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O:\Mi unidad\$ PROYECTOS ING LUZ\2026\04_MEJORMIENTO DE COLEGIO URBANO\3_PROCESO CONTRATACION\editables\"/>
    </mc:Choice>
  </mc:AlternateContent>
  <xr:revisionPtr revIDLastSave="0" documentId="13_ncr:1_{7FA0E745-F456-4A0A-B3C1-C6D9A09AAF54}" xr6:coauthVersionLast="47" xr6:coauthVersionMax="47" xr10:uidLastSave="{00000000-0000-0000-0000-000000000000}"/>
  <bookViews>
    <workbookView xWindow="-120" yWindow="-120" windowWidth="29040" windowHeight="15840" tabRatio="906" firstSheet="1" activeTab="3" xr2:uid="{00000000-000D-0000-FFFF-FFFF00000000}"/>
  </bookViews>
  <sheets>
    <sheet name="APU" sheetId="270" r:id="rId1"/>
    <sheet name="PRESUPUESTO OFICIAL (Entidad)" sheetId="265" r:id="rId2"/>
    <sheet name="PROPUESTA ECONOMICA(Proponente)" sheetId="269" r:id="rId3"/>
    <sheet name="INDICAR CÓDIGO DEL ITEM DE PAGO" sheetId="26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s>
  <definedNames>
    <definedName name="\0">#REF!</definedName>
    <definedName name="\00">#REF!</definedName>
    <definedName name="\a" localSheetId="3">#REF!</definedName>
    <definedName name="\a">#REF!</definedName>
    <definedName name="\AA" localSheetId="0">#REF!</definedName>
    <definedName name="\AA">[1]LIQUIDACION!#REF!</definedName>
    <definedName name="\b" localSheetId="0">#REF!</definedName>
    <definedName name="\b">[2]STRSUMM0!#REF!</definedName>
    <definedName name="\bb" localSheetId="0">#REF!</definedName>
    <definedName name="\bb">[2]STRSUMM0!#REF!</definedName>
    <definedName name="\E">#REF!</definedName>
    <definedName name="\EE">#REF!</definedName>
    <definedName name="\eliminar">#REF!</definedName>
    <definedName name="\eliminar1">#REF!</definedName>
    <definedName name="\G">#REF!</definedName>
    <definedName name="\k" localSheetId="0">#REF!</definedName>
    <definedName name="\k">'[3]7422CW00'!#REF!</definedName>
    <definedName name="\l" localSheetId="0">#REF!</definedName>
    <definedName name="\l">[4]STRSUMM0!#REF!</definedName>
    <definedName name="\M">#REF!</definedName>
    <definedName name="\ñ" localSheetId="0">#REF!</definedName>
    <definedName name="\ñ">'[5]7422CW00'!#REF!</definedName>
    <definedName name="\P">#REF!</definedName>
    <definedName name="\q">#REF!</definedName>
    <definedName name="\R">#REF!</definedName>
    <definedName name="\s" localSheetId="3">#REF!</definedName>
    <definedName name="\s">#REF!</definedName>
    <definedName name="\V">#REF!</definedName>
    <definedName name="\X" localSheetId="0">APU!ERR</definedName>
    <definedName name="\X" localSheetId="3">'INDICAR CÓDIGO DEL ITEM DE PAGO'!ERR</definedName>
    <definedName name="\X">[0]!ERR</definedName>
    <definedName name="\Z" localSheetId="0">APU!ERR</definedName>
    <definedName name="\Z" localSheetId="3">'INDICAR CÓDIGO DEL ITEM DE PAGO'!ERR</definedName>
    <definedName name="\Z">[0]!ERR</definedName>
    <definedName name="_________________________________________________AFC1">#REF!</definedName>
    <definedName name="_________________________________________________AFC3">#REF!</definedName>
    <definedName name="_________________________________________________AFC5">#REF!</definedName>
    <definedName name="_________________________________________________BGC1">#REF!</definedName>
    <definedName name="_________________________________________________BGC3">#REF!</definedName>
    <definedName name="_________________________________________________BGC5">#REF!</definedName>
    <definedName name="_________________________________________________CAC1">#REF!</definedName>
    <definedName name="_________________________________________________CAC3">#REF!</definedName>
    <definedName name="_________________________________________________CAC5">#REF!</definedName>
    <definedName name="_________________________________________________i1">#REF!</definedName>
    <definedName name="_________________________________________________SBC1">#REF!</definedName>
    <definedName name="_________________________________________________SBC3">#REF!</definedName>
    <definedName name="_________________________________________________SBC5">#REF!</definedName>
    <definedName name="________________________________________________AFC1">#REF!</definedName>
    <definedName name="________________________________________________AFC3">#REF!</definedName>
    <definedName name="________________________________________________AFC5">#REF!</definedName>
    <definedName name="________________________________________________BGC1">#REF!</definedName>
    <definedName name="________________________________________________BGC3">#REF!</definedName>
    <definedName name="________________________________________________BGC5">#REF!</definedName>
    <definedName name="________________________________________________CAC1">#REF!</definedName>
    <definedName name="________________________________________________CAC3">#REF!</definedName>
    <definedName name="________________________________________________CAC5">#REF!</definedName>
    <definedName name="________________________________________________i1">#REF!</definedName>
    <definedName name="________________________________________________SBC1">#REF!</definedName>
    <definedName name="________________________________________________SBC3">#REF!</definedName>
    <definedName name="________________________________________________SBC5">#REF!</definedName>
    <definedName name="_______________________________________________AFC1">#REF!</definedName>
    <definedName name="_______________________________________________AFC3">#REF!</definedName>
    <definedName name="_______________________________________________AFC5">#REF!</definedName>
    <definedName name="_______________________________________________BGC1">#REF!</definedName>
    <definedName name="_______________________________________________BGC3">#REF!</definedName>
    <definedName name="_______________________________________________BGC5">#REF!</definedName>
    <definedName name="_______________________________________________CAC1">#REF!</definedName>
    <definedName name="_______________________________________________CAC3">#REF!</definedName>
    <definedName name="_______________________________________________CAC5">#REF!</definedName>
    <definedName name="_______________________________________________i1">#REF!</definedName>
    <definedName name="_______________________________________________SBC1">#REF!</definedName>
    <definedName name="_______________________________________________SBC3">#REF!</definedName>
    <definedName name="_______________________________________________SBC5">#REF!</definedName>
    <definedName name="______________________________________________AFC1">#REF!</definedName>
    <definedName name="______________________________________________AFC3">#REF!</definedName>
    <definedName name="______________________________________________AFC5">#REF!</definedName>
    <definedName name="______________________________________________BGC1">#REF!</definedName>
    <definedName name="______________________________________________BGC3">#REF!</definedName>
    <definedName name="______________________________________________BGC5">#REF!</definedName>
    <definedName name="______________________________________________CAC1">#REF!</definedName>
    <definedName name="______________________________________________CAC3">#REF!</definedName>
    <definedName name="______________________________________________CAC5">#REF!</definedName>
    <definedName name="______________________________________________i1">#REF!</definedName>
    <definedName name="______________________________________________SBC1">#REF!</definedName>
    <definedName name="______________________________________________SBC3">#REF!</definedName>
    <definedName name="______________________________________________SBC5">#REF!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i1">#REF!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i1">#REF!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i1">#REF!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i1">#REF!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i1">#REF!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i1">#REF!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f">#REF!</definedName>
    <definedName name="_______________________________________i1">#REF!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f">#REF!</definedName>
    <definedName name="______________________________________i1">#REF!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f">#REF!</definedName>
    <definedName name="_____________________________________i1">#REF!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f">#REF!</definedName>
    <definedName name="____________________________________i1">#REF!</definedName>
    <definedName name="____________________________________PJ50">#REF!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f">#REF!</definedName>
    <definedName name="___________________________________i1">#REF!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f">#REF!</definedName>
    <definedName name="__________________________________i1">#REF!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f">#REF!</definedName>
    <definedName name="_________________________________i1">#REF!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f">#REF!</definedName>
    <definedName name="________________________________i1">#REF!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f">#REF!</definedName>
    <definedName name="_______________________________i1">#REF!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f">#REF!</definedName>
    <definedName name="______________________________i1">#REF!</definedName>
    <definedName name="______________________________IPC2002">#REF!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f">#REF!</definedName>
    <definedName name="_____________________________i1">#REF!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f">#REF!</definedName>
    <definedName name="____________________________i1">#REF!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f">#REF!</definedName>
    <definedName name="___________________________i1">#REF!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f">#REF!</definedName>
    <definedName name="__________________________i1">#REF!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f">#REF!</definedName>
    <definedName name="_________________________i1">#REF!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f">#REF!</definedName>
    <definedName name="________________________i1">#REF!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f">#REF!</definedName>
    <definedName name="_______________________i1">#REF!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f">#REF!</definedName>
    <definedName name="______________________i1">#REF!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f">#REF!</definedName>
    <definedName name="_____________________i1">#REF!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f">#REF!</definedName>
    <definedName name="____________________i1">#REF!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f">#REF!</definedName>
    <definedName name="___________________i1">#REF!</definedName>
    <definedName name="___________________SBC1">#REF!</definedName>
    <definedName name="___________________SBC3">#REF!</definedName>
    <definedName name="___________________SBC5">#REF!</definedName>
    <definedName name="__________________A1" localSheetId="0">IF(APU!Values_Entered,[0]!Header_Row+APU!Number_of_Payments,[0]!Header_Row)</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f">#REF!</definedName>
    <definedName name="__________________G1">#N/A</definedName>
    <definedName name="__________________i1">#REF!</definedName>
    <definedName name="__________________MA2">#REF!</definedName>
    <definedName name="__________________MAT38">#REF!</definedName>
    <definedName name="__________________MAT39">#REF!</definedName>
    <definedName name="__________________MAT40">#REF!</definedName>
    <definedName name="__________________MV4">#REF!</definedName>
    <definedName name="__________________PJ50">#REF!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_SBC1">#REF!</definedName>
    <definedName name="__________________SBC3">#REF!</definedName>
    <definedName name="__________________SBC5">#REF!</definedName>
    <definedName name="__________________v1" localSheetId="0">IF(__________________v8,[0]!Header_Row+__________________v4,[0]!Header_Row)</definedName>
    <definedName name="__________________v1">IF(__________________v8,[0]!Header_Row+__________________v4,[0]!Header_Row)</definedName>
    <definedName name="__________________v2" localSheetId="0">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0">Scheduled_Payment+Extra_Payment</definedName>
    <definedName name="__________________v7">Scheduled_Payment+Extra_Payment</definedName>
    <definedName name="__________________v8">#N/A</definedName>
    <definedName name="__________________w1" localSheetId="0">IF(__________________w7,[0]!Header_Row+__________________w3,[0]!Header_Row)</definedName>
    <definedName name="__________________w1">IF(__________________w7,[0]!Header_Row+__________________w3,[0]!Header_Row)</definedName>
    <definedName name="__________________w2" localSheetId="0">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0">Scheduled_Payment+Extra_Payment</definedName>
    <definedName name="__________________w6">Scheduled_Payment+Extra_Payment</definedName>
    <definedName name="__________________w7">#N/A</definedName>
    <definedName name="__________________X1" localSheetId="0">IF(__________________X7,[0]!Header_Row+__________________X3,[0]!Header_Row)</definedName>
    <definedName name="__________________X1">IF(__________________X7,[0]!Header_Row+__________________X3,[0]!Header_Row)</definedName>
    <definedName name="__________________X2" localSheetId="0">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0">Scheduled_Payment+Extra_Payment</definedName>
    <definedName name="__________________X6">Scheduled_Payment+Extra_Payment</definedName>
    <definedName name="__________________X7">#N/A</definedName>
    <definedName name="__________________y2" localSheetId="0">IF(__________________y7,[0]!Header_Row+__________________y3,[0]!Header_Row)</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0">Scheduled_Payment+Extra_Payment</definedName>
    <definedName name="__________________y6">Scheduled_Payment+Extra_Payment</definedName>
    <definedName name="__________________y7">#N/A</definedName>
    <definedName name="__________________z1" localSheetId="0">IF(__________________z7,[0]!Header_Row+__________________z3,[0]!Header_Row)</definedName>
    <definedName name="__________________z1">IF(__________________z7,[0]!Header_Row+__________________z3,[0]!Header_Row)</definedName>
    <definedName name="__________________z2" localSheetId="0">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0">Scheduled_Payment+Extra_Payment</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f">#REF!</definedName>
    <definedName name="_________________i1">#REF!</definedName>
    <definedName name="_________________IPC2002">#REF!</definedName>
    <definedName name="_________________MA2">#REF!</definedName>
    <definedName name="_________________SBC1">#REF!</definedName>
    <definedName name="_________________SBC3">#REF!</definedName>
    <definedName name="_________________SBC5">#REF!</definedName>
    <definedName name="________________A1" localSheetId="0">IF(APU!Values_Entered,[0]!Header_Row+APU!Number_of_Payments,[0]!Header_Row)</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f">#REF!</definedName>
    <definedName name="________________G1">#N/A</definedName>
    <definedName name="________________i1">#REF!</definedName>
    <definedName name="________________MA2">#REF!</definedName>
    <definedName name="________________PJ50">#REF!</definedName>
    <definedName name="________________SBC1">#REF!</definedName>
    <definedName name="________________SBC3">#REF!</definedName>
    <definedName name="________________SBC5">#REF!</definedName>
    <definedName name="________________v1" localSheetId="0">IF(________________v8,[0]!Header_Row+________________v4,[0]!Header_Row)</definedName>
    <definedName name="________________v1">IF(________________v8,[0]!Header_Row+________________v4,[0]!Header_Row)</definedName>
    <definedName name="________________v2" localSheetId="0">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0">Scheduled_Payment+Extra_Payment</definedName>
    <definedName name="________________v7">Scheduled_Payment+Extra_Payment</definedName>
    <definedName name="________________v8">#N/A</definedName>
    <definedName name="________________w1" localSheetId="0">IF(________________w7,[0]!Header_Row+________________w3,[0]!Header_Row)</definedName>
    <definedName name="________________w1">IF(________________w7,[0]!Header_Row+________________w3,[0]!Header_Row)</definedName>
    <definedName name="________________w2" localSheetId="0">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0">Scheduled_Payment+Extra_Payment</definedName>
    <definedName name="________________w6">Scheduled_Payment+Extra_Payment</definedName>
    <definedName name="________________w7">#N/A</definedName>
    <definedName name="________________X1" localSheetId="0">IF(________________X7,[0]!Header_Row+________________X3,[0]!Header_Row)</definedName>
    <definedName name="________________X1">IF(________________X7,[0]!Header_Row+________________X3,[0]!Header_Row)</definedName>
    <definedName name="________________X2" localSheetId="0">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0">Scheduled_Payment+Extra_Payment</definedName>
    <definedName name="________________X6">Scheduled_Payment+Extra_Payment</definedName>
    <definedName name="________________X7">#N/A</definedName>
    <definedName name="________________y1" localSheetId="0">IF(__________________y7,[0]!Header_Row+__________________y3,[0]!Header_Row)</definedName>
    <definedName name="________________y1">IF(__________________y7,[0]!Header_Row+__________________y3,[0]!Header_Row)</definedName>
    <definedName name="________________y2" localSheetId="0">IF(________________y7,[0]!Header_Row+________________y3,[0]!Header_Row)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0">Scheduled_Payment+Extra_Payment</definedName>
    <definedName name="________________y6">Scheduled_Payment+Extra_Payment</definedName>
    <definedName name="________________y7">#N/A</definedName>
    <definedName name="________________z1" localSheetId="0">IF(________________z7,[0]!Header_Row+________________z3,[0]!Header_Row)</definedName>
    <definedName name="________________z1">IF(________________z7,[0]!Header_Row+________________z3,[0]!Header_Row)</definedName>
    <definedName name="________________z2" localSheetId="0">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0">Scheduled_Payment+Extra_Payment</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#REF!</definedName>
    <definedName name="_______________i1">#REF!</definedName>
    <definedName name="_______________INF1">#REF!</definedName>
    <definedName name="_______________IPC2002">#REF!</definedName>
    <definedName name="_______________MA2">#REF!</definedName>
    <definedName name="_______________oa55">#REF!</definedName>
    <definedName name="_______________SBC1">#REF!</definedName>
    <definedName name="_______________SBC3">#REF!</definedName>
    <definedName name="_______________SBC5">#REF!</definedName>
    <definedName name="_______________V1">#REF!</definedName>
    <definedName name="______________A1" localSheetId="0">IF(APU!Values_Entered,[0]!Header_Row+APU!Number_of_Payments,[0]!Header_Row)</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f">#REF!</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#REF!</definedName>
    <definedName name="______________SBC3">#REF!</definedName>
    <definedName name="______________SBC5">#REF!</definedName>
    <definedName name="______________TC212">#REF!</definedName>
    <definedName name="______________v1" localSheetId="0">IF(______________v8,[0]!Header_Row+______________v4,[0]!Header_Row)</definedName>
    <definedName name="______________v1">IF(______________v8,[0]!Header_Row+______________v4,[0]!Header_Row)</definedName>
    <definedName name="______________v2" localSheetId="0">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0">Scheduled_Payment+Extra_Payment</definedName>
    <definedName name="______________v7">Scheduled_Payment+Extra_Payment</definedName>
    <definedName name="______________v8">#N/A</definedName>
    <definedName name="______________w1" localSheetId="0">IF(______________w7,[0]!Header_Row+______________w3,[0]!Header_Row)</definedName>
    <definedName name="______________w1">IF(______________w7,[0]!Header_Row+______________w3,[0]!Header_Row)</definedName>
    <definedName name="______________w2" localSheetId="0">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0">Scheduled_Payment+Extra_Payment</definedName>
    <definedName name="______________w6">Scheduled_Payment+Extra_Payment</definedName>
    <definedName name="______________w7">#N/A</definedName>
    <definedName name="______________X1" localSheetId="0">IF(______________X7,[0]!Header_Row+______________X3,[0]!Header_Row)</definedName>
    <definedName name="______________X1">IF(______________X7,[0]!Header_Row+______________X3,[0]!Header_Row)</definedName>
    <definedName name="______________X2" localSheetId="0">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0">Scheduled_Payment+Extra_Payment</definedName>
    <definedName name="______________X6">Scheduled_Payment+Extra_Payment</definedName>
    <definedName name="______________X7">#N/A</definedName>
    <definedName name="______________y1" localSheetId="0">IF(________________y7,[0]!Header_Row+________________y3,[0]!Header_Row)</definedName>
    <definedName name="______________y1">IF(________________y7,[0]!Header_Row+________________y3,[0]!Header_Row)</definedName>
    <definedName name="______________y2" localSheetId="0">IF(______________y7,[0]!Header_Row+______________y3,[0]!Header_Row)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0">Scheduled_Payment+Extra_Payment</definedName>
    <definedName name="______________y6">Scheduled_Payment+Extra_Payment</definedName>
    <definedName name="______________y7">#N/A</definedName>
    <definedName name="______________z1" localSheetId="0">IF(______________z7,[0]!Header_Row+______________z3,[0]!Header_Row)</definedName>
    <definedName name="______________z1">IF(______________z7,[0]!Header_Row+______________z3,[0]!Header_Row)</definedName>
    <definedName name="______________z2" localSheetId="0">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0">Scheduled_Payment+Extra_Payment</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#REF!</definedName>
    <definedName name="_____________i1">#REF!</definedName>
    <definedName name="_____________IPC2002">#REF!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1" localSheetId="0">IF(APU!Values_Entered,[0]!Header_Row+APU!Number_of_Payments,[0]!Header_Row)</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f">#REF!</definedName>
    <definedName name="____________G1">#N/A</definedName>
    <definedName name="____________i1">#REF!</definedName>
    <definedName name="____________MA2">#REF!</definedName>
    <definedName name="____________oa55">#REF!</definedName>
    <definedName name="____________PJ50">#REF!</definedName>
    <definedName name="____________SBC1">#REF!</definedName>
    <definedName name="____________SBC3">#REF!</definedName>
    <definedName name="____________SBC5">#REF!</definedName>
    <definedName name="____________v1" localSheetId="0">IF(____________v8,[0]!Header_Row+____________v4,[0]!Header_Row)</definedName>
    <definedName name="____________v1">IF(____________v8,[0]!Header_Row+____________v4,[0]!Header_Row)</definedName>
    <definedName name="____________v2" localSheetId="0">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0">Scheduled_Payment+Extra_Payment</definedName>
    <definedName name="____________v7">Scheduled_Payment+Extra_Payment</definedName>
    <definedName name="____________v8">#N/A</definedName>
    <definedName name="____________w1" localSheetId="0">IF(____________w7,[0]!Header_Row+____________w3,[0]!Header_Row)</definedName>
    <definedName name="____________w1">IF(____________w7,[0]!Header_Row+____________w3,[0]!Header_Row)</definedName>
    <definedName name="____________w2" localSheetId="0">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0">Scheduled_Payment+Extra_Payment</definedName>
    <definedName name="____________w6">Scheduled_Payment+Extra_Payment</definedName>
    <definedName name="____________w7">#N/A</definedName>
    <definedName name="____________X1" localSheetId="0">IF(____________X7,[0]!Header_Row+____________X3,[0]!Header_Row)</definedName>
    <definedName name="____________X1">IF(____________X7,[0]!Header_Row+____________X3,[0]!Header_Row)</definedName>
    <definedName name="____________X2" localSheetId="0">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0">Scheduled_Payment+Extra_Payment</definedName>
    <definedName name="____________X6">Scheduled_Payment+Extra_Payment</definedName>
    <definedName name="____________X7">#N/A</definedName>
    <definedName name="____________y1" localSheetId="0">IF(______________y7,[0]!Header_Row+______________y3,[0]!Header_Row)</definedName>
    <definedName name="____________y1">IF(______________y7,[0]!Header_Row+______________y3,[0]!Header_Row)</definedName>
    <definedName name="____________y2" localSheetId="0">IF(____________y7,[0]!Header_Row+____________y3,[0]!Header_Row)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0">Scheduled_Payment+Extra_Payment</definedName>
    <definedName name="____________y6">Scheduled_Payment+Extra_Payment</definedName>
    <definedName name="____________y7">#N/A</definedName>
    <definedName name="____________z1" localSheetId="0">IF(____________z7,[0]!Header_Row+____________z3,[0]!Header_Row)</definedName>
    <definedName name="____________z1">IF(____________z7,[0]!Header_Row+____________z3,[0]!Header_Row)</definedName>
    <definedName name="____________z2" localSheetId="0">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0">Scheduled_Payment+Extra_Payment</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f">#REF!</definedName>
    <definedName name="___________i1">#REF!</definedName>
    <definedName name="___________IPC2002">#REF!</definedName>
    <definedName name="___________MA2">#REF!</definedName>
    <definedName name="___________oa55">#REF!</definedName>
    <definedName name="___________PJ50">#REF!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1" localSheetId="0">IF(APU!Values_Entered,[0]!Header_Row+APU!Number_of_Payments,[0]!Header_Row)</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f">#REF!</definedName>
    <definedName name="__________G1">#N/A</definedName>
    <definedName name="__________i1">#REF!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_v1" localSheetId="0">IF(__________v8,[0]!Header_Row+__________v4,[0]!Header_Row)</definedName>
    <definedName name="__________v1">IF(__________v8,[0]!Header_Row+__________v4,[0]!Header_Row)</definedName>
    <definedName name="__________v2" localSheetId="0">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0">Scheduled_Payment+Extra_Payment</definedName>
    <definedName name="__________v7">Scheduled_Payment+Extra_Payment</definedName>
    <definedName name="__________v8">#N/A</definedName>
    <definedName name="__________w1" localSheetId="0">IF(__________w7,[0]!Header_Row+__________w3,[0]!Header_Row)</definedName>
    <definedName name="__________w1">IF(__________w7,[0]!Header_Row+__________w3,[0]!Header_Row)</definedName>
    <definedName name="__________w2" localSheetId="0">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0">Scheduled_Payment+Extra_Payment</definedName>
    <definedName name="__________w6">Scheduled_Payment+Extra_Payment</definedName>
    <definedName name="__________w7">#N/A</definedName>
    <definedName name="__________X1" localSheetId="0">IF(__________X7,[0]!Header_Row+__________X3,[0]!Header_Row)</definedName>
    <definedName name="__________X1">IF(__________X7,[0]!Header_Row+__________X3,[0]!Header_Row)</definedName>
    <definedName name="__________X2" localSheetId="0">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0">Scheduled_Payment+Extra_Payment</definedName>
    <definedName name="__________X6">Scheduled_Payment+Extra_Payment</definedName>
    <definedName name="__________X7">#N/A</definedName>
    <definedName name="__________xlnm.Print_Area">#REF!</definedName>
    <definedName name="__________xlnm.Print_Titles">#REF!</definedName>
    <definedName name="__________xlnm.Print_Titles_1">#REF!</definedName>
    <definedName name="__________xlnm.Print_Titles_2">#REF!</definedName>
    <definedName name="__________xlnm.Print_Titles_4">#REF!</definedName>
    <definedName name="__________xlnm.Print_Titles_4_2">#REF!</definedName>
    <definedName name="__________y1" localSheetId="0">IF(____________y7,[0]!Header_Row+____________y3,[0]!Header_Row)</definedName>
    <definedName name="__________y1">IF(____________y7,[0]!Header_Row+____________y3,[0]!Header_Row)</definedName>
    <definedName name="__________y2" localSheetId="0">IF(__________y7,[0]!Header_Row+__________y3,[0]!Header_Row)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0">Scheduled_Payment+Extra_Payment</definedName>
    <definedName name="__________y6">Scheduled_Payment+Extra_Payment</definedName>
    <definedName name="__________y7">#N/A</definedName>
    <definedName name="__________z1" localSheetId="0">IF(__________z7,[0]!Header_Row+__________z3,[0]!Header_Row)</definedName>
    <definedName name="__________z1">IF(__________z7,[0]!Header_Row+__________z3,[0]!Header_Row)</definedName>
    <definedName name="__________z2" localSheetId="0">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0">Scheduled_Payment+Extra_Payment</definedName>
    <definedName name="__________z6">Scheduled_Payment+Extra_Payment</definedName>
    <definedName name="__________z7">#N/A</definedName>
    <definedName name="_________AFC1" localSheetId="0">#REF!</definedName>
    <definedName name="_________AFC1">[6]INV!$A$25:$D$28</definedName>
    <definedName name="_________AFC3" localSheetId="0">#REF!</definedName>
    <definedName name="_________AFC3">[6]INV!$F$25:$I$28</definedName>
    <definedName name="_________AFC5" localSheetId="0">#REF!</definedName>
    <definedName name="_________AFC5">[6]INV!$K$25:$N$28</definedName>
    <definedName name="_________APU221">#REF!</definedName>
    <definedName name="_________APU465">#REF!</definedName>
    <definedName name="_________BGC1" localSheetId="0">#REF!</definedName>
    <definedName name="_________BGC1">[6]INV!$A$5:$D$8</definedName>
    <definedName name="_________BGC3" localSheetId="0">#REF!</definedName>
    <definedName name="_________BGC3">[6]INV!$F$5:$I$8</definedName>
    <definedName name="_________BGC5" localSheetId="0">#REF!</definedName>
    <definedName name="_________BGC5">[6]INV!$K$5:$N$8</definedName>
    <definedName name="_________CAC1" localSheetId="0">#REF!</definedName>
    <definedName name="_________CAC1">[6]INV!$A$19:$D$22</definedName>
    <definedName name="_________CAC3" localSheetId="0">#REF!</definedName>
    <definedName name="_________CAC3">[6]INV!$F$19:$I$22</definedName>
    <definedName name="_________CAC5" localSheetId="0">#REF!</definedName>
    <definedName name="_________CAC5">[6]INV!$K$19:$N$22</definedName>
    <definedName name="_________CON123">#REF!</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EST6">#REF!</definedName>
    <definedName name="_________f">#REF!</definedName>
    <definedName name="_________i1">#REF!</definedName>
    <definedName name="_________IPC2002">#REF!</definedName>
    <definedName name="_________key2" localSheetId="0" hidden="1">#REF!</definedName>
    <definedName name="_________key2" hidden="1">[7]INST!#REF!</definedName>
    <definedName name="_________M14">#REF!</definedName>
    <definedName name="_________MA2">#REF!</definedName>
    <definedName name="_________MAT1">#REF!</definedName>
    <definedName name="_________MAT10">#REF!</definedName>
    <definedName name="_________MAT11">#REF!</definedName>
    <definedName name="_________MAT1111">#REF!</definedName>
    <definedName name="_________MAT12">#REF!</definedName>
    <definedName name="_________MAT13">#REF!</definedName>
    <definedName name="_________MAT14">#REF!</definedName>
    <definedName name="_________MAT15">#REF!</definedName>
    <definedName name="_________MAT16">#REF!</definedName>
    <definedName name="_________MAT17">#REF!</definedName>
    <definedName name="_________MAT170">#REF!</definedName>
    <definedName name="_________MAT171">#REF!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7">#REF!</definedName>
    <definedName name="_________MAT5">#REF!</definedName>
    <definedName name="_________MAT6">#REF!</definedName>
    <definedName name="_________MAT7">#REF!</definedName>
    <definedName name="_________MAT70">#REF!</definedName>
    <definedName name="_________MAT8">#REF!</definedName>
    <definedName name="_________MAT832">#REF!</definedName>
    <definedName name="_________MAT9">#REF!</definedName>
    <definedName name="_________MAY88">#REF!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oa55">#REF!</definedName>
    <definedName name="_________PJ50" localSheetId="3">#REF!</definedName>
    <definedName name="_________PJ50">#REF!</definedName>
    <definedName name="_________pj51">#REF!</definedName>
    <definedName name="_________PMT5671">#REF!</definedName>
    <definedName name="_________PMT5805">#REF!</definedName>
    <definedName name="_________PMT5806">#REF!</definedName>
    <definedName name="_________PMT5815">#REF!</definedName>
    <definedName name="_________PMT5820">#REF!</definedName>
    <definedName name="_________POR1">#REF!</definedName>
    <definedName name="_________POR2">#REF!</definedName>
    <definedName name="_________POR3">#REF!</definedName>
    <definedName name="_________POR4">#REF!</definedName>
    <definedName name="_________POR5">#REF!</definedName>
    <definedName name="_________SBC1" localSheetId="0">#REF!</definedName>
    <definedName name="_________SBC1">[6]INV!$A$12:$D$15</definedName>
    <definedName name="_________SBC3" localSheetId="0">#REF!</definedName>
    <definedName name="_________SBC3">[6]INV!$F$12:$I$15</definedName>
    <definedName name="_________SBC5" localSheetId="0">#REF!</definedName>
    <definedName name="_________SBC5">[6]INV!$K$12:$N$15</definedName>
    <definedName name="_________xlnm.Print_Area">#REF!</definedName>
    <definedName name="_________xlnm.Print_Titles">#REF!</definedName>
    <definedName name="_________xlnm.Print_Titles_1">#REF!</definedName>
    <definedName name="_________xlnm.Print_Titles_2">#REF!</definedName>
    <definedName name="_________xlnm.Print_Titles_4">#REF!</definedName>
    <definedName name="_________xlnm.Print_Titles_4_1">#REF!</definedName>
    <definedName name="_________xlnm.Print_Titles_4_2">#REF!</definedName>
    <definedName name="________A1" localSheetId="0">IF(APU!Values_Entered,[0]!Header_Row+APU!Number_of_Payments,[0]!Header_Row)</definedName>
    <definedName name="________A1">IF([0]!Values_Entered,[0]!Header_Row+[0]!Number_of_Payments,[0]!Header_Row)</definedName>
    <definedName name="________A17000">#REF!</definedName>
    <definedName name="________A20000">#REF!</definedName>
    <definedName name="________A30000">#REF!</definedName>
    <definedName name="________AFC1" localSheetId="0">#REF!</definedName>
    <definedName name="________AFC1">[6]INV!$A$25:$D$28</definedName>
    <definedName name="________AFC3" localSheetId="0">#REF!</definedName>
    <definedName name="________AFC3">[6]INV!$F$25:$I$28</definedName>
    <definedName name="________AFC5" localSheetId="0">#REF!</definedName>
    <definedName name="________AFC5">[6]INV!$K$25:$N$28</definedName>
    <definedName name="________aiu2">#REF!</definedName>
    <definedName name="________APU221">#REF!</definedName>
    <definedName name="________APU465">#REF!</definedName>
    <definedName name="________BGC1" localSheetId="0">#REF!</definedName>
    <definedName name="________BGC1">[6]INV!$A$5:$D$8</definedName>
    <definedName name="________BGC3" localSheetId="0">#REF!</definedName>
    <definedName name="________BGC3">[6]INV!$F$5:$I$8</definedName>
    <definedName name="________BGC5" localSheetId="0">#REF!</definedName>
    <definedName name="________BGC5">[6]INV!$K$5:$N$8</definedName>
    <definedName name="________CAC1" localSheetId="0">#REF!</definedName>
    <definedName name="________CAC1">[6]INV!$A$19:$D$22</definedName>
    <definedName name="________CAC3" localSheetId="0">#REF!</definedName>
    <definedName name="________CAC3">[6]INV!$F$19:$I$22</definedName>
    <definedName name="________CAC5" localSheetId="0">#REF!</definedName>
    <definedName name="________CAC5">[6]INV!$K$19:$N$22</definedName>
    <definedName name="________CON123">#REF!</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#REF!</definedName>
    <definedName name="________G1">#N/A</definedName>
    <definedName name="________i1">#REF!</definedName>
    <definedName name="________key2" localSheetId="0" hidden="1">#REF!</definedName>
    <definedName name="________key2" hidden="1">[8]INST!#REF!</definedName>
    <definedName name="________key3" hidden="1">#REF!</definedName>
    <definedName name="________M14">#REF!</definedName>
    <definedName name="________MA2" localSheetId="3">#REF!</definedName>
    <definedName name="________MA2">#REF!</definedName>
    <definedName name="________MAT1">#REF!</definedName>
    <definedName name="________MAT10">#REF!</definedName>
    <definedName name="________MAT11">#REF!</definedName>
    <definedName name="________MAT1111">#REF!</definedName>
    <definedName name="________MAT12">#REF!</definedName>
    <definedName name="________MAT127">#REF!</definedName>
    <definedName name="________MAT128">#REF!</definedName>
    <definedName name="________MAT13">#REF!</definedName>
    <definedName name="________MAT14">#REF!</definedName>
    <definedName name="________MAT15">#REF!</definedName>
    <definedName name="________MAT16">#REF!</definedName>
    <definedName name="________MAT17">#REF!</definedName>
    <definedName name="________MAT170">#REF!</definedName>
    <definedName name="________MAT171">#REF!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5">#REF!</definedName>
    <definedName name="________MAT6">#REF!</definedName>
    <definedName name="________MAT7">#REF!</definedName>
    <definedName name="________MAT72">#REF!</definedName>
    <definedName name="________MAT74">#REF!</definedName>
    <definedName name="________MAT8">#REF!</definedName>
    <definedName name="________MAT832">#REF!</definedName>
    <definedName name="________MAT9">#REF!</definedName>
    <definedName name="________MAY88">#REF!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oa55">#REF!</definedName>
    <definedName name="________PJ50" localSheetId="3">#REF!</definedName>
    <definedName name="________PJ50">#REF!</definedName>
    <definedName name="________pj51">#REF!</definedName>
    <definedName name="________POR1">#REF!</definedName>
    <definedName name="________POR2">#REF!</definedName>
    <definedName name="________POR3">#REF!</definedName>
    <definedName name="________POR4">#REF!</definedName>
    <definedName name="________POR5">#REF!</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_rc">#REF!</definedName>
    <definedName name="________SBC1" localSheetId="0">#REF!</definedName>
    <definedName name="________SBC1">[6]INV!$A$12:$D$15</definedName>
    <definedName name="________SBC3" localSheetId="0">#REF!</definedName>
    <definedName name="________SBC3">[6]INV!$F$12:$I$15</definedName>
    <definedName name="________SBC5" localSheetId="0">#REF!</definedName>
    <definedName name="________SBC5">[6]INV!$K$12:$N$15</definedName>
    <definedName name="________v1" localSheetId="0">IF(________v8,[0]!Header_Row+________v4,[0]!Header_Row)</definedName>
    <definedName name="________v1">IF(________v8,[0]!Header_Row+________v4,[0]!Header_Row)</definedName>
    <definedName name="________v2" localSheetId="0">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0">Scheduled_Payment+Extra_Payment</definedName>
    <definedName name="________v7">Scheduled_Payment+Extra_Payment</definedName>
    <definedName name="________v8">#N/A</definedName>
    <definedName name="________w1" localSheetId="0">IF(________w7,[0]!Header_Row+________w3,[0]!Header_Row)</definedName>
    <definedName name="________w1">IF(________w7,[0]!Header_Row+________w3,[0]!Header_Row)</definedName>
    <definedName name="________w2" localSheetId="0">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0">Scheduled_Payment+Extra_Payment</definedName>
    <definedName name="________w6">Scheduled_Payment+Extra_Payment</definedName>
    <definedName name="________w7">#N/A</definedName>
    <definedName name="________X1" localSheetId="0">IF(________X7,[0]!Header_Row+________X3,[0]!Header_Row)</definedName>
    <definedName name="________X1">IF(________X7,[0]!Header_Row+________X3,[0]!Header_Row)</definedName>
    <definedName name="________X2" localSheetId="0">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0">Scheduled_Payment+Extra_Payment</definedName>
    <definedName name="________X6">Scheduled_Payment+Extra_Payment</definedName>
    <definedName name="________X7">#N/A</definedName>
    <definedName name="________xlnm.Print_Area">#REF!</definedName>
    <definedName name="________xlnm.Print_Titles">#REF!</definedName>
    <definedName name="________xlnm.Print_Titles_1">#REF!</definedName>
    <definedName name="________xlnm.Print_Titles_2">#REF!</definedName>
    <definedName name="________xlnm.Print_Titles_4">#REF!</definedName>
    <definedName name="________xlnm.Print_Titles_4_1">#REF!</definedName>
    <definedName name="________xlnm.Print_Titles_4_2">#REF!</definedName>
    <definedName name="________y1" localSheetId="0">IF(__________y7,[0]!Header_Row+__________y3,[0]!Header_Row)</definedName>
    <definedName name="________y1">IF(__________y7,[0]!Header_Row+__________y3,[0]!Header_Row)</definedName>
    <definedName name="________y2" localSheetId="0">IF(________y7,[0]!Header_Row+________y3,[0]!Header_Row)</definedName>
    <definedName name="________y2">IF(________y7,[0]!Header_Row+________y3,[0]!Header_Row)</definedName>
    <definedName name="________y3">#N/A</definedName>
    <definedName name="________y4">#N/A</definedName>
    <definedName name="________y5">#N/A</definedName>
    <definedName name="________y6" localSheetId="0">Scheduled_Payment+Extra_Payment</definedName>
    <definedName name="________y6">Scheduled_Payment+Extra_Payment</definedName>
    <definedName name="________y7">#N/A</definedName>
    <definedName name="________z1" localSheetId="0">IF(________z7,[0]!Header_Row+________z3,[0]!Header_Row)</definedName>
    <definedName name="________z1">IF(________z7,[0]!Header_Row+________z3,[0]!Header_Row)</definedName>
    <definedName name="________z2" localSheetId="0">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0">Scheduled_Payment+Extra_Payment</definedName>
    <definedName name="________z6">Scheduled_Payment+Extra_Payment</definedName>
    <definedName name="________z7">#N/A</definedName>
    <definedName name="_______A1">#REF!</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 localSheetId="0">#REF!</definedName>
    <definedName name="_______AFC1">[6]INV!$A$25:$D$28</definedName>
    <definedName name="_______AFC3" localSheetId="0">#REF!</definedName>
    <definedName name="_______AFC3">[6]INV!$F$25:$I$28</definedName>
    <definedName name="_______AFC5" localSheetId="0">#REF!</definedName>
    <definedName name="_______AFC5">[6]INV!$K$25:$N$28</definedName>
    <definedName name="_______APU221">#REF!</definedName>
    <definedName name="_______APU465">#REF!</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 localSheetId="0">#REF!</definedName>
    <definedName name="_______BGC1">[6]INV!$A$5:$D$8</definedName>
    <definedName name="_______BGC3" localSheetId="0">#REF!</definedName>
    <definedName name="_______BGC3">[6]INV!$F$5:$I$8</definedName>
    <definedName name="_______BGC5" localSheetId="0">#REF!</definedName>
    <definedName name="_______BGC5">[6]INV!$K$5:$N$8</definedName>
    <definedName name="_______CAC1" localSheetId="0">#REF!</definedName>
    <definedName name="_______CAC1">[6]INV!$A$19:$D$22</definedName>
    <definedName name="_______CAC3" localSheetId="0">#REF!</definedName>
    <definedName name="_______CAC3">[6]INV!$F$19:$I$22</definedName>
    <definedName name="_______CAC5" localSheetId="0">#REF!</definedName>
    <definedName name="_______CAC5">[6]INV!$K$19:$N$22</definedName>
    <definedName name="_______CON123">#REF!</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#REF!</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1">#REF!</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IPC2002">#REF!</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14">#REF!</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 localSheetId="3">#REF!</definedName>
    <definedName name="_______MA2">#REF!</definedName>
    <definedName name="_______MAT1">#REF!</definedName>
    <definedName name="_______MAT10">#REF!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11">#REF!</definedName>
    <definedName name="_______MAT112">#REF!</definedName>
    <definedName name="_______MAT113">#REF!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70">#REF!</definedName>
    <definedName name="_______MAT171">#REF!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32">#REF!</definedName>
    <definedName name="_______MAT84">#REF!</definedName>
    <definedName name="_______MAT85">#REF!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AY88">#REF!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J50" localSheetId="3">#REF!</definedName>
    <definedName name="_______PJ50">#REF!</definedName>
    <definedName name="_______pj51">#REF!</definedName>
    <definedName name="_______POR1">#REF!</definedName>
    <definedName name="_______POR2">#REF!</definedName>
    <definedName name="_______POR3">#REF!</definedName>
    <definedName name="_______POR4">#REF!</definedName>
    <definedName name="_______POR5">#REF!</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c">#REF!</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SBC1" localSheetId="0">#REF!</definedName>
    <definedName name="_______SBC1">[6]INV!$A$12:$D$15</definedName>
    <definedName name="_______SBC3" localSheetId="0">#REF!</definedName>
    <definedName name="_______SBC3">[6]INV!$F$12:$I$15</definedName>
    <definedName name="_______SBC5" localSheetId="0">#REF!</definedName>
    <definedName name="_______SBC5">[6]INV!$K$12:$N$15</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xlnm.Print_Area">#REF!</definedName>
    <definedName name="_______xlnm.Print_Titles">#REF!</definedName>
    <definedName name="_______xlnm.Print_Titles_1">#REF!</definedName>
    <definedName name="_______xlnm.Print_Titles_2">#REF!</definedName>
    <definedName name="_______xlnm.Print_Titles_4">#REF!</definedName>
    <definedName name="_______xlnm.Print_Titles_4_1">#REF!</definedName>
    <definedName name="_______xlnm.Print_Titles_4_2">#REF!</definedName>
    <definedName name="_______y1" localSheetId="0">IF(________y7,[0]!Header_Row+________y3,[0]!Header_Row)</definedName>
    <definedName name="_______y1">IF(________y7,[0]!Header_Row+________y3,[0]!Header_Row)</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#REF!</definedName>
    <definedName name="______A17000">#REF!</definedName>
    <definedName name="______A20000">#REF!</definedName>
    <definedName name="______A251140">#REF!</definedName>
    <definedName name="______A251150">#REF!</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FC1" localSheetId="0">#REF!</definedName>
    <definedName name="______AFC1">[6]INV!$A$25:$D$28</definedName>
    <definedName name="______AFC3" localSheetId="0">#REF!</definedName>
    <definedName name="______AFC3">[6]INV!$F$25:$I$28</definedName>
    <definedName name="______AFC5" localSheetId="0">#REF!</definedName>
    <definedName name="______AFC5">[6]INV!$K$25:$N$28</definedName>
    <definedName name="______APU221">#REF!</definedName>
    <definedName name="______APU465">#REF!</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 localSheetId="0">#REF!</definedName>
    <definedName name="______BGC1">[6]INV!$A$5:$D$8</definedName>
    <definedName name="______BGC3" localSheetId="0">#REF!</definedName>
    <definedName name="______BGC3">[6]INV!$F$5:$I$8</definedName>
    <definedName name="______BGC5" localSheetId="0">#REF!</definedName>
    <definedName name="______BGC5">[6]INV!$K$5:$N$8</definedName>
    <definedName name="______CAC1" localSheetId="0">#REF!</definedName>
    <definedName name="______CAC1">[6]INV!$A$19:$D$22</definedName>
    <definedName name="______CAC3" localSheetId="0">#REF!</definedName>
    <definedName name="______CAC3">[6]INV!$F$19:$I$22</definedName>
    <definedName name="______CAC5" localSheetId="0">#REF!</definedName>
    <definedName name="______CAC5">[6]INV!$K$19:$N$22</definedName>
    <definedName name="______CON123">#REF!</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#REF!</definedName>
    <definedName name="______G1">#N/A</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1">#REF!</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PC2002">#REF!</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14">#REF!</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 localSheetId="3">#REF!</definedName>
    <definedName name="______MA2">#REF!</definedName>
    <definedName name="______MAT1">#REF!</definedName>
    <definedName name="______MAT10">#REF!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11">#REF!</definedName>
    <definedName name="______MAT112">#REF!</definedName>
    <definedName name="______MAT113">#REF!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70">#REF!</definedName>
    <definedName name="______MAT171">#REF!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32">#REF!</definedName>
    <definedName name="______MAT84">#REF!</definedName>
    <definedName name="______MAT85">#REF!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AY88">#REF!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J50" localSheetId="3">#REF!</definedName>
    <definedName name="______PJ50">#REF!</definedName>
    <definedName name="______pj51">#REF!</definedName>
    <definedName name="______POR1">#REF!</definedName>
    <definedName name="______POR2">#REF!</definedName>
    <definedName name="______POR3">#REF!</definedName>
    <definedName name="______POR4">#REF!</definedName>
    <definedName name="______POR5">#REF!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c">#REF!</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SBC1" localSheetId="0">#REF!</definedName>
    <definedName name="______SBC1">[6]INV!$A$12:$D$15</definedName>
    <definedName name="______SBC3" localSheetId="0">#REF!</definedName>
    <definedName name="______SBC3">[6]INV!$F$12:$I$15</definedName>
    <definedName name="______SBC5" localSheetId="0">#REF!</definedName>
    <definedName name="______SBC5">[6]INV!$K$12:$N$15</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1" localSheetId="0">#N/A</definedName>
    <definedName name="______v1">IF([0]!______v8,[0]!Header_Row+[0]!______v4,[0]!Header_Row)</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w1" localSheetId="0">IF(______w7,[0]!Header_Row+______w3,[0]!Header_Row)</definedName>
    <definedName name="______w1">IF(______w7,[0]!Header_Row+______w3,[0]!Header_Row)</definedName>
    <definedName name="______w2" localSheetId="0">IF(______w7,[0]!Header_Row+______w3,[0]!Header_Row)</definedName>
    <definedName name="______w2">IF(______w7,[0]!Header_Row+______w3,[0]!Header_Row)</definedName>
    <definedName name="______w3">#N/A</definedName>
    <definedName name="______w4">#N/A</definedName>
    <definedName name="______w5">#N/A</definedName>
    <definedName name="______w6" localSheetId="0">Scheduled_Payment+Extra_Payment</definedName>
    <definedName name="______w6">Scheduled_Payment+Extra_Payment</definedName>
    <definedName name="______w7">#N/A</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xlnm.Print_Area">#REF!</definedName>
    <definedName name="______xlnm.Print_Titles">#REF!</definedName>
    <definedName name="______xlnm.Print_Titles_1">#REF!</definedName>
    <definedName name="______xlnm.Print_Titles_2">#REF!</definedName>
    <definedName name="______xlnm.Print_Titles_4">#REF!</definedName>
    <definedName name="______xlnm.Print_Titles_4_1">#REF!</definedName>
    <definedName name="______xlnm.Print_Titles_4_2">#REF!</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#REF!</definedName>
    <definedName name="_____A17000">#REF!</definedName>
    <definedName name="_____A20000">#REF!</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di1">#REF!</definedName>
    <definedName name="_____adi2">#REF!</definedName>
    <definedName name="_____AFC1" localSheetId="0">#REF!</definedName>
    <definedName name="_____AFC1">[6]INV!$A$25:$D$28</definedName>
    <definedName name="_____AFC3" localSheetId="0">#REF!</definedName>
    <definedName name="_____AFC3">[6]INV!$F$25:$I$28</definedName>
    <definedName name="_____AFC5" localSheetId="0">#REF!</definedName>
    <definedName name="_____AFC5">[6]INV!$K$25:$N$28</definedName>
    <definedName name="_____aiu2">#REF!</definedName>
    <definedName name="_____ane7" localSheetId="0">#REF!</definedName>
    <definedName name="_____ane7" localSheetId="2">[9]!_xlbgnm.ane7</definedName>
    <definedName name="_____ane7">[9]!_xlbgnm.ane7</definedName>
    <definedName name="_____ane8" localSheetId="0">#REF!</definedName>
    <definedName name="_____ane8" localSheetId="2">[9]!_xlbgnm.ane8</definedName>
    <definedName name="_____ane8">[9]!_xlbgnm.ane8</definedName>
    <definedName name="_____APU221">#REF!</definedName>
    <definedName name="_____APU465">#REF!</definedName>
    <definedName name="_____Atp2" localSheetId="0">#REF!</definedName>
    <definedName name="_____Atp2">[10]EMPRESA!$F$22</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 localSheetId="0">#REF!</definedName>
    <definedName name="_____BGC1">[6]INV!$A$5:$D$8</definedName>
    <definedName name="_____BGC3" localSheetId="0">#REF!</definedName>
    <definedName name="_____BGC3">[6]INV!$F$5:$I$8</definedName>
    <definedName name="_____BGC5" localSheetId="0">#REF!</definedName>
    <definedName name="_____BGC5">[6]INV!$K$5:$N$8</definedName>
    <definedName name="_____CAC1" localSheetId="0">#REF!</definedName>
    <definedName name="_____CAC1">[6]INV!$A$19:$D$22</definedName>
    <definedName name="_____CAC3" localSheetId="0">#REF!</definedName>
    <definedName name="_____CAC3">[6]INV!$F$19:$I$22</definedName>
    <definedName name="_____CAC5" localSheetId="0">#REF!</definedName>
    <definedName name="_____CAC5">[6]INV!$K$19:$N$22</definedName>
    <definedName name="_____CON123">#REF!</definedName>
    <definedName name="_____DCI1" localSheetId="0">#REF!</definedName>
    <definedName name="_____DCI1">[11]Tablas!#REF!</definedName>
    <definedName name="_____DDS1" localSheetId="0">#REF!</definedName>
    <definedName name="_____DDS1">[11]Tablas!#REF!</definedName>
    <definedName name="_____DGO1" localSheetId="0">#REF!</definedName>
    <definedName name="_____DGO1">[11]Tablas!#REF!</definedName>
    <definedName name="_____DGP1" localSheetId="0">#REF!</definedName>
    <definedName name="_____DGP1">[11]Tablas!#REF!</definedName>
    <definedName name="_____DIJ1" localSheetId="0">#REF!</definedName>
    <definedName name="_____DIJ1">[11]Tablas!#REF!</definedName>
    <definedName name="_____DPI1" localSheetId="0">#REF!</definedName>
    <definedName name="_____DPI1">[11]Tablas!#REF!</definedName>
    <definedName name="_____DPY1" localSheetId="0">#REF!</definedName>
    <definedName name="_____DPY1">[11]Tablas!#REF!</definedName>
    <definedName name="_____DRI1" localSheetId="0">#REF!</definedName>
    <definedName name="_____DRI1">[11]Tablas!#REF!</definedName>
    <definedName name="_____DRL1" localSheetId="0">#REF!</definedName>
    <definedName name="_____DRL1">[11]Tablas!#REF!</definedName>
    <definedName name="_____DSP1" localSheetId="0">#REF!</definedName>
    <definedName name="_____DSP1">[11]Tablas!#REF!</definedName>
    <definedName name="_____ECP1" localSheetId="0">#REF!</definedName>
    <definedName name="_____ECP1">[11]Tablas!#REF!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27">#REF!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#REF!</definedName>
    <definedName name="_____G1">#N/A</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1">#REF!</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ICP1" localSheetId="0">#REF!</definedName>
    <definedName name="_____ICP1">[11]Tablas!#REF!</definedName>
    <definedName name="_____IPC2002">#REF!</definedName>
    <definedName name="_____ITM4">#REF!</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14">#REF!</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 localSheetId="3">#REF!</definedName>
    <definedName name="_____MA2">#REF!</definedName>
    <definedName name="_____MAT1">#REF!</definedName>
    <definedName name="_____MAT10">#REF!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#REF!</definedName>
    <definedName name="_____MAT110">#REF!</definedName>
    <definedName name="_____MAT111">#REF!</definedName>
    <definedName name="_____MAT1111">#REF!</definedName>
    <definedName name="_____MAT112">#REF!</definedName>
    <definedName name="_____MAT113">#REF!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#REF!</definedName>
    <definedName name="_____MAT170">#REF!</definedName>
    <definedName name="_____MAT171">#REF!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#REF!</definedName>
    <definedName name="_____MAT80">#REF!</definedName>
    <definedName name="_____MAT81">#REF!</definedName>
    <definedName name="_____MAT82">#REF!</definedName>
    <definedName name="_____MAT83">#REF!</definedName>
    <definedName name="_____MAT832">#REF!</definedName>
    <definedName name="_____MAT84">#REF!</definedName>
    <definedName name="_____MAT85">#REF!</definedName>
    <definedName name="_____MAT86">#REF!</definedName>
    <definedName name="_____MAT87">#REF!</definedName>
    <definedName name="_____MAT88">#REF!</definedName>
    <definedName name="_____MAT89">#REF!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AY88">#REF!</definedName>
    <definedName name="_____mes1">#REF!</definedName>
    <definedName name="_____Mes2">#REF!</definedName>
    <definedName name="_____Mes3">#REF!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 localSheetId="0">#REF!</definedName>
    <definedName name="_____OCD1">[11]Tablas!#REF!</definedName>
    <definedName name="_____OCI1" localSheetId="0">#REF!</definedName>
    <definedName name="_____OCI1">[11]Tablas!#REF!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J50" localSheetId="3">#REF!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OR1">#REF!</definedName>
    <definedName name="_____POR2">#REF!</definedName>
    <definedName name="_____POR3">#REF!</definedName>
    <definedName name="_____POR4">#REF!</definedName>
    <definedName name="_____POR5">#REF!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r4r" localSheetId="0" hidden="1">{"via1",#N/A,TRUE,"general";"via2",#N/A,TRUE,"general";"via3",#N/A,TRUE,"general"}</definedName>
    <definedName name="_____r4r" hidden="1">{"via1",#N/A,TRUE,"general";"via2",#N/A,TRUE,"general";"via3",#N/A,TRUE,"general"}</definedName>
    <definedName name="_____rc">#REF!</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SBC1" localSheetId="0">#REF!</definedName>
    <definedName name="_____SBC1">[6]INV!$A$12:$D$15</definedName>
    <definedName name="_____SBC3" localSheetId="0">#REF!</definedName>
    <definedName name="_____SBC3">[6]INV!$F$12:$I$15</definedName>
    <definedName name="_____SBC5" localSheetId="0">#REF!</definedName>
    <definedName name="_____SBC5">[6]INV!$K$12:$N$15</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1" localSheetId="0">#N/A</definedName>
    <definedName name="_____v1">IF([0]!_____v8,[0]!Header_Row+[0]!_____v4,[0]!Header_Row)</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EX1" localSheetId="0">#REF!</definedName>
    <definedName name="_____VEX1">[11]Tablas!#REF!</definedName>
    <definedName name="_____VFA1" localSheetId="0">#REF!</definedName>
    <definedName name="_____VFA1">[11]Tablas!#REF!</definedName>
    <definedName name="_____vfv4" localSheetId="0" hidden="1">{"via1",#N/A,TRUE,"general";"via2",#N/A,TRUE,"general";"via3",#N/A,TRUE,"general"}</definedName>
    <definedName name="_____vfv4" hidden="1">{"via1",#N/A,TRUE,"general";"via2",#N/A,TRUE,"general";"via3",#N/A,TRUE,"general"}</definedName>
    <definedName name="_____VIT1" localSheetId="0">#REF!</definedName>
    <definedName name="_____VIT1">[11]Tablas!#REF!</definedName>
    <definedName name="_____Vol1">#REF!</definedName>
    <definedName name="_____VPR1" localSheetId="0">#REF!</definedName>
    <definedName name="_____VPR1">[11]Tablas!#REF!</definedName>
    <definedName name="_____VPR2" localSheetId="0">#REF!</definedName>
    <definedName name="_____VPR2">[12]Tablas!#REF!</definedName>
    <definedName name="_____VRP1" localSheetId="0">#REF!</definedName>
    <definedName name="_____VRP1">[11]Tablas!#REF!</definedName>
    <definedName name="_____VSM1" localSheetId="0">#REF!</definedName>
    <definedName name="_____VSM1">[11]Tablas!#REF!</definedName>
    <definedName name="_____w1" localSheetId="0">IF(_____w7,[0]!Header_Row+_____w3,[0]!Header_Row)</definedName>
    <definedName name="_____w1">IF(_____w7,[0]!Header_Row+_____w3,[0]!Header_Row)</definedName>
    <definedName name="_____w2" localSheetId="0">IF(_____w7,[0]!Header_Row+_____w3,[0]!Header_Row)</definedName>
    <definedName name="_____w2">IF(_____w7,[0]!Header_Row+_____w3,[0]!Header_Row)</definedName>
    <definedName name="_____w3">#N/A</definedName>
    <definedName name="_____w4">#N/A</definedName>
    <definedName name="_____w5">#N/A</definedName>
    <definedName name="_____w6" localSheetId="0">Scheduled_Payment+Extra_Payment</definedName>
    <definedName name="_____w6">Scheduled_Payment+Extra_Payment</definedName>
    <definedName name="_____w7">#N/A</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xlnm.Print_Area">#REF!</definedName>
    <definedName name="_____xlnm.Print_Titles">#REF!</definedName>
    <definedName name="_____xlnm.Print_Titles_1">#REF!</definedName>
    <definedName name="_____xlnm.Print_Titles_2">#REF!</definedName>
    <definedName name="_____xlnm.Print_Titles_4">#REF!</definedName>
    <definedName name="_____xlnm.Print_Titles_4_1">#REF!</definedName>
    <definedName name="_____xlnm.Print_Titles_4_2">#REF!</definedName>
    <definedName name="_____y1" localSheetId="0">#N/A</definedName>
    <definedName name="_____y1">IF([0]!______y7,[0]!Header_Row+[0]!______y3,[0]!Header_Row)</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#REF!</definedName>
    <definedName name="____A17000">#REF!</definedName>
    <definedName name="____A20000">#REF!</definedName>
    <definedName name="____A251140">#REF!</definedName>
    <definedName name="____A251150">#REF!</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di1">#REF!</definedName>
    <definedName name="____adi2">#REF!</definedName>
    <definedName name="____AFC1" localSheetId="0">#REF!</definedName>
    <definedName name="____AFC1">[6]INV!$A$25:$D$28</definedName>
    <definedName name="____AFC3" localSheetId="0">#REF!</definedName>
    <definedName name="____AFC3">[6]INV!$F$25:$I$28</definedName>
    <definedName name="____AFC5" localSheetId="0">#REF!</definedName>
    <definedName name="____AFC5">[6]INV!$K$25:$N$28</definedName>
    <definedName name="____aiu2">#REF!</definedName>
    <definedName name="____ane7" localSheetId="0">#REF!</definedName>
    <definedName name="____ane7" localSheetId="2">[13]!_xlbgnm.ane7</definedName>
    <definedName name="____ane7">[13]!_xlbgnm.ane7</definedName>
    <definedName name="____ane8" localSheetId="0">#REF!</definedName>
    <definedName name="____ane8" localSheetId="2">[13]!_xlbgnm.ane8</definedName>
    <definedName name="____ane8">[13]!_xlbgnm.ane8</definedName>
    <definedName name="____APU221">#REF!</definedName>
    <definedName name="____APU465">#REF!</definedName>
    <definedName name="____Atp2" localSheetId="0">#REF!</definedName>
    <definedName name="____Atp2">[14]EMPRESA!$F$22</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 localSheetId="0">#REF!</definedName>
    <definedName name="____BGC1">[6]INV!$A$5:$D$8</definedName>
    <definedName name="____BGC3" localSheetId="0">#REF!</definedName>
    <definedName name="____BGC3">[6]INV!$F$5:$I$8</definedName>
    <definedName name="____BGC5" localSheetId="0">#REF!</definedName>
    <definedName name="____BGC5">[6]INV!$K$5:$N$8</definedName>
    <definedName name="____CAC1" localSheetId="0">#REF!</definedName>
    <definedName name="____CAC1">[6]INV!$A$19:$D$22</definedName>
    <definedName name="____CAC3" localSheetId="0">#REF!</definedName>
    <definedName name="____CAC3">[6]INV!$F$19:$I$22</definedName>
    <definedName name="____CAC5" localSheetId="0">#REF!</definedName>
    <definedName name="____CAC5">[6]INV!$K$19:$N$22</definedName>
    <definedName name="____cal16">#REF!</definedName>
    <definedName name="____cal18">#REF!</definedName>
    <definedName name="____Cal20">#REF!</definedName>
    <definedName name="____cal22">#REF!</definedName>
    <definedName name="____cal24">#REF!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#REF!</definedName>
    <definedName name="____DCI1" localSheetId="0">#REF!</definedName>
    <definedName name="____DCI1">[11]Tablas!#REF!</definedName>
    <definedName name="____DDS1" localSheetId="0">#REF!</definedName>
    <definedName name="____DDS1">[11]Tablas!#REF!</definedName>
    <definedName name="____DGO1" localSheetId="0">#REF!</definedName>
    <definedName name="____DGO1">[11]Tablas!#REF!</definedName>
    <definedName name="____DGP1" localSheetId="0">#REF!</definedName>
    <definedName name="____DGP1">[11]Tablas!#REF!</definedName>
    <definedName name="____DIJ1" localSheetId="0">#REF!</definedName>
    <definedName name="____DIJ1">[11]Tablas!#REF!</definedName>
    <definedName name="____DPI1" localSheetId="0">#REF!</definedName>
    <definedName name="____DPI1">[11]Tablas!#REF!</definedName>
    <definedName name="____DPY1" localSheetId="0">#REF!</definedName>
    <definedName name="____DPY1">[11]Tablas!#REF!</definedName>
    <definedName name="____DRI1" localSheetId="0">#REF!</definedName>
    <definedName name="____DRI1">[11]Tablas!#REF!</definedName>
    <definedName name="____DRL1" localSheetId="0">#REF!</definedName>
    <definedName name="____DRL1">[11]Tablas!#REF!</definedName>
    <definedName name="____DSP1" localSheetId="0">#REF!</definedName>
    <definedName name="____DSP1">[11]Tablas!#REF!</definedName>
    <definedName name="____ECP1" localSheetId="0">#REF!</definedName>
    <definedName name="____ECP1">[11]Tablas!#REF!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#REF!</definedName>
    <definedName name="____FEC5">#REF!,#REF!</definedName>
    <definedName name="____G1">#N/A</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HUM1">#REF!</definedName>
    <definedName name="____HUM2">#REF!</definedName>
    <definedName name="____i1">#REF!</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ICP1" localSheetId="0">#REF!</definedName>
    <definedName name="____ICP1">[11]Tablas!#REF!</definedName>
    <definedName name="____INF1">#REF!</definedName>
    <definedName name="____IPC2002">#REF!</definedName>
    <definedName name="____ITM4">#REF!</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14">#REF!</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 localSheetId="3">#REF!</definedName>
    <definedName name="____MA2">#REF!</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#REF!</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#REF!</definedName>
    <definedName name="____MAT84">#REF!</definedName>
    <definedName name="____MAT85">#REF!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#REF!</definedName>
    <definedName name="____mes1">#REF!</definedName>
    <definedName name="____Mes2">#REF!</definedName>
    <definedName name="____Mes3">#REF!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 localSheetId="0">#REF!</definedName>
    <definedName name="____OCD1">[11]Tablas!#REF!</definedName>
    <definedName name="____OCI1" localSheetId="0">#REF!</definedName>
    <definedName name="____OCI1">[11]Tablas!#REF!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J50" localSheetId="3">#REF!</definedName>
    <definedName name="____PJ50">#REF!</definedName>
    <definedName name="____pj51" localSheetId="3">#REF!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OR1">#REF!</definedName>
    <definedName name="____POR2">#REF!</definedName>
    <definedName name="____POR3">#REF!</definedName>
    <definedName name="____POR4">#REF!</definedName>
    <definedName name="____POR5">#REF!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4r" localSheetId="0" hidden="1">{"via1",#N/A,TRUE,"general";"via2",#N/A,TRUE,"general";"via3",#N/A,TRUE,"general"}</definedName>
    <definedName name="____r4r" hidden="1">{"via1",#N/A,TRUE,"general";"via2",#N/A,TRUE,"general";"via3",#N/A,TRUE,"general"}</definedName>
    <definedName name="____rc">#REF!</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SAL1">#REF!</definedName>
    <definedName name="____SBC1" localSheetId="0">#REF!</definedName>
    <definedName name="____SBC1">[6]INV!$A$12:$D$15</definedName>
    <definedName name="____SBC3" localSheetId="0">#REF!</definedName>
    <definedName name="____SBC3">[6]INV!$F$12:$I$15</definedName>
    <definedName name="____SBC5" localSheetId="0">#REF!</definedName>
    <definedName name="____SBC5">[6]INV!$K$12:$N$15</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TA1">#REF!</definedName>
    <definedName name="____TA2">#REF!</definedName>
    <definedName name="____TA3">#REF!</definedName>
    <definedName name="____TA4">#REF!</definedName>
    <definedName name="____TA5">#REF!</definedName>
    <definedName name="____TA6">#REF!</definedName>
    <definedName name="____TA7">#REF!</definedName>
    <definedName name="____TA8">#REF!</definedName>
    <definedName name="____TA9">#REF!</definedName>
    <definedName name="____tab1">#REF!</definedName>
    <definedName name="____tab2">#REF!</definedName>
    <definedName name="____tab3">#REF!</definedName>
    <definedName name="____TAB4">#REF!</definedName>
    <definedName name="____TC2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1">#REF!</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EX1" localSheetId="0">#REF!</definedName>
    <definedName name="____VEX1">[11]Tablas!#REF!</definedName>
    <definedName name="____VFA1" localSheetId="0">#REF!</definedName>
    <definedName name="____VFA1">[11]Tablas!#REF!</definedName>
    <definedName name="____vfv4" localSheetId="0" hidden="1">{"via1",#N/A,TRUE,"general";"via2",#N/A,TRUE,"general";"via3",#N/A,TRUE,"general"}</definedName>
    <definedName name="____vfv4" hidden="1">{"via1",#N/A,TRUE,"general";"via2",#N/A,TRUE,"general";"via3",#N/A,TRUE,"general"}</definedName>
    <definedName name="____VIT1" localSheetId="0">#REF!</definedName>
    <definedName name="____VIT1">[11]Tablas!#REF!</definedName>
    <definedName name="____Vol1">#REF!</definedName>
    <definedName name="____VPR1" localSheetId="0">#REF!</definedName>
    <definedName name="____VPR1">[11]Tablas!#REF!</definedName>
    <definedName name="____VPR2">#REF!</definedName>
    <definedName name="____VRP1" localSheetId="0">#REF!</definedName>
    <definedName name="____VRP1">[11]Tablas!#REF!</definedName>
    <definedName name="____VSM1" localSheetId="0">#REF!</definedName>
    <definedName name="____VSM1">[11]Tablas!#REF!</definedName>
    <definedName name="____w1" localSheetId="0">IF(____w7,[0]!Header_Row+____w3,[0]!Header_Row)</definedName>
    <definedName name="____w1">IF(____w7,[0]!Header_Row+____w3,[0]!Header_Row)</definedName>
    <definedName name="____w2" localSheetId="0">IF(____w7,[0]!Header_Row+____w3,[0]!Header_Row)</definedName>
    <definedName name="____w2">IF(____w7,[0]!Header_Row+____w3,[0]!Header_Row)</definedName>
    <definedName name="____w3">#N/A</definedName>
    <definedName name="____w4">#N/A</definedName>
    <definedName name="____w5">#N/A</definedName>
    <definedName name="____w6" localSheetId="0">Scheduled_Payment+Extra_Payment</definedName>
    <definedName name="____w6">Scheduled_Payment+Extra_Payment</definedName>
    <definedName name="____w7">#N/A</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xlnm.Print_Area">#REF!</definedName>
    <definedName name="____xlnm.Print_Titles">#REF!</definedName>
    <definedName name="____xlnm.Print_Titles_1">#REF!</definedName>
    <definedName name="____xlnm.Print_Titles_2">#REF!</definedName>
    <definedName name="____xlnm.Print_Titles_4">#REF!</definedName>
    <definedName name="____xlnm.Print_Titles_4_1">#REF!</definedName>
    <definedName name="____xlnm.Print_Titles_4_2">#REF!</definedName>
    <definedName name="____xz2">#REF!</definedName>
    <definedName name="____y1" localSheetId="0">#N/A</definedName>
    <definedName name="____y1">IF([0]!____y7,[0]!Header_Row+[0]!____y3,[0]!Header_Row)</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A1">#REF!</definedName>
    <definedName name="___A16400">#REF!</definedName>
    <definedName name="___A17000">#REF!</definedName>
    <definedName name="___A20000">#REF!</definedName>
    <definedName name="___A251140">#REF!</definedName>
    <definedName name="___A251150">#REF!</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di1">#REF!</definedName>
    <definedName name="___adi2">#REF!</definedName>
    <definedName name="___ADN3">#REF!</definedName>
    <definedName name="___AFC1" localSheetId="0">#REF!</definedName>
    <definedName name="___AFC1">[6]INV!$A$25:$D$28</definedName>
    <definedName name="___AFC3" localSheetId="0">#REF!</definedName>
    <definedName name="___AFC3">[6]INV!$F$25:$I$28</definedName>
    <definedName name="___AFC5" localSheetId="0">#REF!</definedName>
    <definedName name="___AFC5">[6]INV!$K$25:$N$28</definedName>
    <definedName name="___aiu2">#REF!</definedName>
    <definedName name="___ane7" localSheetId="0">#REF!</definedName>
    <definedName name="___ane7" localSheetId="2">[15]!_xlbgnm.ane7</definedName>
    <definedName name="___ane7">[15]!_xlbgnm.ane7</definedName>
    <definedName name="___ane8" localSheetId="0">#REF!</definedName>
    <definedName name="___ane8" localSheetId="2">[15]!_xlbgnm.ane8</definedName>
    <definedName name="___ane8">[15]!_xlbgnm.ane8</definedName>
    <definedName name="___APU221">#REF!</definedName>
    <definedName name="___APU465">#REF!</definedName>
    <definedName name="___Atp2" localSheetId="0">#REF!</definedName>
    <definedName name="___Atp2">[16]EMPRESA!$F$22</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 localSheetId="0">#REF!</definedName>
    <definedName name="___BGC1">[6]INV!$A$5:$D$8</definedName>
    <definedName name="___BGC3" localSheetId="0">#REF!</definedName>
    <definedName name="___BGC3">[6]INV!$F$5:$I$8</definedName>
    <definedName name="___BGC5" localSheetId="0">#REF!</definedName>
    <definedName name="___BGC5">[6]INV!$K$5:$N$8</definedName>
    <definedName name="___CAC1" localSheetId="0">#REF!</definedName>
    <definedName name="___CAC1">[6]INV!$A$19:$D$22</definedName>
    <definedName name="___CAC3" localSheetId="0">#REF!</definedName>
    <definedName name="___CAC3">[6]INV!$F$19:$I$22</definedName>
    <definedName name="___CAC5" localSheetId="0">#REF!</definedName>
    <definedName name="___CAC5">[6]INV!$K$19:$N$22</definedName>
    <definedName name="___CHD1045">#REF!</definedName>
    <definedName name="___CHD1090">#REF!</definedName>
    <definedName name="___CHD1245">#REF!</definedName>
    <definedName name="___CHD1290">#REF!</definedName>
    <definedName name="___CHD445">#REF!</definedName>
    <definedName name="___CHD490">#REF!</definedName>
    <definedName name="___CHD645">#REF!</definedName>
    <definedName name="___CHD690">#REF!</definedName>
    <definedName name="___CHD845">#REF!</definedName>
    <definedName name="___CHD890">#REF!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23">#REF!</definedName>
    <definedName name="___DCI1" localSheetId="0">#REF!</definedName>
    <definedName name="___DCI1">[11]Tablas!#REF!</definedName>
    <definedName name="___DDS1" localSheetId="0">#REF!</definedName>
    <definedName name="___DDS1">[11]Tablas!#REF!</definedName>
    <definedName name="___DGO1" localSheetId="0">#REF!</definedName>
    <definedName name="___DGO1">[11]Tablas!#REF!</definedName>
    <definedName name="___DGP1" localSheetId="0">#REF!</definedName>
    <definedName name="___DGP1">[11]Tablas!#REF!</definedName>
    <definedName name="___DIJ1" localSheetId="0">#REF!</definedName>
    <definedName name="___DIJ1">[11]Tablas!#REF!</definedName>
    <definedName name="___DPI1" localSheetId="0">#REF!</definedName>
    <definedName name="___DPI1">[11]Tablas!#REF!</definedName>
    <definedName name="___DPY1" localSheetId="0">#REF!</definedName>
    <definedName name="___DPY1">[11]Tablas!#REF!</definedName>
    <definedName name="___DRI1" localSheetId="0">#REF!</definedName>
    <definedName name="___DRI1">[11]Tablas!#REF!</definedName>
    <definedName name="___DRL1" localSheetId="0">#REF!</definedName>
    <definedName name="___DRL1">[11]Tablas!#REF!</definedName>
    <definedName name="___DSP1" localSheetId="0">#REF!</definedName>
    <definedName name="___DSP1">[11]Tablas!#REF!</definedName>
    <definedName name="___ECP1" localSheetId="0">#REF!</definedName>
    <definedName name="___ECP1">[11]Tablas!#REF!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EC5">#REF!,#REF!</definedName>
    <definedName name="___ff2005">#REF!</definedName>
    <definedName name="___FS01">#REF!</definedName>
    <definedName name="___G1">#N/A</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0" hidden="1">{"via1",#N/A,TRUE,"general";"via2",#N/A,TRUE,"general";"via3",#N/A,TRUE,"general"}</definedName>
    <definedName name="___hfh7" hidden="1">{"via1",#N/A,TRUE,"general";"via2",#N/A,TRUE,"general";"via3",#N/A,TRUE,"general"}</definedName>
    <definedName name="___HUM1">#REF!</definedName>
    <definedName name="___HUM2">#REF!</definedName>
    <definedName name="___i1">#REF!</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CP1" localSheetId="0">#REF!</definedName>
    <definedName name="___ICP1">[11]Tablas!#REF!</definedName>
    <definedName name="___INF1">#REF!</definedName>
    <definedName name="___IPC2002">#REF!</definedName>
    <definedName name="___ITM4">#REF!</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localSheetId="0" hidden="1">#REF!</definedName>
    <definedName name="___key2" hidden="1">[8]INST!#REF!</definedName>
    <definedName name="___key3" hidden="1">#REF!</definedName>
    <definedName name="___key31" hidden="1">#REF!</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LEY80">#REF!</definedName>
    <definedName name="___M14">#REF!</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 localSheetId="3">#REF!</definedName>
    <definedName name="___MA2">#REF!</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#REF!</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#REF!</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#REF!</definedName>
    <definedName name="___mes1">#REF!</definedName>
    <definedName name="___Mes2">#REF!</definedName>
    <definedName name="___Mes3">#REF!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OR12">#REF!</definedName>
    <definedName name="___MOR13">#REF!</definedName>
    <definedName name="___MOR14">#REF!</definedName>
    <definedName name="___MOR15">#REF!</definedName>
    <definedName name="___MOR16">#REF!</definedName>
    <definedName name="___MOR17">#REF!</definedName>
    <definedName name="___mun2">#REF!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 localSheetId="0">#REF!</definedName>
    <definedName name="___OCD1">[11]Tablas!#REF!</definedName>
    <definedName name="___OCI1" localSheetId="0">#REF!</definedName>
    <definedName name="___OCI1">[11]Tablas!#REF!</definedName>
    <definedName name="___OCT2">#REF!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ER5">#REF!</definedName>
    <definedName name="___PJ50" localSheetId="3">#REF!</definedName>
    <definedName name="___PJ50">#REF!</definedName>
    <definedName name="___pj51" localSheetId="3">#REF!</definedName>
    <definedName name="___pj51">#REF!</definedName>
    <definedName name="___PMT5671">#REF!</definedName>
    <definedName name="___PMT5805">#REF!</definedName>
    <definedName name="___PMT5806">#REF!</definedName>
    <definedName name="___PMT5815">#REF!</definedName>
    <definedName name="___PMT5820">#REF!</definedName>
    <definedName name="___POR1">#REF!</definedName>
    <definedName name="___POR2">#REF!</definedName>
    <definedName name="___POR3">#REF!</definedName>
    <definedName name="___POR4">#REF!</definedName>
    <definedName name="___POR5">#REF!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Z15">#REF!</definedName>
    <definedName name="___r">#REF!</definedName>
    <definedName name="___r4r" localSheetId="0" hidden="1">{"via1",#N/A,TRUE,"general";"via2",#N/A,TRUE,"general";"via3",#N/A,TRUE,"general"}</definedName>
    <definedName name="___r4r" hidden="1">{"via1",#N/A,TRUE,"general";"via2",#N/A,TRUE,"general";"via3",#N/A,TRUE,"general"}</definedName>
    <definedName name="___rc">#REF!</definedName>
    <definedName name="___RD43">#REF!</definedName>
    <definedName name="___RD63">#REF!</definedName>
    <definedName name="___RD64">#REF!</definedName>
    <definedName name="___RD83">#REF!</definedName>
    <definedName name="___RD84">#REF!</definedName>
    <definedName name="___RD86">#REF!</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SBC1" localSheetId="0">#REF!</definedName>
    <definedName name="___SBC1">[6]INV!$A$12:$D$15</definedName>
    <definedName name="___SBC3" localSheetId="0">#REF!</definedName>
    <definedName name="___SBC3">[6]INV!$F$12:$I$15</definedName>
    <definedName name="___SBC5" localSheetId="0">#REF!</definedName>
    <definedName name="___SBC5">[6]INV!$K$12:$N$15</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TA1">#REF!</definedName>
    <definedName name="___TA2">#REF!</definedName>
    <definedName name="___TA3">#REF!</definedName>
    <definedName name="___TA4">#REF!</definedName>
    <definedName name="___TA5">#REF!</definedName>
    <definedName name="___TA6">#REF!</definedName>
    <definedName name="___TA7">#REF!</definedName>
    <definedName name="___TA8">#REF!</definedName>
    <definedName name="___TA9">#REF!</definedName>
    <definedName name="___tab1">#REF!</definedName>
    <definedName name="___tab2">#REF!</definedName>
    <definedName name="___tab3">#REF!</definedName>
    <definedName name="___TAB4">#REF!</definedName>
    <definedName name="___TD02">#REF!</definedName>
    <definedName name="___TE10">#REF!</definedName>
    <definedName name="___TE103">#REF!</definedName>
    <definedName name="___TE104">#REF!</definedName>
    <definedName name="___TE106">#REF!</definedName>
    <definedName name="___TE108">#REF!</definedName>
    <definedName name="___TE12">#REF!</definedName>
    <definedName name="___TE1210">#REF!</definedName>
    <definedName name="___TE123">#REF!</definedName>
    <definedName name="___TE124">#REF!</definedName>
    <definedName name="___TE126">#REF!</definedName>
    <definedName name="___TE128">#REF!</definedName>
    <definedName name="___TE3">#REF!</definedName>
    <definedName name="___TE4">#REF!</definedName>
    <definedName name="___TE43">#REF!</definedName>
    <definedName name="___TE6">#REF!</definedName>
    <definedName name="___TE63">#REF!</definedName>
    <definedName name="___TE64">#REF!</definedName>
    <definedName name="___TE8">#REF!</definedName>
    <definedName name="___TE83">#REF!</definedName>
    <definedName name="___TE84">#REF!</definedName>
    <definedName name="___TE86">#REF!</definedName>
    <definedName name="___TEE3">#REF!</definedName>
    <definedName name="___TEE4">#REF!</definedName>
    <definedName name="___TEE6">#REF!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10">#REF!</definedName>
    <definedName name="___TP12">#REF!</definedName>
    <definedName name="___TP3">#REF!</definedName>
    <definedName name="___TP4">#REF!</definedName>
    <definedName name="___TP6">#REF!</definedName>
    <definedName name="___TP8">#REF!</definedName>
    <definedName name="___TUB3">#REF!</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G3">#REF!</definedName>
    <definedName name="___UG4">#REF!</definedName>
    <definedName name="___UG6">#REF!</definedName>
    <definedName name="___UG8">#REF!</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URA10">#REF!</definedName>
    <definedName name="___URA12">#REF!</definedName>
    <definedName name="___URA3">#REF!</definedName>
    <definedName name="___URA4">#REF!</definedName>
    <definedName name="___URA6">#REF!</definedName>
    <definedName name="___URA8">#REF!</definedName>
    <definedName name="___URE10">#REF!</definedName>
    <definedName name="___URE12">#REF!</definedName>
    <definedName name="___URE3">#REF!</definedName>
    <definedName name="___URE4">#REF!</definedName>
    <definedName name="___URE6">#REF!</definedName>
    <definedName name="___URE8">#REF!</definedName>
    <definedName name="___v1">#N/A</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AL3">#REF!</definedName>
    <definedName name="___VCE10">#REF!</definedName>
    <definedName name="___VCE3">#REF!</definedName>
    <definedName name="___VCE4">#REF!</definedName>
    <definedName name="___VCE6">#REF!</definedName>
    <definedName name="___VCE8">#REF!</definedName>
    <definedName name="___VEX1" localSheetId="0">#REF!</definedName>
    <definedName name="___VEX1">[11]Tablas!#REF!</definedName>
    <definedName name="___VFA1" localSheetId="0">#REF!</definedName>
    <definedName name="___VFA1">[11]Tablas!#REF!</definedName>
    <definedName name="___vfv4" localSheetId="0" hidden="1">{"via1",#N/A,TRUE,"general";"via2",#N/A,TRUE,"general";"via3",#N/A,TRUE,"general"}</definedName>
    <definedName name="___vfv4" hidden="1">{"via1",#N/A,TRUE,"general";"via2",#N/A,TRUE,"general";"via3",#N/A,TRUE,"general"}</definedName>
    <definedName name="___VIT1" localSheetId="0">#REF!</definedName>
    <definedName name="___VIT1">[11]Tablas!#REF!</definedName>
    <definedName name="___Vol1">#REF!</definedName>
    <definedName name="___VPR1" localSheetId="0">#REF!</definedName>
    <definedName name="___VPR1">[11]Tablas!#REF!</definedName>
    <definedName name="___VPR2">#REF!</definedName>
    <definedName name="___VRP1" localSheetId="0">#REF!</definedName>
    <definedName name="___VRP1">[11]Tablas!#REF!</definedName>
    <definedName name="___VSM1" localSheetId="0">#REF!</definedName>
    <definedName name="___VSM1">[11]Tablas!#REF!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xlnm.Print_Area">#REF!</definedName>
    <definedName name="___xlnm.Print_Titles">#REF!</definedName>
    <definedName name="___xlnm.Print_Titles_1">#REF!</definedName>
    <definedName name="___xlnm.Print_Titles_2">#REF!</definedName>
    <definedName name="___xlnm.Print_Titles_4">#REF!</definedName>
    <definedName name="___xlnm.Print_Titles_4_1">#REF!</definedName>
    <definedName name="___xlnm.Print_Titles_4_2">#REF!</definedName>
    <definedName name="___xz2">#REF!</definedName>
    <definedName name="___y1">#N/A</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_z7">#N/A</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Graph202" hidden="1">#REF!</definedName>
    <definedName name="__123Graph_AMAIN" hidden="1">#REF!</definedName>
    <definedName name="__123Graph_B" hidden="1">#REF!</definedName>
    <definedName name="__123Graph_Bcaja" hidden="1">#REF!</definedName>
    <definedName name="__123Graph_BCart_AnticAdic" hidden="1">#REF!</definedName>
    <definedName name="__123Graph_BMAIN"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hidden="1">#REF!</definedName>
    <definedName name="__1Excel_BuiltIn_Print_Area_1_1_1">#REF!</definedName>
    <definedName name="__1Sin_nombre">#REF!</definedName>
    <definedName name="__2Excel_BuiltIn_Print_Titles_1_1_1_1">#REF!</definedName>
    <definedName name="__A1">#REF!</definedName>
    <definedName name="__A16400">#REF!</definedName>
    <definedName name="__A17000">#REF!</definedName>
    <definedName name="__A20000">#REF!</definedName>
    <definedName name="__A251140">#REF!</definedName>
    <definedName name="__A251150">#REF!</definedName>
    <definedName name="__a3">#REF!</definedName>
    <definedName name="__A30000">#REF!</definedName>
    <definedName name="__a4">#REF!</definedName>
    <definedName name="__a5">#REF!</definedName>
    <definedName name="__a6">#REF!</definedName>
    <definedName name="__adi1">#REF!</definedName>
    <definedName name="__adi2">#REF!</definedName>
    <definedName name="__ADN3">#REF!</definedName>
    <definedName name="__AFC1" localSheetId="0">#REF!</definedName>
    <definedName name="__AFC1">[6]INV!$A$25:$D$28</definedName>
    <definedName name="__AFC3" localSheetId="0">#REF!</definedName>
    <definedName name="__AFC3">[6]INV!$F$25:$I$28</definedName>
    <definedName name="__AFC5" localSheetId="0">#REF!</definedName>
    <definedName name="__AFC5">[6]INV!$K$25:$N$28</definedName>
    <definedName name="__aiu2">#REF!</definedName>
    <definedName name="__ALL4">#REF!</definedName>
    <definedName name="__ane7" localSheetId="0">#REF!</definedName>
    <definedName name="__ane7" localSheetId="2">[13]!_xlbgnm.ane7</definedName>
    <definedName name="__ane7">[13]!_xlbgnm.ane7</definedName>
    <definedName name="__ane8" localSheetId="0">#REF!</definedName>
    <definedName name="__ane8" localSheetId="2">[13]!_xlbgnm.ane8</definedName>
    <definedName name="__ane8">[13]!_xlbgnm.ane8</definedName>
    <definedName name="__APU221">#REF!</definedName>
    <definedName name="__APU465">#REF!</definedName>
    <definedName name="__Atp2" localSheetId="0">#REF!</definedName>
    <definedName name="__Atp2">[17]EMPRESA!$F$22</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 localSheetId="0">#REF!</definedName>
    <definedName name="__BGC1">[6]INV!$A$5:$D$8</definedName>
    <definedName name="__BGC3" localSheetId="0">#REF!</definedName>
    <definedName name="__BGC3">[6]INV!$F$5:$I$8</definedName>
    <definedName name="__BGC5" localSheetId="0">#REF!</definedName>
    <definedName name="__BGC5">[6]INV!$K$5:$N$8</definedName>
    <definedName name="__CAC1" localSheetId="0">#REF!</definedName>
    <definedName name="__CAC1">[6]INV!$A$19:$D$22</definedName>
    <definedName name="__CAC3" localSheetId="0">#REF!</definedName>
    <definedName name="__CAC3">[6]INV!$F$19:$I$22</definedName>
    <definedName name="__CAC5" localSheetId="0">#REF!</definedName>
    <definedName name="__CAC5">[6]INV!$K$19:$N$22</definedName>
    <definedName name="__CAN4">#REF!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500">#REF!</definedName>
    <definedName name="__con3000">#REF!</definedName>
    <definedName name="__DCI1" localSheetId="0">#REF!</definedName>
    <definedName name="__DCI1">[11]Tablas!#REF!</definedName>
    <definedName name="__DDS1" localSheetId="0">#REF!</definedName>
    <definedName name="__DDS1">[11]Tablas!#REF!</definedName>
    <definedName name="__DGO1" localSheetId="0">#REF!</definedName>
    <definedName name="__DGO1">[11]Tablas!#REF!</definedName>
    <definedName name="__DGP1" localSheetId="0">#REF!</definedName>
    <definedName name="__DGP1">[11]Tablas!#REF!</definedName>
    <definedName name="__DIJ1" localSheetId="0">#REF!</definedName>
    <definedName name="__DIJ1">[11]Tablas!#REF!</definedName>
    <definedName name="__DPI1" localSheetId="0">#REF!</definedName>
    <definedName name="__DPI1">[11]Tablas!#REF!</definedName>
    <definedName name="__DPY1" localSheetId="0">#REF!</definedName>
    <definedName name="__DPY1">[11]Tablas!#REF!</definedName>
    <definedName name="__DRI1" localSheetId="0">#REF!</definedName>
    <definedName name="__DRI1">[11]Tablas!#REF!</definedName>
    <definedName name="__DRL1" localSheetId="0">#REF!</definedName>
    <definedName name="__DRL1">[11]Tablas!#REF!</definedName>
    <definedName name="__DSP1" localSheetId="0">#REF!</definedName>
    <definedName name="__DSP1">[11]Tablas!#REF!</definedName>
    <definedName name="__ECP1" localSheetId="0">#REF!</definedName>
    <definedName name="__ECP1">[11]Tablas!#REF!</definedName>
    <definedName name="__EMC2">#REF!</definedName>
    <definedName name="__EMC4">#REF!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APU!ERR</definedName>
    <definedName name="__F" localSheetId="3">'INDICAR CÓDIGO DEL ITEM DE PAGO'!ERR</definedName>
    <definedName name="__F">[0]!ERR</definedName>
    <definedName name="__FEC5">#REF!,#REF!</definedName>
    <definedName name="__FS01" localSheetId="0">APU!ERR</definedName>
    <definedName name="__FS01" localSheetId="3">'INDICAR CÓDIGO DEL ITEM DE PAGO'!ERR</definedName>
    <definedName name="__FS01">[0]!ERR</definedName>
    <definedName name="__G1">#N/A</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#REF!</definedName>
    <definedName name="__HUM1">#REF!</definedName>
    <definedName name="__HUM2">#REF!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CP1" localSheetId="0">#REF!</definedName>
    <definedName name="__ICP1">[11]Tablas!#REF!</definedName>
    <definedName name="__INF1">#REF!</definedName>
    <definedName name="__IPC2002">#REF!</definedName>
    <definedName name="__ITM4">#REF!</definedName>
    <definedName name="__k3">#REF!</definedName>
    <definedName name="__k4">#REF!</definedName>
    <definedName name="__k5">#REF!</definedName>
    <definedName name="__k6">#REF!</definedName>
    <definedName name="__k7">#REF!</definedName>
    <definedName name="__k8">#REF!</definedName>
    <definedName name="__k9">#REF!</definedName>
    <definedName name="__key2" localSheetId="0" hidden="1">#REF!</definedName>
    <definedName name="__key2" hidden="1">[18]INST!#REF!</definedName>
    <definedName name="__key21" localSheetId="0" hidden="1">#REF!</definedName>
    <definedName name="__key21" hidden="1">[8]INST!#REF!</definedName>
    <definedName name="__key3" hidden="1">#REF!</definedName>
    <definedName name="__key31" hidden="1">#REF!</definedName>
    <definedName name="__kjk6">#REF!</definedName>
    <definedName name="__LEY80">#REF!</definedName>
    <definedName name="__M14">#REF!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 localSheetId="3">#REF!</definedName>
    <definedName name="__MA2">#REF!</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#REF!</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#REF!</definedName>
    <definedName name="__MAT832">#REF!</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#REF!</definedName>
    <definedName name="__mes1">#REF!</definedName>
    <definedName name="__Mes2">#REF!</definedName>
    <definedName name="__Mes3">#REF!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2">#REF!</definedName>
    <definedName name="__MOR13">#REF!</definedName>
    <definedName name="__MOR14">#REF!</definedName>
    <definedName name="__MOR15">#REF!</definedName>
    <definedName name="__MOR16">#REF!</definedName>
    <definedName name="__MOR17">#REF!</definedName>
    <definedName name="__mun2" localSheetId="0">#REF!</definedName>
    <definedName name="__mun2" localSheetId="3">[19]PESOS!#REF!</definedName>
    <definedName name="__mun2">[19]PESOS!#REF!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3">#REF!</definedName>
    <definedName name="__n4">#REF!</definedName>
    <definedName name="__n5">#REF!</definedName>
    <definedName name="__nO">IF(#REF!*#REF!*#REF!*#REF!&gt;0,1,0)</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a55">#REF!</definedName>
    <definedName name="__OCD1" localSheetId="0">#REF!</definedName>
    <definedName name="__OCD1">[11]Tablas!#REF!</definedName>
    <definedName name="__OCI1" localSheetId="0">#REF!</definedName>
    <definedName name="__OCI1">[11]Tablas!#REF!</definedName>
    <definedName name="__OCT2">#REF!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#REF!</definedName>
    <definedName name="__p7">#REF!</definedName>
    <definedName name="__p8">#REF!</definedName>
    <definedName name="__Pa1" localSheetId="0">#REF!</definedName>
    <definedName name="__Pa1">'[20]Paral. 1'!$E$1:$E$65536</definedName>
    <definedName name="__Pa2" localSheetId="0">#REF!</definedName>
    <definedName name="__Pa2">'[20]Paral. 2'!$E$1:$E$65536</definedName>
    <definedName name="__Pa3" localSheetId="0">#REF!</definedName>
    <definedName name="__Pa3">'[20]Paral. 3'!$E$1:$E$65536</definedName>
    <definedName name="__Pa4" localSheetId="0">#REF!</definedName>
    <definedName name="__Pa4">[20]Paral.4!$E$1:$E$65536</definedName>
    <definedName name="__PER3">#REF!</definedName>
    <definedName name="__PER4">#REF!</definedName>
    <definedName name="__PER5">#REF!</definedName>
    <definedName name="__PER6">#REF!</definedName>
    <definedName name="__PER8">#REF!</definedName>
    <definedName name="__PJ50" localSheetId="3">#REF!</definedName>
    <definedName name="__PJ50">#REF!</definedName>
    <definedName name="__pj51" localSheetId="3">#REF!</definedName>
    <definedName name="__pj51">#REF!</definedName>
    <definedName name="__PMT5671">#REF!</definedName>
    <definedName name="__PMT5805">#REF!</definedName>
    <definedName name="__PMT5806">#REF!</definedName>
    <definedName name="__PMT5815">#REF!</definedName>
    <definedName name="__PMT5820">#REF!</definedName>
    <definedName name="__POR1">#REF!</definedName>
    <definedName name="__POR2">#REF!</definedName>
    <definedName name="__POR3">#REF!</definedName>
    <definedName name="__POR4">#REF!</definedName>
    <definedName name="__POR5">#REF!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#REF!</definedName>
    <definedName name="__PRE12">#REF!</definedName>
    <definedName name="__PZ20">#REF!</definedName>
    <definedName name="__PZ30">#REF!</definedName>
    <definedName name="__PZ40">#REF!</definedName>
    <definedName name="__PZ50">#REF!</definedName>
    <definedName name="__r">#REF!</definedName>
    <definedName name="__r4r">#REF!</definedName>
    <definedName name="__Rc">#REF!</definedName>
    <definedName name="__ref4" localSheetId="3">#REF!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 localSheetId="0">#REF!</definedName>
    <definedName name="__SBC1">[6]INV!$A$12:$D$15</definedName>
    <definedName name="__SBC3" localSheetId="0">#REF!</definedName>
    <definedName name="__SBC3">[6]INV!$F$12:$I$15</definedName>
    <definedName name="__SBC5" localSheetId="0">#REF!</definedName>
    <definedName name="__SBC5">[6]INV!$K$12:$N$15</definedName>
    <definedName name="__SY106">#REF!</definedName>
    <definedName name="__SY126">#REF!</definedName>
    <definedName name="__SY166">#REF!</definedName>
    <definedName name="__SY186">#REF!</definedName>
    <definedName name="__SY206">#REF!</definedName>
    <definedName name="__SY86">#REF!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A1">#REF!</definedName>
    <definedName name="__TA2">#REF!</definedName>
    <definedName name="__TA3">#REF!</definedName>
    <definedName name="__TA4">#REF!</definedName>
    <definedName name="__TA5">#REF!</definedName>
    <definedName name="__TA6">#REF!</definedName>
    <definedName name="__TA7">#REF!</definedName>
    <definedName name="__TA8">#REF!</definedName>
    <definedName name="__TA9">#REF!</definedName>
    <definedName name="__tab1">#REF!</definedName>
    <definedName name="__tab2">#REF!</definedName>
    <definedName name="__tab3">#REF!</definedName>
    <definedName name="__TAB4">#REF!</definedName>
    <definedName name="__TC212">#REF!</definedName>
    <definedName name="__TEE3">#REF!</definedName>
    <definedName name="__TEE4">#REF!</definedName>
    <definedName name="__TEE6">#REF!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S10">#REF!</definedName>
    <definedName name="__TS12">#REF!</definedName>
    <definedName name="__TS16">#REF!</definedName>
    <definedName name="__TS18">#REF!</definedName>
    <definedName name="__TS20">#REF!</definedName>
    <definedName name="__TS24">#REF!</definedName>
    <definedName name="__TS27">#REF!</definedName>
    <definedName name="__TS30">#REF!</definedName>
    <definedName name="__TS33">#REF!</definedName>
    <definedName name="__TS36">#REF!</definedName>
    <definedName name="__TS39">#REF!</definedName>
    <definedName name="__TS42">#REF!</definedName>
    <definedName name="__TS45">#REF!</definedName>
    <definedName name="__TS6">#REF!</definedName>
    <definedName name="__TS8">#REF!</definedName>
    <definedName name="__TUB3">#REF!</definedName>
    <definedName name="__u4">#REF!</definedName>
    <definedName name="__u5">#REF!</definedName>
    <definedName name="__u6">#REF!</definedName>
    <definedName name="__u7">#REF!</definedName>
    <definedName name="__u8">#REF!</definedName>
    <definedName name="__u9">#REF!</definedName>
    <definedName name="__UG3">#REF!</definedName>
    <definedName name="__UG4">#REF!</definedName>
    <definedName name="__UG6">#REF!</definedName>
    <definedName name="__UG8">#REF!</definedName>
    <definedName name="__ur7">#REF!</definedName>
    <definedName name="__us24">#REF!</definedName>
    <definedName name="__US27">#REF!</definedName>
    <definedName name="__US30">#REF!</definedName>
    <definedName name="__US33">#REF!</definedName>
    <definedName name="__US36">#REF!</definedName>
    <definedName name="__US39">#REF!</definedName>
    <definedName name="__US42">#REF!</definedName>
    <definedName name="__US45">#REF!</definedName>
    <definedName name="__V1">#REF!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AL3">#REF!</definedName>
    <definedName name="__VEX1" localSheetId="0">#REF!</definedName>
    <definedName name="__VEX1">[11]Tablas!#REF!</definedName>
    <definedName name="__VFA1" localSheetId="0">#REF!</definedName>
    <definedName name="__VFA1">[11]Tablas!#REF!</definedName>
    <definedName name="__vfv4">#REF!</definedName>
    <definedName name="__VIT1" localSheetId="0">#REF!</definedName>
    <definedName name="__VIT1">[11]Tablas!#REF!</definedName>
    <definedName name="__Vol1">#REF!</definedName>
    <definedName name="__VPR1" localSheetId="0">#REF!</definedName>
    <definedName name="__VPR1">[11]Tablas!#REF!</definedName>
    <definedName name="__VPR2" localSheetId="0">#REF!</definedName>
    <definedName name="__VPR2">[12]Tablas!#REF!</definedName>
    <definedName name="__VRP1" localSheetId="0">#REF!</definedName>
    <definedName name="__VRP1">[11]Tablas!#REF!</definedName>
    <definedName name="__VSM1" localSheetId="0">#REF!</definedName>
    <definedName name="__VSM1">[11]Tablas!#REF!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 hidden="1">#NAME?</definedName>
    <definedName name="__xlnm.Print_Area">#REF!</definedName>
    <definedName name="__xlnm.Print_Area_1">#REF!</definedName>
    <definedName name="__xlnm.Print_Area_2">#REF!</definedName>
    <definedName name="__xlnm.Print_Area_3">#REF!</definedName>
    <definedName name="__xlnm.Print_Area_4">#REF!</definedName>
    <definedName name="__xlnm.Print_Area_5">#REF!</definedName>
    <definedName name="__xlnm.Print_Area_6">#REF!</definedName>
    <definedName name="__xlnm.Print_Titles">#REF!</definedName>
    <definedName name="__xlnm.Print_Titles_1">#REF!</definedName>
    <definedName name="__xlnm.Print_Titles_2">#REF!</definedName>
    <definedName name="__xlnm.Print_Titles_3">#REF!</definedName>
    <definedName name="__xlnm.Print_Titles_4">#REF!</definedName>
    <definedName name="__xlnm.Print_Titles_4_1">#REF!</definedName>
    <definedName name="__xlnm.Print_Titles_4_2">#REF!</definedName>
    <definedName name="__xz2">#REF!</definedName>
    <definedName name="__y1">#N/A</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#REF!</definedName>
    <definedName name="_1__123Graph_ACart_Utilidad" hidden="1">#REF!</definedName>
    <definedName name="_1__Sin_nombre">#REF!</definedName>
    <definedName name="_1_25" localSheetId="0">#REF!</definedName>
    <definedName name="_1_25">[12]Tablas!#REF!</definedName>
    <definedName name="_10_PR64_500_–_PR_69_541.49">#REF!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_CERRAMIENTO_PERIMETRAL">#REF!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Excel_BuiltIn_Print_Area_3">#REF!</definedName>
    <definedName name="_1Excel_BuiltIn_Print_Titles_1_1">#REF!</definedName>
    <definedName name="_1Sin_nombre">#REF!</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2Sin_nombre">#REF!</definedName>
    <definedName name="_3__123Graph_CCart_Utilidad" hidden="1">#REF!</definedName>
    <definedName name="_3ane_o10">#REF!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#REF!</definedName>
    <definedName name="_6__123Graph_LBL_CCart_Utilidad" hidden="1">#REF!</definedName>
    <definedName name="_7__123Graph_XCart_Utilidad" hidden="1">#REF!</definedName>
    <definedName name="_911A">#REF!</definedName>
    <definedName name="_912A">#REF!</definedName>
    <definedName name="_921A">#REF!</definedName>
    <definedName name="_922A">#REF!</definedName>
    <definedName name="_9Sin_nombre">#REF!</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16400">#REF!</definedName>
    <definedName name="_A17000">#REF!</definedName>
    <definedName name="_A20000">#REF!</definedName>
    <definedName name="_A251140">#REF!</definedName>
    <definedName name="_A251150">#REF!</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di1">#REF!</definedName>
    <definedName name="_adi2">#REF!</definedName>
    <definedName name="_ADN3">#REF!</definedName>
    <definedName name="_AFC1" localSheetId="0">#REF!</definedName>
    <definedName name="_AFC1">[6]INV!$A$25:$D$28</definedName>
    <definedName name="_AFC3" localSheetId="0">#REF!</definedName>
    <definedName name="_AFC3">[6]INV!$F$25:$I$28</definedName>
    <definedName name="_AFC5" localSheetId="0">#REF!</definedName>
    <definedName name="_AFC5">[6]INV!$K$25:$N$28</definedName>
    <definedName name="_aiu2">#REF!</definedName>
    <definedName name="_ALL4">#REF!</definedName>
    <definedName name="_ALM1">#REF!</definedName>
    <definedName name="_AND1">#REF!</definedName>
    <definedName name="_ane7" localSheetId="0">#REF!</definedName>
    <definedName name="_ane7" localSheetId="2">[13]!_xlbgnm.ane7</definedName>
    <definedName name="_ane7">[13]!_xlbgnm.ane7</definedName>
    <definedName name="_ane8" localSheetId="0">#REF!</definedName>
    <definedName name="_ane8" localSheetId="2">[13]!_xlbgnm.ane8</definedName>
    <definedName name="_ane8">[13]!_xlbgnm.ane8</definedName>
    <definedName name="_APU221" localSheetId="3">#REF!</definedName>
    <definedName name="_APU221">#REF!</definedName>
    <definedName name="_APU3">#REF!</definedName>
    <definedName name="_APU465" localSheetId="0">#REF!</definedName>
    <definedName name="_APU465" localSheetId="2">[21]!absc</definedName>
    <definedName name="_APU465">[21]!absc</definedName>
    <definedName name="_Atp2" localSheetId="0">#REF!</definedName>
    <definedName name="_Atp2">[17]EMPRESA!$F$22</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[6]INV!$A$5:$D$8</definedName>
    <definedName name="_BGC3" localSheetId="0">#REF!</definedName>
    <definedName name="_BGC3">[6]INV!$F$5:$I$8</definedName>
    <definedName name="_BGC5" localSheetId="0">#REF!</definedName>
    <definedName name="_BGC5">[6]INV!$K$5:$N$8</definedName>
    <definedName name="_CAC1" localSheetId="0">#REF!</definedName>
    <definedName name="_CAC1">[6]INV!$A$19:$D$22</definedName>
    <definedName name="_CAC3" localSheetId="0">#REF!</definedName>
    <definedName name="_CAC3">[6]INV!$F$19:$I$22</definedName>
    <definedName name="_CAC5" localSheetId="0">#REF!</definedName>
    <definedName name="_CAC5">[6]INV!$K$19:$N$22</definedName>
    <definedName name="_CAN4">#REF!</definedName>
    <definedName name="_CHD1045">#REF!</definedName>
    <definedName name="_CHD1090">#REF!</definedName>
    <definedName name="_CHD1245">#REF!</definedName>
    <definedName name="_CHD1290">#REF!</definedName>
    <definedName name="_CHD445">#REF!</definedName>
    <definedName name="_CHD490">#REF!</definedName>
    <definedName name="_CHD645">#REF!</definedName>
    <definedName name="_CHD690">#REF!</definedName>
    <definedName name="_CHD845">#REF!</definedName>
    <definedName name="_CHD890">#REF!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CON2200">#REF!</definedName>
    <definedName name="_CON2500">#REF!</definedName>
    <definedName name="_con3000">#REF!</definedName>
    <definedName name="_DCI1" localSheetId="0">#REF!</definedName>
    <definedName name="_DCI1">[11]Tablas!#REF!</definedName>
    <definedName name="_DDS1" localSheetId="0">#REF!</definedName>
    <definedName name="_DDS1">[11]Tablas!#REF!</definedName>
    <definedName name="_DGO1" localSheetId="0">#REF!</definedName>
    <definedName name="_DGO1">[11]Tablas!#REF!</definedName>
    <definedName name="_DGP1" localSheetId="0">#REF!</definedName>
    <definedName name="_DGP1">[11]Tablas!#REF!</definedName>
    <definedName name="_dhc1">#REF!</definedName>
    <definedName name="_dhc2">#REF!</definedName>
    <definedName name="_dhc3">#REF!</definedName>
    <definedName name="_dhc4">#REF!</definedName>
    <definedName name="_dhc5">#REF!</definedName>
    <definedName name="_DIJ1" localSheetId="0">#REF!</definedName>
    <definedName name="_DIJ1">[11]Tablas!#REF!</definedName>
    <definedName name="_DPI1" localSheetId="0">#REF!</definedName>
    <definedName name="_DPI1">[11]Tablas!#REF!</definedName>
    <definedName name="_DPY1" localSheetId="0">#REF!</definedName>
    <definedName name="_DPY1">[11]Tablas!#REF!</definedName>
    <definedName name="_DRI1" localSheetId="0">#REF!</definedName>
    <definedName name="_DRI1">[11]Tablas!#REF!</definedName>
    <definedName name="_DRL1" localSheetId="0">#REF!</definedName>
    <definedName name="_DRL1">[11]Tablas!#REF!</definedName>
    <definedName name="_DSP1" localSheetId="0">#REF!</definedName>
    <definedName name="_DSP1">[11]Tablas!#REF!</definedName>
    <definedName name="_duz">#REF!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CP1" localSheetId="0">#REF!</definedName>
    <definedName name="_ECP1">[11]Tablas!#REF!</definedName>
    <definedName name="_EMC2">#REF!</definedName>
    <definedName name="_EMC4">#REF!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23">#REF!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TR13">#REF!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0">APU!ERR</definedName>
    <definedName name="_F" localSheetId="3">'INDICAR CÓDIGO DEL ITEM DE PAGO'!ERR</definedName>
    <definedName name="_F">[0]!ERR</definedName>
    <definedName name="_F10">#REF!</definedName>
    <definedName name="_F4" localSheetId="0" hidden="1">{"SUMINISTRO E INSTALACIÓN CANALETAS L=7.50"}</definedName>
    <definedName name="_F4" hidden="1">{"SUMINISTRO E INSTALACIÓN CANALETAS L=7.50"}</definedName>
    <definedName name="_FC">#REF!</definedName>
    <definedName name="_FEC5">#REF!,#REF!</definedName>
    <definedName name="_Fi" hidden="1">#REF!</definedName>
    <definedName name="_Fill" localSheetId="3" hidden="1">#REF!</definedName>
    <definedName name="_Fill" hidden="1">#REF!</definedName>
    <definedName name="_xlnm._FilterDatabase" localSheetId="1" hidden="1">'PRESUPUESTO OFICIAL (Entidad)'!$I$11:$I$56</definedName>
    <definedName name="_xlnm._FilterDatabase" localSheetId="2" hidden="1">'PROPUESTA ECONOMICA(Proponente)'!$I$11:$I$40</definedName>
    <definedName name="_xlnm._FilterDatabase" hidden="1">#REF!</definedName>
    <definedName name="_FS01" localSheetId="0">APU!ERR</definedName>
    <definedName name="_FS01" localSheetId="3">'INDICAR CÓDIGO DEL ITEM DE PAGO'!ERR</definedName>
    <definedName name="_FS01">[0]!ERR</definedName>
    <definedName name="_G1">#N/A</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0"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HUM1">#REF!</definedName>
    <definedName name="_HUM2">#REF!</definedName>
    <definedName name="_i1">#REF!</definedName>
    <definedName name="_i4" localSheetId="0"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 localSheetId="0">#REF!</definedName>
    <definedName name="_ICP1">[11]Tablas!#REF!</definedName>
    <definedName name="_IMP1">#REF!</definedName>
    <definedName name="_INF1">#REF!</definedName>
    <definedName name="_INF2">#REF!</definedName>
    <definedName name="_IPC2002" localSheetId="3">#REF!</definedName>
    <definedName name="_IPC2002">#REF!</definedName>
    <definedName name="_ITM4">#REF!</definedName>
    <definedName name="_IVA1">#REF!</definedName>
    <definedName name="_JOSE12">#REF!</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ay1" hidden="1">#REF!</definedName>
    <definedName name="_Key1" localSheetId="3" hidden="1">#REF!</definedName>
    <definedName name="_Key1" hidden="1">#REF!</definedName>
    <definedName name="_Key11" localSheetId="0"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c1">#REF!</definedName>
    <definedName name="_lac2">#REF!</definedName>
    <definedName name="_lac3">#REF!</definedName>
    <definedName name="_lac4">#REF!</definedName>
    <definedName name="_lac5">#REF!</definedName>
    <definedName name="_lar03" localSheetId="3">#REF!</definedName>
    <definedName name="_lar03">#REF!</definedName>
    <definedName name="_LEY80">#REF!</definedName>
    <definedName name="_lll">#REF!</definedName>
    <definedName name="_M14">#REF!</definedName>
    <definedName name="_m3" localSheetId="0"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#REF!</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#REF!</definedName>
    <definedName name="_MAT171">#REF!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#REF!</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32">#REF!</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#REF!</definedName>
    <definedName name="_MM1">#REF!</definedName>
    <definedName name="_MM2">#REF!</definedName>
    <definedName name="_MM3">#REF!</definedName>
    <definedName name="_MM4">#REF!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OR12">#REF!</definedName>
    <definedName name="_MOR13">#REF!</definedName>
    <definedName name="_MOR14">#REF!</definedName>
    <definedName name="_MOR15">#REF!</definedName>
    <definedName name="_MOR16">#REF!</definedName>
    <definedName name="_MOR17">#REF!</definedName>
    <definedName name="_mun2" localSheetId="0">#REF!</definedName>
    <definedName name="_mun2" localSheetId="3">[19]PESOS!#REF!</definedName>
    <definedName name="_mun2">[19]PESOS!#REF!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EC1">#REF!</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0"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#REF!</definedName>
    <definedName name="_OCD1" localSheetId="0">#REF!</definedName>
    <definedName name="_OCD1">[11]Tablas!#REF!</definedName>
    <definedName name="_OCI1" localSheetId="0">#REF!</definedName>
    <definedName name="_OCI1">[11]Tablas!#REF!</definedName>
    <definedName name="_OCT2">#REF!</definedName>
    <definedName name="_OF">#REF!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 localSheetId="0">#REF!</definedName>
    <definedName name="_Pa1">'[20]Paral. 1'!$E$1:$E$65536</definedName>
    <definedName name="_Pa2" localSheetId="0">#REF!</definedName>
    <definedName name="_Pa2">'[20]Paral. 2'!$E$1:$E$65536</definedName>
    <definedName name="_Pa3" localSheetId="0">#REF!</definedName>
    <definedName name="_Pa3">'[20]Paral. 3'!$E$1:$E$65536</definedName>
    <definedName name="_Pa4" localSheetId="0">#REF!</definedName>
    <definedName name="_Pa4">[20]Paral.4!$E$1:$E$65536</definedName>
    <definedName name="_PAL">#REF!</definedName>
    <definedName name="_Parse_Out" localSheetId="0" hidden="1">#REF!</definedName>
    <definedName name="_Parse_Out" hidden="1">'[3]7422CW00'!#REF!</definedName>
    <definedName name="_PER3">#REF!</definedName>
    <definedName name="_PER4">#REF!</definedName>
    <definedName name="_PER5">#REF!</definedName>
    <definedName name="_PER6">#REF!</definedName>
    <definedName name="_PER8">#REF!</definedName>
    <definedName name="_PJ50" localSheetId="3">#REF!</definedName>
    <definedName name="_PJ50">#REF!</definedName>
    <definedName name="_pj51" localSheetId="3">#REF!</definedName>
    <definedName name="_pj51">#REF!</definedName>
    <definedName name="_PMT5671">#REF!</definedName>
    <definedName name="_PMT5805">#REF!</definedName>
    <definedName name="_PMT5806">#REF!</definedName>
    <definedName name="_PMT5815">#REF!</definedName>
    <definedName name="_PMT5820">#REF!</definedName>
    <definedName name="_POR1">#REF!</definedName>
    <definedName name="_POR2">#REF!</definedName>
    <definedName name="_POR3">#REF!</definedName>
    <definedName name="_POR4">#REF!</definedName>
    <definedName name="_POR5">#REF!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RE12">#REF!</definedName>
    <definedName name="_PTO97">#REF!</definedName>
    <definedName name="_puertametalica22x245">#REF!</definedName>
    <definedName name="_PW2">#REF!</definedName>
    <definedName name="_PZ15">#REF!</definedName>
    <definedName name="_PZ20">#REF!</definedName>
    <definedName name="_PZ30">#REF!</definedName>
    <definedName name="_PZ40">#REF!</definedName>
    <definedName name="_PZ50">#REF!</definedName>
    <definedName name="_QTY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AS">#REF!</definedName>
    <definedName name="_rc">#REF!</definedName>
    <definedName name="_RD43">#REF!</definedName>
    <definedName name="_RD63">#REF!</definedName>
    <definedName name="_RD64">#REF!</definedName>
    <definedName name="_RD83">#REF!</definedName>
    <definedName name="_RD84">#REF!</definedName>
    <definedName name="_RD86">#REF!</definedName>
    <definedName name="_REC1">"Rectángulo 31"</definedName>
    <definedName name="_ref4" localSheetId="3">#REF!</definedName>
    <definedName name="_ref4">#REF!</definedName>
    <definedName name="_Regression_Out" hidden="1">#REF!</definedName>
    <definedName name="_Regression_X" hidden="1">#REF!</definedName>
    <definedName name="_Regression_Y" hidden="1">#REF!</definedName>
    <definedName name="_RET1" localSheetId="0">#REF!</definedName>
    <definedName name="_RET1">'[3]7422CW00'!#REF!</definedName>
    <definedName name="_RET2" localSheetId="0">#REF!</definedName>
    <definedName name="_RET2">'[3]7422CW00'!#REF!</definedName>
    <definedName name="_RET3" localSheetId="0">#REF!</definedName>
    <definedName name="_RET3">'[3]7422CW00'!#REF!</definedName>
    <definedName name="_RET4" localSheetId="0">#REF!</definedName>
    <definedName name="_RET4">'[3]7422CW00'!#REF!</definedName>
    <definedName name="_RET5" localSheetId="0">#REF!</definedName>
    <definedName name="_RET5">'[3]7422CW00'!#REF!</definedName>
    <definedName name="_RET6" localSheetId="0">#REF!</definedName>
    <definedName name="_RET6">'[3]7422CW00'!#REF!</definedName>
    <definedName name="_rf8">#REF!</definedName>
    <definedName name="_RF9">#REF!</definedName>
    <definedName name="_rtu6" localSheetId="0"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AL1">#REF!</definedName>
    <definedName name="_SBC1" localSheetId="0">#REF!</definedName>
    <definedName name="_SBC1">[6]INV!$A$12:$D$15</definedName>
    <definedName name="_SBC3" localSheetId="0">#REF!</definedName>
    <definedName name="_SBC3">[6]INV!$F$12:$I$15</definedName>
    <definedName name="_SBC5" localSheetId="0">#REF!</definedName>
    <definedName name="_SBC5">[6]INV!$K$12:$N$15</definedName>
    <definedName name="_scenchg1" hidden="1">#REF!</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SY106">#REF!</definedName>
    <definedName name="_SY126">#REF!</definedName>
    <definedName name="_SY166">#REF!</definedName>
    <definedName name="_SY186">#REF!</definedName>
    <definedName name="_SY206">#REF!</definedName>
    <definedName name="_SY86">#REF!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10">#REF!</definedName>
    <definedName name="_TE103">#REF!</definedName>
    <definedName name="_TE104">#REF!</definedName>
    <definedName name="_TE106">#REF!</definedName>
    <definedName name="_TE108">#REF!</definedName>
    <definedName name="_TE12">#REF!</definedName>
    <definedName name="_TE1210">#REF!</definedName>
    <definedName name="_TE123">#REF!</definedName>
    <definedName name="_TE124">#REF!</definedName>
    <definedName name="_TE126">#REF!</definedName>
    <definedName name="_TE128">#REF!</definedName>
    <definedName name="_TE3">#REF!</definedName>
    <definedName name="_TE4">#REF!</definedName>
    <definedName name="_TE43">#REF!</definedName>
    <definedName name="_TE6">#REF!</definedName>
    <definedName name="_TE63">#REF!</definedName>
    <definedName name="_TE64">#REF!</definedName>
    <definedName name="_TE8">#REF!</definedName>
    <definedName name="_TE83">#REF!</definedName>
    <definedName name="_TE84">#REF!</definedName>
    <definedName name="_TE86">#REF!</definedName>
    <definedName name="_TEE3">#REF!</definedName>
    <definedName name="_TEE4">#REF!</definedName>
    <definedName name="_TEE6">#REF!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0">#REF!</definedName>
    <definedName name="_TP12">#REF!</definedName>
    <definedName name="_TP3">#REF!</definedName>
    <definedName name="_TP4">#REF!</definedName>
    <definedName name="_TP6">#REF!</definedName>
    <definedName name="_TP8">#REF!</definedName>
    <definedName name="_TS10">#REF!</definedName>
    <definedName name="_TS12">#REF!</definedName>
    <definedName name="_TS16">#REF!</definedName>
    <definedName name="_TS18">#REF!</definedName>
    <definedName name="_TS20">#REF!</definedName>
    <definedName name="_TS24">#REF!</definedName>
    <definedName name="_TS27">#REF!</definedName>
    <definedName name="_TS30">#REF!</definedName>
    <definedName name="_TS33">#REF!</definedName>
    <definedName name="_TS36">#REF!</definedName>
    <definedName name="_TS39">#REF!</definedName>
    <definedName name="_TS42">#REF!</definedName>
    <definedName name="_TS45">#REF!</definedName>
    <definedName name="_TS6">#REF!</definedName>
    <definedName name="_TS8">#REF!</definedName>
    <definedName name="_TUB3">#REF!</definedName>
    <definedName name="_tuberia_250_mm">#REF!</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G3">#REF!</definedName>
    <definedName name="_UG4">#REF!</definedName>
    <definedName name="_UG6">#REF!</definedName>
    <definedName name="_UG8">#REF!</definedName>
    <definedName name="_unj1" localSheetId="0" hidden="1">#REF!</definedName>
    <definedName name="_unj1" hidden="1">[8]INST!#REF!</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URA10">#REF!</definedName>
    <definedName name="_URA12">#REF!</definedName>
    <definedName name="_URA3">#REF!</definedName>
    <definedName name="_URA4">#REF!</definedName>
    <definedName name="_URA6">#REF!</definedName>
    <definedName name="_URA8">#REF!</definedName>
    <definedName name="_URE10">#REF!</definedName>
    <definedName name="_URE12">#REF!</definedName>
    <definedName name="_URE3">#REF!</definedName>
    <definedName name="_URE4">#REF!</definedName>
    <definedName name="_URE6">#REF!</definedName>
    <definedName name="_URE8">#REF!</definedName>
    <definedName name="_us24">#REF!</definedName>
    <definedName name="_US27">#REF!</definedName>
    <definedName name="_US30">#REF!</definedName>
    <definedName name="_US33">#REF!</definedName>
    <definedName name="_US36">#REF!</definedName>
    <definedName name="_US39">#REF!</definedName>
    <definedName name="_US42">#REF!</definedName>
    <definedName name="_US45">#REF!</definedName>
    <definedName name="_v1">#N/A</definedName>
    <definedName name="_v2" localSheetId="0"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AL3">#REF!</definedName>
    <definedName name="_VCE10">#REF!</definedName>
    <definedName name="_VCE3">#REF!</definedName>
    <definedName name="_VCE4">#REF!</definedName>
    <definedName name="_VCE6">#REF!</definedName>
    <definedName name="_VCE8">#REF!</definedName>
    <definedName name="_VEX1" localSheetId="0">#REF!</definedName>
    <definedName name="_VEX1">[11]Tablas!#REF!</definedName>
    <definedName name="_VFA1" localSheetId="0">#REF!</definedName>
    <definedName name="_VFA1">[11]Tablas!#REF!</definedName>
    <definedName name="_vfv4" localSheetId="0"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 localSheetId="0">#REF!</definedName>
    <definedName name="_VIT1">[11]Tablas!#REF!</definedName>
    <definedName name="_Vol1">#REF!</definedName>
    <definedName name="_VPR1" localSheetId="0">#REF!</definedName>
    <definedName name="_VPR1">[11]Tablas!#REF!</definedName>
    <definedName name="_VPR2" localSheetId="0">#REF!</definedName>
    <definedName name="_VPR2">[12]Tablas!#REF!</definedName>
    <definedName name="_VRP1" localSheetId="0">#REF!</definedName>
    <definedName name="_VRP1">[11]Tablas!#REF!</definedName>
    <definedName name="_VSM1" localSheetId="0">#REF!</definedName>
    <definedName name="_VSM1">[11]Tablas!#REF!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"[0]!err"</definedName>
    <definedName name="_X_1">"[0]!err"</definedName>
    <definedName name="_X_10">#REF!</definedName>
    <definedName name="_X_3">#REF!</definedName>
    <definedName name="_X_9">#REF!</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"[0]!err"</definedName>
    <definedName name="_Z_1">"[0]!err"</definedName>
    <definedName name="_Z_10">#REF!</definedName>
    <definedName name="_Z_3">#REF!</definedName>
    <definedName name="_Z_9">#REF!</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0">#REF!</definedName>
    <definedName name="a" localSheetId="3">'[23]DUB-823'!#REF!</definedName>
    <definedName name="a">'[23]DUB-823'!#REF!</definedName>
    <definedName name="A.1">#REF!</definedName>
    <definedName name="A_1">#REF!</definedName>
    <definedName name="a_BASICOS">#REF!</definedName>
    <definedName name="a_CIMENTACION">#REF!</definedName>
    <definedName name="A_impresión_IM" localSheetId="3">#REF!</definedName>
    <definedName name="A_impresión_IM">#REF!</definedName>
    <definedName name="A_impresión_IM_2">#REF!</definedName>
    <definedName name="a_PREELIMINAR">#REF!</definedName>
    <definedName name="A000">#REF!</definedName>
    <definedName name="A18A200" localSheetId="0">#REF!</definedName>
    <definedName name="A18A200">[24]ESPEC!#REF!</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0">APU!ERR</definedName>
    <definedName name="aa" localSheetId="3">'INDICAR CÓDIGO DEL ITEM DE PAGO'!ERR</definedName>
    <definedName name="aa">[0]!ERR</definedName>
    <definedName name="aa_1">"[0]!err"</definedName>
    <definedName name="AAA" localSheetId="0">APU!ERR</definedName>
    <definedName name="AAA" localSheetId="3">'INDICAR CÓDIGO DEL ITEM DE PAGO'!ERR</definedName>
    <definedName name="AAA">[0]!ERR</definedName>
    <definedName name="AAA_10">#REF!</definedName>
    <definedName name="AAA_3">#REF!</definedName>
    <definedName name="AAA_9">#REF!</definedName>
    <definedName name="AAAA">#REF!</definedName>
    <definedName name="AAAAA">#REF!</definedName>
    <definedName name="aaaaaa" localSheetId="0">#REF!</definedName>
    <definedName name="aaaaaa">[25]otros!$C$5</definedName>
    <definedName name="AAAAAAAAAA">#REF!</definedName>
    <definedName name="AAAAAAAAAAAAAAAAAAAA">#REF!</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 localSheetId="0">#REF!</definedName>
    <definedName name="AAC">[6]AASHTO!$A$14:$F$17</definedName>
    <definedName name="AADOQUINVEH">#REF!</definedName>
    <definedName name="AANDENES">#REF!</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FIN">#REF!</definedName>
    <definedName name="ABG" localSheetId="0">#REF!</definedName>
    <definedName name="ABG">[6]AASHTO!$A$2:$F$5</definedName>
    <definedName name="ABIN">#REF!</definedName>
    <definedName name="ABR">#REF!</definedName>
    <definedName name="ABRAZADERA_DOBLE_ALA_1_5">#REF!</definedName>
    <definedName name="ABRIL">#REF!</definedName>
    <definedName name="absc">#N/A</definedName>
    <definedName name="absc_">#N/A</definedName>
    <definedName name="absc_1">#N/A</definedName>
    <definedName name="absc1" localSheetId="0">#REF!</definedName>
    <definedName name="absc1" localSheetId="2">[26]!absc</definedName>
    <definedName name="absc1">[26]!absc</definedName>
    <definedName name="ABSC2">#REF!</definedName>
    <definedName name="ABSCF">#REF!</definedName>
    <definedName name="ABSCI">#REF!</definedName>
    <definedName name="ac">#REF!</definedName>
    <definedName name="ACALZADA">#REF!</definedName>
    <definedName name="Acarreo">#REF!</definedName>
    <definedName name="acc">2500</definedName>
    <definedName name="ACCE2">#REF!</definedName>
    <definedName name="ACCE4">#REF!</definedName>
    <definedName name="ACCE6">#REF!</definedName>
    <definedName name="ACCEPRE12">#REF!</definedName>
    <definedName name="ACCESAN2">#REF!</definedName>
    <definedName name="ACCESAN3">#REF!</definedName>
    <definedName name="ACCESAN4">#REF!</definedName>
    <definedName name="ACCESORIO_CODO">#REF!</definedName>
    <definedName name="ACCESORIO_CODO_10">#REF!</definedName>
    <definedName name="ACCESORIOPVC2">#REF!</definedName>
    <definedName name="ACCESORIOPVC3">#REF!</definedName>
    <definedName name="ACCESORIOPVC4">#REF!</definedName>
    <definedName name="ACCESORIOS_CONDUIT_1">#REF!</definedName>
    <definedName name="ACCESORIOS_CONDUIT_1_2">#REF!</definedName>
    <definedName name="ACCESORIOS_CONDUIT_3_4">#REF!</definedName>
    <definedName name="Accesorios_de_fijacion">#REF!</definedName>
    <definedName name="ACCESORIOS_INSTALACION_SANITARIO___LAVAMANOS">#REF!</definedName>
    <definedName name="ACCESORIOS_PARA_TANQUE_ALMACENAMIENTO_2000_LTS">#REF!</definedName>
    <definedName name="ACCESORIOS_PRESION_PVC_PUNTO_1_2">#REF!</definedName>
    <definedName name="ACCESORIOS_PVC_AGUAS_LLUVIAS_3">#REF!</definedName>
    <definedName name="ACCESORIOS_PVC_SANITARIOS_2">#REF!</definedName>
    <definedName name="ACCESORIOS_PVC_SANITARIOS_4">#REF!</definedName>
    <definedName name="ACCESORIOS_PVC_TUBERIA_1">#REF!</definedName>
    <definedName name="ACCESORIOS_PVC_TUBERIA_1_2">#REF!</definedName>
    <definedName name="ACCESORIOS_PVC_TUBERIA_3_4">#REF!</definedName>
    <definedName name="ACCESORIOS_TANQUE_ALMACENAMIENTO">#REF!</definedName>
    <definedName name="ACCESORIOS_TUBERIA_PVC_SANITARIA__2">#REF!</definedName>
    <definedName name="ACCESORIOS15">#REF!</definedName>
    <definedName name="ACCESORIOSMEDIA">#REF!</definedName>
    <definedName name="AccessButton">"INSUMOS"</definedName>
    <definedName name="AccessDatabase" hidden="1">"C:\C-314\VOLUMENES\volfin4.mdb"</definedName>
    <definedName name="acci">#REF!</definedName>
    <definedName name="ace">3100</definedName>
    <definedName name="ACEITES">#REF!,#REF!,#REF!,#REF!,#REF!</definedName>
    <definedName name="ACELERANTE_PARA_CONCRETO_3_DIAS">#REF!</definedName>
    <definedName name="acero">#REF!</definedName>
    <definedName name="ACERO_1_2">#REF!</definedName>
    <definedName name="ACERO_1_4">#REF!</definedName>
    <definedName name="acero_3">#REF!</definedName>
    <definedName name="ACERO_3_8">#REF!</definedName>
    <definedName name="acero_4">#REF!</definedName>
    <definedName name="ACERO_5_8">#REF!</definedName>
    <definedName name="Acero_A37">#REF!</definedName>
    <definedName name="ACERO_DE_REFUERZO_60000">#REF!</definedName>
    <definedName name="Acero_PDR_60">#REF!</definedName>
    <definedName name="acero28">#REF!</definedName>
    <definedName name="ACERO34">#REF!</definedName>
    <definedName name="acero37">2460</definedName>
    <definedName name="ACERO38">#REF!</definedName>
    <definedName name="acero58">#REF!</definedName>
    <definedName name="acero60">2530</definedName>
    <definedName name="ACEROBASICO">#REF!</definedName>
    <definedName name="ACEROREFUERZO">#REF!</definedName>
    <definedName name="ACEROS">#REF!</definedName>
    <definedName name="ACIDOCILICO">#REF!</definedName>
    <definedName name="ACOMETIDA12">#REF!</definedName>
    <definedName name="ACOMETIDA3">#REF!</definedName>
    <definedName name="ACOMETIDA4">#REF!</definedName>
    <definedName name="ACOMETIDAAEREA">#REF!</definedName>
    <definedName name="ACONDICIONADOR_PARA_SILLA_Y">#REF!</definedName>
    <definedName name="acondicionamientopozo">#REF!</definedName>
    <definedName name="ACOPLE_CANAL_AMAZONA_BAJANTE">#REF!</definedName>
    <definedName name="ACOPLE_LAVAMANOS">#REF!</definedName>
    <definedName name="ACOPLE_SANITARIO">#REF!</definedName>
    <definedName name="acpm">5000</definedName>
    <definedName name="ACT">#REF!</definedName>
    <definedName name="ACT_COMP">#REF!</definedName>
    <definedName name="ACT_COMP2">#REF!</definedName>
    <definedName name="ACT_CONT">#REF!</definedName>
    <definedName name="ACT_CONT2">#REF!</definedName>
    <definedName name="ACTA1">#REF!</definedName>
    <definedName name="ACTA10">#REF!</definedName>
    <definedName name="ACTA11">#REF!</definedName>
    <definedName name="ACTA2">#REF!</definedName>
    <definedName name="ACTA3">#REF!</definedName>
    <definedName name="ACTAAJUSTE3" localSheetId="0" hidden="1">{"via1",#N/A,TRUE,"general";"via2",#N/A,TRUE,"general";"via3",#N/A,TRUE,"general"}</definedName>
    <definedName name="ACTAAJUSTE3" hidden="1">{"via1",#N/A,TRUE,"general";"via2",#N/A,TRUE,"general";"via3",#N/A,TRUE,"general"}</definedName>
    <definedName name="actas">#REF!</definedName>
    <definedName name="ACTF">#REF!</definedName>
    <definedName name="ACTIVIDAD">#REF!</definedName>
    <definedName name="Actividades">#REF!</definedName>
    <definedName name="actual">#REF!</definedName>
    <definedName name="ACTV">#REF!</definedName>
    <definedName name="acumulado" localSheetId="0">#REF!,#REF!,#REF!,#REF!</definedName>
    <definedName name="acumulado">'[27]Reservas de Petróleo'!$A$2,'[27]Reservas de Petróleo'!$A$1,'[27]Reservas de Petróleo'!$D$4,'[27]Reservas de Petróleo'!$E$1:$E$65536</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3">#REF!</definedName>
    <definedName name="ad">#REF!</definedName>
    <definedName name="ADAPTADOR">#REF!</definedName>
    <definedName name="ADAPTADOR_HEMBRA_P.V.C_1_2">#REF!</definedName>
    <definedName name="ADAPTADOR_HEMBRA_PVC_1_2">#REF!</definedName>
    <definedName name="Adaptador_macho_1_2__pvc">#REF!</definedName>
    <definedName name="Adaptador_macho_3_4__pvc">#REF!</definedName>
    <definedName name="ADAPTADOR_MACHO_P.V.C_1_2">#REF!</definedName>
    <definedName name="ADAPTADOR_MACHO_PVC_1_2">#REF!</definedName>
    <definedName name="ADAPTADOR_PVC_3">#REF!</definedName>
    <definedName name="ADAPTADOR_PVC_3_4">#REF!</definedName>
    <definedName name="ADAPTADORHEMBRA">#REF!</definedName>
    <definedName name="ADAPTADORMACHO">#REF!</definedName>
    <definedName name="adasd">#REF!</definedName>
    <definedName name="ADECC" hidden="1">#REF!</definedName>
    <definedName name="ADECREJILLA">#REF!</definedName>
    <definedName name="ADF">#REF!</definedName>
    <definedName name="ADFBRYNTNR">#REF!</definedName>
    <definedName name="ADFBRYTMT">#REF!</definedName>
    <definedName name="ADFE">"[0]!err"</definedName>
    <definedName name="ADFE_1">"[0]!err"</definedName>
    <definedName name="ADFGSDB" localSheetId="0"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HERENTE_MORTERO_CONCRETO_SIKALATEX">#REF!</definedName>
    <definedName name="Adhesivo_310ml">#REF!</definedName>
    <definedName name="ADHESIVO_PARA_SILLA_Y">#REF!</definedName>
    <definedName name="ADI">#REF!</definedName>
    <definedName name="ADIC" hidden="1">#REF!</definedName>
    <definedName name="ADICONALG" hidden="1">#REF!</definedName>
    <definedName name="ADIFLEX">#REF!</definedName>
    <definedName name="ADITIVO_CONTRA_FISURAS">#REF!</definedName>
    <definedName name="ADM" localSheetId="0">#REF!</definedName>
    <definedName name="ADM">[25]otros!$C$2</definedName>
    <definedName name="AdminDetail">#REF!</definedName>
    <definedName name="AdminHeading">#REF!</definedName>
    <definedName name="ADMINISTRACION">#REF!</definedName>
    <definedName name="Administración">#REF!</definedName>
    <definedName name="administrador" localSheetId="0">#REF!</definedName>
    <definedName name="administrador">[28]Informacion!$B$15</definedName>
    <definedName name="ADMINISTRADOR_VIAL__ARMANDO_SANCHEZ_SANCHEZ">#REF!</definedName>
    <definedName name="Adminitración">#REF!</definedName>
    <definedName name="AdminSumDetail">#REF!</definedName>
    <definedName name="AdminSumHeading">#REF!</definedName>
    <definedName name="AdminTotalDetail">#REF!</definedName>
    <definedName name="AdminTotalHeading">#REF!</definedName>
    <definedName name="ADMON">#REF!</definedName>
    <definedName name="ADMON1">#REF!</definedName>
    <definedName name="adoc1" localSheetId="0">#REF!</definedName>
    <definedName name="adoc1" localSheetId="2">[26]!absc</definedName>
    <definedName name="adoc1">[26]!absc</definedName>
    <definedName name="ADOC125" localSheetId="0">#REF!</definedName>
    <definedName name="ADOC125" localSheetId="2">[29]!absc</definedName>
    <definedName name="ADOC125">[29]!absc</definedName>
    <definedName name="adoq" localSheetId="0">#REF!</definedName>
    <definedName name="adoq" localSheetId="2">[30]!absc</definedName>
    <definedName name="adoq">[30]!absc</definedName>
    <definedName name="ADOQUIN">#REF!</definedName>
    <definedName name="ADOQUIN_DE_CONCRETO">#REF!</definedName>
    <definedName name="ADOQUIN_PEATONAL_VEHICULAR_LIVIANO_TIPO_I">#REF!</definedName>
    <definedName name="ads">#REF!</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 localSheetId="0" hidden="1">{#N/A,#N/A,TRUE,"INGENIERIA";#N/A,#N/A,TRUE,"COMPRAS";#N/A,#N/A,TRUE,"DIRECCION";#N/A,#N/A,TRUE,"RESUMEN"}</definedName>
    <definedName name="AE" hidden="1">{#N/A,#N/A,TRUE,"INGENIERIA";#N/A,#N/A,TRUE,"COMPRAS";#N/A,#N/A,TRUE,"DIRECCION";#N/A,#N/A,TRUE,"RESUMEN"}</definedName>
    <definedName name="AE_1">"#REF!"</definedName>
    <definedName name="aefa" localSheetId="0"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ER">"[0]!err"</definedName>
    <definedName name="AER_1">"[0]!err"</definedName>
    <definedName name="AF" localSheetId="0" hidden="1">{#N/A,#N/A,TRUE,"INGENIERIA";#N/A,#N/A,TRUE,"COMPRAS";#N/A,#N/A,TRUE,"DIRECCION";#N/A,#N/A,TRUE,"RESUMEN"}</definedName>
    <definedName name="AF" hidden="1">{#N/A,#N/A,TRUE,"INGENIERIA";#N/A,#N/A,TRUE,"COMPRAS";#N/A,#N/A,TRUE,"DIRECCION";#N/A,#N/A,TRUE,"RESUMEN"}</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a">#REF!</definedName>
    <definedName name="agdsgg" localSheetId="0"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GETHYT">#REF!</definedName>
    <definedName name="AGG">#REF!</definedName>
    <definedName name="AGO">#REF!</definedName>
    <definedName name="AGUA">#REF!</definedName>
    <definedName name="Agua_Lt">#REF!</definedName>
    <definedName name="AH" localSheetId="0" hidden="1">{#N/A,#N/A,TRUE,"INGENIERIA";#N/A,#N/A,TRUE,"COMPRAS";#N/A,#N/A,TRUE,"DIRECCION";#N/A,#N/A,TRUE,"RESUMEN"}</definedName>
    <definedName name="AH" hidden="1">{#N/A,#N/A,TRUE,"INGENIERIA";#N/A,#N/A,TRUE,"COMPRAS";#N/A,#N/A,TRUE,"DIRECCION";#N/A,#N/A,TRUE,"RESUMEN"}</definedName>
    <definedName name="ahe">#REF!</definedName>
    <definedName name="Ai">#REF!</definedName>
    <definedName name="aida">#REF!</definedName>
    <definedName name="aida1">#REF!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RE">#REF!</definedName>
    <definedName name="AIU" localSheetId="3">#REF!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#REF!</definedName>
    <definedName name="AjustDelAIU" localSheetId="3">#REF!</definedName>
    <definedName name="AjustDelAIU">#REF!</definedName>
    <definedName name="AjustDelAIU2">#REF!</definedName>
    <definedName name="Ajuste">#REF!</definedName>
    <definedName name="Ak">#REF!</definedName>
    <definedName name="alam">#REF!</definedName>
    <definedName name="ALAMBRE">#REF!</definedName>
    <definedName name="ALAMBRE_">#REF!</definedName>
    <definedName name="ALAMBRE_DE_ALUMINIO__8">#REF!</definedName>
    <definedName name="ALAMBRE_DE_ALUMINIO_AISLADO_THHW_NO_6">#REF!</definedName>
    <definedName name="ALAMBRE_DE_ALUMINIO_No_8">#REF!</definedName>
    <definedName name="ALAMBRE_DE_COBRE_N_10_AWG_THHN">#REF!</definedName>
    <definedName name="Alambre_de_Pua">#REF!</definedName>
    <definedName name="ALAMBRE_GALVANIZADO">#REF!</definedName>
    <definedName name="ALAMBRE_GALVANIZADO_CALIBRE_12">#REF!</definedName>
    <definedName name="ALAMBRE_GALVANIZADO_CALIBRE_14">#REF!</definedName>
    <definedName name="ALAMBRE_GALVANIZADO_No._12">#REF!</definedName>
    <definedName name="Alambre_negro_Cal._18">#REF!</definedName>
    <definedName name="ALAMBRE10">#REF!</definedName>
    <definedName name="ALAMBRE12">#REF!</definedName>
    <definedName name="alambre14">#REF!</definedName>
    <definedName name="ALAMBRE14D">#REF!</definedName>
    <definedName name="ALAMBRE15">#REF!</definedName>
    <definedName name="ALAMBRE8">#REF!</definedName>
    <definedName name="alambrecal14">#REF!</definedName>
    <definedName name="ALAMBRETW10">#REF!</definedName>
    <definedName name="alampuas">#REF!</definedName>
    <definedName name="ALAMRE12">#REF!</definedName>
    <definedName name="alc" localSheetId="0">#REF!</definedName>
    <definedName name="alc" localSheetId="2">[31]!absc</definedName>
    <definedName name="alc">[31]!absc</definedName>
    <definedName name="AlcanceProyecto">#REF!</definedName>
    <definedName name="ale">#REF!</definedName>
    <definedName name="ALICIA">#REF!</definedName>
    <definedName name="ALM">#REF!</definedName>
    <definedName name="Alternativas">#REF!</definedName>
    <definedName name="ALTO" localSheetId="0">#REF!</definedName>
    <definedName name="ALTO">[32]Tabla!$A$1:$A$5</definedName>
    <definedName name="altura">#REF!</definedName>
    <definedName name="ALUMOL">#REF!</definedName>
    <definedName name="ALUMTE">#REF!</definedName>
    <definedName name="Am">#REF!</definedName>
    <definedName name="AMARRA">#REF!</definedName>
    <definedName name="AMARRE">#REF!</definedName>
    <definedName name="AMARRES">#REF!</definedName>
    <definedName name="AMARRES_X_100_UND">#REF!</definedName>
    <definedName name="Ambi">#REF!</definedName>
    <definedName name="AMBIENTAL">#REF!</definedName>
    <definedName name="AME">#REF!</definedName>
    <definedName name="Amount">#REF!</definedName>
    <definedName name="An">#REF!</definedName>
    <definedName name="ANA">#REF!</definedName>
    <definedName name="ANCLAJE" localSheetId="0">#REF!</definedName>
    <definedName name="ANCLAJE" localSheetId="3">'[33]MC SF GAVIONES'!#REF!</definedName>
    <definedName name="ANCLAJE">'[33]MC SF GAVIONES'!#REF!</definedName>
    <definedName name="AND">#REF!</definedName>
    <definedName name="ANDAMIO">#REF!</definedName>
    <definedName name="ANDENES">#REF!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 localSheetId="0">#REF!</definedName>
    <definedName name="anexo7">[34]COMPARATIVO!#REF!</definedName>
    <definedName name="anexo8">#REF!</definedName>
    <definedName name="anexo9">#REF!</definedName>
    <definedName name="anexů7">#REF!</definedName>
    <definedName name="ANGULO">#REF!</definedName>
    <definedName name="ANGULO_1_8_X_2">#REF!</definedName>
    <definedName name="ANGULO_11_2_X_11_2_X_1_4">#REF!</definedName>
    <definedName name="ANGULO_2_1_2_X_2_1_2_X_1_4">#REF!</definedName>
    <definedName name="ANGULO_2_X_2_X_1_4">#REF!</definedName>
    <definedName name="ANGULO1">#REF!</definedName>
    <definedName name="ANGULO1.5">#REF!</definedName>
    <definedName name="ANGULO114">#REF!</definedName>
    <definedName name="ANGULO15">#REF!</definedName>
    <definedName name="ANGULO2">#REF!</definedName>
    <definedName name="ANGULO2316">#REF!</definedName>
    <definedName name="ANGULOMEDIA316">#REF!</definedName>
    <definedName name="ANGULOMETALICO">#REF!</definedName>
    <definedName name="ANIL">#REF!</definedName>
    <definedName name="anillo">#REF!</definedName>
    <definedName name="ANJEO">#REF!</definedName>
    <definedName name="anscount" hidden="1">1</definedName>
    <definedName name="ANTECHO_EN_VARILLA_CUADRADA_3_8">#REF!</definedName>
    <definedName name="ANTEPISO">#REF!</definedName>
    <definedName name="ANTI">#REF!</definedName>
    <definedName name="Antic" localSheetId="0">#REF!</definedName>
    <definedName name="Antic">[35]BASES!$B$33</definedName>
    <definedName name="ANTICIPO" localSheetId="0">#REF!</definedName>
    <definedName name="ANTICIPO">[36]BASES!$B$33</definedName>
    <definedName name="ANTICIPO_1">"[0]!err"</definedName>
    <definedName name="anticorrosiva">#REF!</definedName>
    <definedName name="ANTICORROSIVO">#REF!</definedName>
    <definedName name="antisol">6000</definedName>
    <definedName name="Antisol_blanco">#REF!</definedName>
    <definedName name="ANTONIA">#N/A</definedName>
    <definedName name="Añ">#REF!</definedName>
    <definedName name="AÑO" localSheetId="0">#REF!</definedName>
    <definedName name="AÑO">[25]PRESUPUESTO!$D$13</definedName>
    <definedName name="año1">#REF!</definedName>
    <definedName name="AÑOWUIE" localSheetId="0">#REF!</definedName>
    <definedName name="AÑOWUIE">'[37]Res-Accide-10'!$R$2:$R$7</definedName>
    <definedName name="ao">#REF!</definedName>
    <definedName name="apaiy">#REF!</definedName>
    <definedName name="APELLIDOS">#REF!</definedName>
    <definedName name="API">#REF!</definedName>
    <definedName name="APLIQUE_T4_26_WATS_CON_BASE_SOPORTE_PARA_PARED">#REF!</definedName>
    <definedName name="APU" localSheetId="0">#REF!</definedName>
    <definedName name="APU" localSheetId="2">[38]!absc</definedName>
    <definedName name="APU">[38]!absc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PU5P">#REF!</definedName>
    <definedName name="APUs">#REF!</definedName>
    <definedName name="aq" localSheetId="0">APU!ERR</definedName>
    <definedName name="aq" localSheetId="3">'INDICAR CÓDIGO DEL ITEM DE PAGO'!ERR</definedName>
    <definedName name="aq">[0]!ERR</definedName>
    <definedName name="aq_1">"[0]!err"</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#REF!</definedName>
    <definedName name="ARANCEL">#REF!</definedName>
    <definedName name="ARBOL">#REF!</definedName>
    <definedName name="Arbol_para_sanitario">#REF!</definedName>
    <definedName name="ARBUSTO">#REF!</definedName>
    <definedName name="AREA">#REF!</definedName>
    <definedName name="AREA__M2">#REF!</definedName>
    <definedName name="Area_canal">#REF!</definedName>
    <definedName name="Área_de_Cantidades">#REF!</definedName>
    <definedName name="_xlnm.Extract">#REF!</definedName>
    <definedName name="_xlnm.Print_Area" localSheetId="0">APU!$B$2:$P$1345</definedName>
    <definedName name="_xlnm.Print_Area" localSheetId="3">'INDICAR CÓDIGO DEL ITEM DE PAGO'!$B$2:$P$1345</definedName>
    <definedName name="_xlnm.Print_Area" localSheetId="1">'PRESUPUESTO OFICIAL (Entidad)'!$A$1:$M$57</definedName>
    <definedName name="_xlnm.Print_Area" localSheetId="2">'PROPUESTA ECONOMICA(Proponente)'!$A$1:$M$61</definedName>
    <definedName name="_xlnm.Print_Area">#REF!</definedName>
    <definedName name="Area_de_impresion1">#REF!,#REF!</definedName>
    <definedName name="AreaLimpiar" localSheetId="0">#REF!,#REF!,#REF!,#REF!,#REF!,#REF!,#REF!,#REF!,#REF!,#REF!</definedName>
    <definedName name="AreaLimpiar">'[39]Info-Portaf'!$N$4,'[39]Info-Portaf'!$C$10:$AE$24,'[39]Info-Portaf'!$C$26:$AE$28,'[39]Info-Portaf'!$C$31:$AE$40,'[39]Info-Portaf'!$C$41:$H$41,'[39]Info-Portaf'!$C$42:$AE$51,'[39]Info-Portaf'!$C$53:$AE$54,'[39]Info-Portaf'!$C$57:$AE$57,'[39]Info-Portaf'!$C$59:$AE$59,'[39]Info-Portaf'!$B$10:$B$61</definedName>
    <definedName name="AREAN">#REF!</definedName>
    <definedName name="Areatotal">#REF!</definedName>
    <definedName name="Aref">#REF!</definedName>
    <definedName name="ARENA">#REF!</definedName>
    <definedName name="ARENA_BLANCA">#REF!</definedName>
    <definedName name="Arena_de_Peña">#REF!</definedName>
    <definedName name="Arena_de_Rio">#REF!</definedName>
    <definedName name="Arena_lavada_de_Peña">#REF!</definedName>
    <definedName name="ARENA_NEGRA">#REF!</definedName>
    <definedName name="ARENAARCILLA">#REF!</definedName>
    <definedName name="ARENAARCILLOSA">#REF!</definedName>
    <definedName name="ARENABLANCA">#REF!</definedName>
    <definedName name="Arenag">#REF!</definedName>
    <definedName name="ARENANEGRA">#REF!</definedName>
    <definedName name="ARENILLA">#REF!</definedName>
    <definedName name="ARGWERTHT">#REF!</definedName>
    <definedName name="ARMANDO">#REF!</definedName>
    <definedName name="armuve" localSheetId="0">APU!ERR</definedName>
    <definedName name="armuve" localSheetId="3">'INDICAR CÓDIGO DEL ITEM DE PAGO'!ERR</definedName>
    <definedName name="armuve">[0]!ERR</definedName>
    <definedName name="ARP">#REF!</definedName>
    <definedName name="ARS">#REF!</definedName>
    <definedName name="articulos">#REF!</definedName>
    <definedName name="ARTURO">#REF!</definedName>
    <definedName name="as" localSheetId="0">APU!ERR</definedName>
    <definedName name="as" localSheetId="3">'INDICAR CÓDIGO DEL ITEM DE PAGO'!ERR</definedName>
    <definedName name="as">[0]!ERR</definedName>
    <definedName name="asas">#REF!</definedName>
    <definedName name="asasasa">#REF!</definedName>
    <definedName name="asasasas">#REF!</definedName>
    <definedName name="asasasasa">#REF!</definedName>
    <definedName name="asasasasas">#REF!</definedName>
    <definedName name="asasdasd">#N/A</definedName>
    <definedName name="ASB" localSheetId="0">#REF!</definedName>
    <definedName name="ASB">[6]AASHTO!$A$8:$F$11</definedName>
    <definedName name="ASD" localSheetId="0"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DA">#REF!,#REF!</definedName>
    <definedName name="ASDDSF">#REF!</definedName>
    <definedName name="asdf" localSheetId="0"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0">APU!ERR</definedName>
    <definedName name="ASDFGHJKLÑ" localSheetId="3">'INDICAR CÓDIGO DEL ITEM DE PAGO'!ERR</definedName>
    <definedName name="ASDFGHJKLÑ">[0]!ERR</definedName>
    <definedName name="asdfñk">#REF!</definedName>
    <definedName name="ASDVEBRY">#REF!</definedName>
    <definedName name="ASDVRWGNYT">#REF!</definedName>
    <definedName name="ASF">#REF!</definedName>
    <definedName name="asfaltica">150000</definedName>
    <definedName name="ASFALTO">#REF!</definedName>
    <definedName name="ASFALTOSOLIDO">#REF!</definedName>
    <definedName name="asfasd" localSheetId="0"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FVBYNU">#REF!</definedName>
    <definedName name="ASFVTRNYTNRVBEBYT">#REF!</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nerEnCuenta">#REF!</definedName>
    <definedName name="Atp" localSheetId="0">#REF!</definedName>
    <definedName name="Atp">[10]EMPRESA!$F$20</definedName>
    <definedName name="ATRAQUE">#REF!</definedName>
    <definedName name="au">#REF!</definedName>
    <definedName name="aur">#REF!</definedName>
    <definedName name="_xlnm.Auto_Open" localSheetId="0">MODULO10.auto_abrir</definedName>
    <definedName name="_xlnm.Auto_Open" localSheetId="2">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22">#REF!</definedName>
    <definedName name="AUTOMOTOR">#REF!</definedName>
    <definedName name="AUTOMOTOR1">#REF!</definedName>
    <definedName name="AUTOPISTA">#REF!</definedName>
    <definedName name="AuxAlim" localSheetId="0">#REF!</definedName>
    <definedName name="AuxAlim">'[10]DATOS CONTRATO'!$E$18</definedName>
    <definedName name="auxalimentacion" localSheetId="0">#REF!</definedName>
    <definedName name="auxalimentacion">[40]CONTRATO!$E$18</definedName>
    <definedName name="AuxCom" localSheetId="0">#REF!</definedName>
    <definedName name="AuxCom">'[10]DATOS CONTRATO'!$I$16</definedName>
    <definedName name="auxcomisariato" localSheetId="0">#REF!</definedName>
    <definedName name="auxcomisariato">[40]CONTRATO!$I$16</definedName>
    <definedName name="AuxDot" localSheetId="0">#REF!</definedName>
    <definedName name="AuxDot">'[10]DATOS CONTRATO'!$I$17</definedName>
    <definedName name="auxdotacion" localSheetId="0">#REF!</definedName>
    <definedName name="auxdotacion">[40]CONTRATO!$I$17</definedName>
    <definedName name="AuxHab" localSheetId="0">#REF!</definedName>
    <definedName name="AuxHab">'[10]DATOS CONTRATO'!$E$17</definedName>
    <definedName name="auxhabi" localSheetId="0">#REF!</definedName>
    <definedName name="auxhabi">[41]CONTRATO!$E$17</definedName>
    <definedName name="auxhabitacion" localSheetId="0">#REF!</definedName>
    <definedName name="auxhabitacion">[40]CONTRATO!$E$17</definedName>
    <definedName name="auxtransporte" localSheetId="0">#REF!</definedName>
    <definedName name="auxtransporte">[40]CONTRATO!$E$16</definedName>
    <definedName name="av">#REF!</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x">#REF!</definedName>
    <definedName name="Ay">#REF!</definedName>
    <definedName name="AYUDANTE">#REF!</definedName>
    <definedName name="AYUDATE">#REF!</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Azulejo_Corona_11X11">#REF!</definedName>
    <definedName name="B" localSheetId="0" hidden="1">{"via1",#N/A,TRUE,"general";"via2",#N/A,TRUE,"general";"via3",#N/A,TRUE,"general"}</definedName>
    <definedName name="B" localSheetId="3" hidden="1">{"via1",#N/A,TRUE,"general";"via2",#N/A,TRUE,"general";"via3",#N/A,TRUE,"general"}</definedName>
    <definedName name="B" hidden="1">{"via1",#N/A,TRUE,"general";"via2",#N/A,TRUE,"general";"via3",#N/A,TRUE,"general"}</definedName>
    <definedName name="b_IMPRESION_IM">#REF!</definedName>
    <definedName name="B_impresión_IM">#REF!</definedName>
    <definedName name="b_MAMPOSTERIA">#REF!</definedName>
    <definedName name="Ba">#REF!</definedName>
    <definedName name="Bacinete_con_tapa_HF">#REF!</definedName>
    <definedName name="Bajo_L" localSheetId="0">#REF!</definedName>
    <definedName name="Bajo_L">[32]Tabla!$A$1:$A$5</definedName>
    <definedName name="BALASTO">#REF!</definedName>
    <definedName name="BALDOCINGRESS">#REF!</definedName>
    <definedName name="baldosa">#REF!</definedName>
    <definedName name="BALDOSIN">#REF!</definedName>
    <definedName name="Baldosin_Cemento">#REF!</definedName>
    <definedName name="Baldosin_corrugado_Corona">#REF!</definedName>
    <definedName name="BANCA_EN_CONCRETO">#REF!</definedName>
    <definedName name="BANCASCONCRETO">#REF!</definedName>
    <definedName name="BANCO">#REF!</definedName>
    <definedName name="BARA">#REF!</definedName>
    <definedName name="BARANDA_EN_LAMINA_Y_PLATINA_INCLUYE_PERNOS_ANCLAJE">#REF!</definedName>
    <definedName name="BARANDA_METALICA_SEGÚN_DISEÑO">#REF!</definedName>
    <definedName name="Barras_de_transferencia_de_carga_1_1_4">#REF!</definedName>
    <definedName name="Barras_de_union_de_5_8">#REF!</definedName>
    <definedName name="BASAITEMS1">#REF!</definedName>
    <definedName name="bASE" localSheetId="3">#REF!</definedName>
    <definedName name="Base">#REF!</definedName>
    <definedName name="BASE.MATERIALES2">#REF!</definedName>
    <definedName name="BASE_CON_RECEBO_COMPACTADO">#REF!</definedName>
    <definedName name="Base_datos_IM">#REF!</definedName>
    <definedName name="BASE_RECEBOCOMPACTADO">#REF!</definedName>
    <definedName name="base_VaR">#REF!</definedName>
    <definedName name="base1">#REF!</definedName>
    <definedName name="base2">#REF!</definedName>
    <definedName name="BASE22">#REF!</definedName>
    <definedName name="basedatos" localSheetId="0">#REF!</definedName>
    <definedName name="basedatos">[42]Hoja1!$A$4:$BZ$55</definedName>
    <definedName name="_xlnm.Database" localSheetId="3">#REF!</definedName>
    <definedName name="_xlnm.Database">#REF!</definedName>
    <definedName name="BaseDeDatos1">#REF!</definedName>
    <definedName name="Basededatos2">#REF!</definedName>
    <definedName name="BASEEQUIP">#REF!</definedName>
    <definedName name="BASEGRANULAR">#REF!</definedName>
    <definedName name="BASEM.OBRA">#REF!</definedName>
    <definedName name="BASEMAT">#REF!</definedName>
    <definedName name="basep" localSheetId="0">#REF!</definedName>
    <definedName name="basep">[43]PRESUPUESTAL!$A$4:$P$190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ASICOS">#REF!</definedName>
    <definedName name="BASURERO_METALICO">#REF!</definedName>
    <definedName name="BASUREROS">#REF!</definedName>
    <definedName name="BB" localSheetId="0">APU!ERR</definedName>
    <definedName name="BB" localSheetId="3">'INDICAR CÓDIGO DEL ITEM DE PAGO'!ERR</definedName>
    <definedName name="BB">[0]!ERR</definedName>
    <definedName name="BBA">#REF!</definedName>
    <definedName name="bbbbbb" localSheetId="0"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BBB">#REF!</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0"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dfgdgd" hidden="1">#REF!</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TONITA">#REF!</definedName>
    <definedName name="Bf">#REF!</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#REF!</definedName>
    <definedName name="BHT">#REF!</definedName>
    <definedName name="BHT_F">#REF!</definedName>
    <definedName name="bi">#REF!</definedName>
    <definedName name="bimestre">#REF!</definedName>
    <definedName name="BISAGRA_3">#REF!</definedName>
    <definedName name="BISAGRAS_PARA_REJILLA_DESAGUE_ANDENES">#REF!</definedName>
    <definedName name="BJHVVHGH">#N/A</definedName>
    <definedName name="Bk">#REF!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0">#REF!</definedName>
    <definedName name="blEjecutado">'[44]Ejecutado%'!#REF!</definedName>
    <definedName name="blEjecutadoPorcen" localSheetId="0">#REF!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OQUE_DE_ARCILLA_H5">#REF!</definedName>
    <definedName name="Bloque_No._4">#REF!</definedName>
    <definedName name="Bloque_No._5">#REF!</definedName>
    <definedName name="BLOQUECEMENTO">#REF!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 localSheetId="0">#REF!</definedName>
    <definedName name="blProgramadoPesos">'[44]Programado$'!$I$1:$CK$45</definedName>
    <definedName name="blReferenciaInforme">#REF!</definedName>
    <definedName name="Bm">#REF!</definedName>
    <definedName name="bn" localSheetId="3">#REF!</definedName>
    <definedName name="bn">#REF!</definedName>
    <definedName name="BNB">#REF!</definedName>
    <definedName name="bnm">#REF!</definedName>
    <definedName name="BO">#REF!</definedName>
    <definedName name="BOBCAT">#REF!</definedName>
    <definedName name="Bombas">#REF!</definedName>
    <definedName name="BOMBILLO_AHORRADOR_DE_ENEGIA_110_V_100W">#REF!</definedName>
    <definedName name="BONO">#REF!</definedName>
    <definedName name="BOQUILLA12">#REF!</definedName>
    <definedName name="BOQUILLA34">#REF!</definedName>
    <definedName name="BORDE_O_FILO_PARA_GRADAS_ANTIDEZLIZANTE">#REF!</definedName>
    <definedName name="BORDE1">#REF!</definedName>
    <definedName name="BORDER1" localSheetId="0">#REF!</definedName>
    <definedName name="BORDER1">[45]steel!#REF!</definedName>
    <definedName name="BORDET">#REF!</definedName>
    <definedName name="bordillo">#REF!</definedName>
    <definedName name="BORNERA_PARA_CONEXIONES_CABLE_No_6_X_9_SECCIONES">#REF!</definedName>
    <definedName name="BORSHE" localSheetId="0">#REF!</definedName>
    <definedName name="BORSHE">'[3]7422CW00'!#REF!</definedName>
    <definedName name="BORSUM" localSheetId="0">#REF!</definedName>
    <definedName name="BORSUM">'[3]7422CW00'!#REF!</definedName>
    <definedName name="boxes">#REF!</definedName>
    <definedName name="BQ">#REF!</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ENCHUFABLE_MONOPOLAR_DE_1X15">#REF!</definedName>
    <definedName name="BREAKER_ENCHUFABLE_MONOPOLAR_DE_1X20">#REF!</definedName>
    <definedName name="BREAKER_ENCHUFABLE_MONOPOLAR_DE_1X40">#REF!</definedName>
    <definedName name="BREAKER150">#REF!</definedName>
    <definedName name="BREAKER20">#REF!</definedName>
    <definedName name="BREAKERS">#REF!</definedName>
    <definedName name="Breakers_Switches">#REF!</definedName>
    <definedName name="Breakers_y_Switches">#REF!</definedName>
    <definedName name="BRIQ">#REF!</definedName>
    <definedName name="BROCHAS">#REF!</definedName>
    <definedName name="bsb" localSheetId="0"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 localSheetId="0">#REF!</definedName>
    <definedName name="BSW">[46]medelo!$D$37</definedName>
    <definedName name="bt" localSheetId="0"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EN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#REF!</definedName>
    <definedName name="BuiltIn_Print_Area" localSheetId="0">#REF!</definedName>
    <definedName name="BuiltIn_Print_Area">'[47]Form5 _Pág_ 1'!#REF!</definedName>
    <definedName name="BuiltIn_Print_Area___0" localSheetId="0">#REF!</definedName>
    <definedName name="BuiltIn_Print_Area___0">'[47]Form5 _Pág_ 2'!#REF!</definedName>
    <definedName name="BuiltIn_Print_Area___0___0">#REF!</definedName>
    <definedName name="BuiltIn_Print_Area___0___0___0">#REF!</definedName>
    <definedName name="BuiltIn_Print_Titles">#REF!</definedName>
    <definedName name="Buje_1__1_2">#REF!</definedName>
    <definedName name="Buje_1__3_4">#REF!</definedName>
    <definedName name="bul">100000</definedName>
    <definedName name="BULL">#REF!</definedName>
    <definedName name="Bulld50">#REF!</definedName>
    <definedName name="Bulld65e">#REF!</definedName>
    <definedName name="bulld65er">#REF!</definedName>
    <definedName name="BULLDOZER">#REF!</definedName>
    <definedName name="BURRO">#REF!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HSeguim">#REF!</definedName>
    <definedName name="BuscHSeguim2">#REF!</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1">#REF!</definedName>
    <definedName name="C.10">#REF!</definedName>
    <definedName name="C.1045">#REF!</definedName>
    <definedName name="C.1090">#REF!</definedName>
    <definedName name="C.11">#REF!</definedName>
    <definedName name="C.1245">#REF!</definedName>
    <definedName name="C.1290">#REF!</definedName>
    <definedName name="C.2">#REF!</definedName>
    <definedName name="C.2500">#REF!</definedName>
    <definedName name="C.3">#REF!</definedName>
    <definedName name="C.3000">#REF!</definedName>
    <definedName name="C.345">#REF!</definedName>
    <definedName name="C.390">#REF!</definedName>
    <definedName name="C.391">#REF!</definedName>
    <definedName name="C.4">#REF!</definedName>
    <definedName name="C.445">#REF!</definedName>
    <definedName name="C.490">#REF!</definedName>
    <definedName name="C.5">#REF!</definedName>
    <definedName name="C.6">#REF!</definedName>
    <definedName name="C.645">#REF!</definedName>
    <definedName name="C.690">#REF!</definedName>
    <definedName name="C.7">#REF!</definedName>
    <definedName name="C.8">#REF!</definedName>
    <definedName name="C.845">#REF!</definedName>
    <definedName name="C.890">#REF!</definedName>
    <definedName name="C.9">#REF!</definedName>
    <definedName name="C.A">#REF!</definedName>
    <definedName name="C_" localSheetId="3">#REF!</definedName>
    <definedName name="C_">#REF!</definedName>
    <definedName name="C_Apus" comment="Codigo Apus">#REF!</definedName>
    <definedName name="c_ESTRUCTURA">#REF!</definedName>
    <definedName name="c1.1.1.4">#REF!</definedName>
    <definedName name="C2.3">#REF!</definedName>
    <definedName name="C2.4">#REF!</definedName>
    <definedName name="C2.5">#REF!</definedName>
    <definedName name="C2.500">#REF!</definedName>
    <definedName name="C2.6">#REF!</definedName>
    <definedName name="C3.000">#REF!</definedName>
    <definedName name="C3.2">#REF!</definedName>
    <definedName name="C3.3">#REF!</definedName>
    <definedName name="C3.5">#REF!</definedName>
    <definedName name="C4.000">#REF!</definedName>
    <definedName name="C900.2">#REF!</definedName>
    <definedName name="CA">#REF!</definedName>
    <definedName name="CAB">#REF!</definedName>
    <definedName name="CABALLETE">#REF!</definedName>
    <definedName name="CABALLETE_PARA_TEJA_TERMOACUSTICA">#REF!</definedName>
    <definedName name="CABALLETEETERNIT">#REF!</definedName>
    <definedName name="CABLE_COBRE_DESNUDO_AWG_NO._2">#REF!</definedName>
    <definedName name="CABLE_COBRE_DESNUDO_NO_4">#REF!</definedName>
    <definedName name="CABLE_COBRE_DESNUDO_NO_6">#REF!</definedName>
    <definedName name="CABLE_DE_ALUMINIO_NO_4">#REF!</definedName>
    <definedName name="CABLE_DE_ALUMINIO_NO_6">#REF!</definedName>
    <definedName name="CABLE_DE_COBRE_AISLADO_NO_8">#REF!</definedName>
    <definedName name="CABLE_DE_COBRE_AISLASDO_2_AWG">#REF!</definedName>
    <definedName name="CABLE_DE_COBRE_DESNUDO_SEMIDURO_No._4">#REF!</definedName>
    <definedName name="CABLE_DE_COBRE_FLEXIBLE">#REF!</definedName>
    <definedName name="CABLE_DE_CONTROL_VHICULAR">#REF!</definedName>
    <definedName name="CABLE_DESNUDO_1_0_AWG">#REF!</definedName>
    <definedName name="CABLE_ENCAUCHETADO">#REF!</definedName>
    <definedName name="CABLE_RETENIDA_1_4">#REF!</definedName>
    <definedName name="CABLE_RETENIDA_3_8">#REF!</definedName>
    <definedName name="CABLE_THW__No_1_0">#REF!</definedName>
    <definedName name="Cableado">#REF!</definedName>
    <definedName name="CABLECU4">#REF!</definedName>
    <definedName name="CABLETHW10">#REF!</definedName>
    <definedName name="CABLETHW20">#REF!</definedName>
    <definedName name="cade1">20000</definedName>
    <definedName name="cade2">17000</definedName>
    <definedName name="CADENERO">#REF!</definedName>
    <definedName name="cadenero1">#REF!</definedName>
    <definedName name="cadenero2">#REF!</definedName>
    <definedName name="CAJA">#REF!</definedName>
    <definedName name="CAJA_CONDUIT_PVC_DE_2__X_4">#REF!</definedName>
    <definedName name="CAJA_DE__CONCRETO_30_30_INSPECCION">#REF!</definedName>
    <definedName name="CAJA_GALVANIZADA_DE_2__X_4">#REF!</definedName>
    <definedName name="CAJA_OCTOGONAL_GALVANIZADA">#REF!</definedName>
    <definedName name="CAJA4CIR">#REF!</definedName>
    <definedName name="CAJA5400">#REF!</definedName>
    <definedName name="CAJACONTADOR">#REF!</definedName>
    <definedName name="CAJAI1">#REF!</definedName>
    <definedName name="CAJAINP6060">#REF!</definedName>
    <definedName name="cajainspeccion">#REF!</definedName>
    <definedName name="cajainspeccion6060">#REF!</definedName>
    <definedName name="cajainspeccion8080">#REF!</definedName>
    <definedName name="CAJAMET">#REF!</definedName>
    <definedName name="CAJAMET5400">#REF!</definedName>
    <definedName name="CAJAPURGA">#REF!</definedName>
    <definedName name="CAJAVAL">#REF!</definedName>
    <definedName name="cajaventosa">#REF!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_SOPORTE_GALVANIZADA_INCRUSTAR">#REF!</definedName>
    <definedName name="CAJPU">#REF!</definedName>
    <definedName name="CAJVEN">#REF!</definedName>
    <definedName name="Cal">#REF!</definedName>
    <definedName name="Calidad">#REF!</definedName>
    <definedName name="CalMexTlDetail">#REF!</definedName>
    <definedName name="CalMexTlHeading">#REF!</definedName>
    <definedName name="CalSumDetail">#REF!</definedName>
    <definedName name="CalSumHeading">#REF!</definedName>
    <definedName name="CalTotalDetail">#REF!</definedName>
    <definedName name="CalTotalHeading">#REF!</definedName>
    <definedName name="CAMAARENA">#REF!</definedName>
    <definedName name="CAMABAJA">#REF!</definedName>
    <definedName name="Camioneta_D_300">#REF!</definedName>
    <definedName name="Campamento">#REF!</definedName>
    <definedName name="CAMPO">#REF!</definedName>
    <definedName name="CANAL_PVC_AMAZONAS">#REF!</definedName>
    <definedName name="CANALCONCRETO">#REF!</definedName>
    <definedName name="CANALIZACIONSUBTERRANEA">#REF!</definedName>
    <definedName name="CANCHAS_MULTIPLES_POLIDEPORTIVOS">#REF!</definedName>
    <definedName name="CANDADO">#REF!</definedName>
    <definedName name="CANGURO">#REF!</definedName>
    <definedName name="CANT" localSheetId="3">#REF!</definedName>
    <definedName name="CANT">#REF!</definedName>
    <definedName name="CANT.MA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0">#REF!,#REF!,#REF!,#REF!,#REF!,#REF!,#REF!,#REF!,#REF!,#REF!,#REF!,#REF!,#REF!,#REF!,#REF!,#REF!</definedName>
    <definedName name="cantidad">'[48]TRAMO 03'!$F:$F,'[48]TRAMO 03'!$I:$I,'[48]TRAMO 03'!$K:$K,'[48]TRAMO 03'!#REF!,'[48]TRAMO 03'!#REF!,'[48]TRAMO 03'!#REF!,'[48]TRAMO 03'!#REF!,'[48]TRAMO 03'!#REF!,'[48]TRAMO 03'!#REF!,'[48]TRAMO 03'!#REF!,'[48]TRAMO 03'!#REF!,'[48]TRAMO 03'!#REF!,'[48]TRAMO 03'!#REF!,'[48]TRAMO 03'!#REF!,'[48]TRAMO 03'!#REF!,'[48]TRAMO 03'!#REF!</definedName>
    <definedName name="CantObraDefinitiva" localSheetId="0" hidden="1">{"SUMINISTRO E INSTALACIÓN CANALETAS L=7.50"}</definedName>
    <definedName name="CantObraDefinitiva" hidden="1">{"SUMINISTRO E INSTALACIÓN CANALETAS L=7.50"}</definedName>
    <definedName name="CAOLIN">#REF!</definedName>
    <definedName name="cap" localSheetId="3">#REF!</definedName>
    <definedName name="CAP">#REF!</definedName>
    <definedName name="CAPAC._HSE">#REF!</definedName>
    <definedName name="CAPATAFARO">#REF!</definedName>
    <definedName name="CAPATAZ">#REF!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afaro">#REF!</definedName>
    <definedName name="CAPVI">#REF!</definedName>
    <definedName name="Car">#REF!</definedName>
    <definedName name="CarbonDetail">#REF!</definedName>
    <definedName name="CarbonFundsFlow">#REF!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ElimDetail">#REF!</definedName>
    <definedName name="CarElimHeading">#REF!</definedName>
    <definedName name="carg">60000</definedName>
    <definedName name="CARGA">#REF!</definedName>
    <definedName name="CARGADOR">#REF!</definedName>
    <definedName name="Cargador_930">#REF!</definedName>
    <definedName name="Cargador_930k">#REF!</definedName>
    <definedName name="CARGO">#REF!</definedName>
    <definedName name="CARGOS">#REF!</definedName>
    <definedName name="carlos" localSheetId="0">MODULO10.auto_abrir</definedName>
    <definedName name="carlos" localSheetId="2">MODULO10.auto_abrir</definedName>
    <definedName name="carlos">MODULO10.auto_abrir</definedName>
    <definedName name="CAROL">#REF!</definedName>
    <definedName name="carol1">#REF!</definedName>
    <definedName name="CARPINTERO">#REF!</definedName>
    <definedName name="CARRETERA">#REF!</definedName>
    <definedName name="CARRETERAS">#REF!</definedName>
    <definedName name="CARRO">#REF!</definedName>
    <definedName name="CARROTANQUE">#REF!</definedName>
    <definedName name="Carrotanque_de_agua__1000_Galones">#REF!</definedName>
    <definedName name="carrotanque_irrigador">#REF!</definedName>
    <definedName name="CarSumDetail">#REF!</definedName>
    <definedName name="CarSumHeading">#REF!</definedName>
    <definedName name="CASA">#REF!</definedName>
    <definedName name="CASITA">#REF!</definedName>
    <definedName name="CATD8">#REF!</definedName>
    <definedName name="CATEGORIA">#REF!</definedName>
    <definedName name="CAUCHO_PARA_SILLA_Y_160x110">#REF!</definedName>
    <definedName name="CAUCHO_PARA_SILLA_Y_200x110">#REF!</definedName>
    <definedName name="CAUCHO_PARA_SILLA_Y_250x110">#REF!</definedName>
    <definedName name="CAUCHO_PARA_SILLA_Y_250x160">#REF!</definedName>
    <definedName name="CAUCHO_PARA_SILLA_Y_315x110">#REF!</definedName>
    <definedName name="causa">#REF!</definedName>
    <definedName name="CB">#REF!</definedName>
    <definedName name="CBLES">#REF!</definedName>
    <definedName name="CBLES1">#REF!</definedName>
    <definedName name="CBRDISEÑO" localSheetId="0">#REF!</definedName>
    <definedName name="CBRDISEÑO">[49]SECTORIZACIÓN!$A$12:$G$20</definedName>
    <definedName name="CBWorkbookPriority" hidden="1">-1602700874</definedName>
    <definedName name="CC" localSheetId="0">#REF!</definedName>
    <definedName name="CC">[50]Personalizar!$G$22:$G$25</definedName>
    <definedName name="CCC">#REF!</definedName>
    <definedName name="cccc">#REF!</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0">#REF!</definedName>
    <definedName name="CCCCCC" localSheetId="3">'[51]A. P. U.'!#REF!</definedName>
    <definedName name="CCCCCC">'[51]A. P. U.'!#REF!</definedName>
    <definedName name="CCT">#REF!</definedName>
    <definedName name="CCTO122">#REF!</definedName>
    <definedName name="CCTO1225">#REF!</definedName>
    <definedName name="ccto123">#REF!</definedName>
    <definedName name="CCTO1235">#REF!</definedName>
    <definedName name="CCTO124">#REF!</definedName>
    <definedName name="CCTO1254">#REF!</definedName>
    <definedName name="CCTO12545">#REF!</definedName>
    <definedName name="CCTO133">#REF!</definedName>
    <definedName name="CCTO134">#REF!</definedName>
    <definedName name="CCTO135">#REF!</definedName>
    <definedName name="CCTO136">#REF!</definedName>
    <definedName name="CCTO147">#REF!</definedName>
    <definedName name="CCTO148">#REF!</definedName>
    <definedName name="ccto210" localSheetId="3">#REF!</definedName>
    <definedName name="ccto210">#REF!</definedName>
    <definedName name="CCTOP">#REF!</definedName>
    <definedName name="cctotapa">#REF!</definedName>
    <definedName name="ccuuaa">#REF!</definedName>
    <definedName name="ccxcccc">#REF!</definedName>
    <definedName name="cd" localSheetId="0">#REF!</definedName>
    <definedName name="cd">[52]Hoja1!$C$81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#REF!</definedName>
    <definedName name="CDctrl" localSheetId="0">#REF!</definedName>
    <definedName name="CDctrl">[35]CDItem!$G$8</definedName>
    <definedName name="CDE">#REF!</definedName>
    <definedName name="cdfgrtfd" hidden="1">#REF!</definedName>
    <definedName name="CDIRECTO">#REF!</definedName>
    <definedName name="cds" localSheetId="0" hidden="1">{#N/A,#N/A,FALSE,"sumi ";#N/A,#N/A,FALSE,"RESUMEN"}</definedName>
    <definedName name="cds" hidden="1">{#N/A,#N/A,FALSE,"sumi ";#N/A,#N/A,FALSE,"RESUMEN"}</definedName>
    <definedName name="CDS_V_INDICES_CIRCUITO_CAUSA">#REF!</definedName>
    <definedName name="Ce">#REF!</definedName>
    <definedName name="CEBLANCO">#REF!</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GUETA">#REF!</definedName>
    <definedName name="CeldCanti">#REF!</definedName>
    <definedName name="CELDVRUNIT1">#REF!</definedName>
    <definedName name="CEMENTO" localSheetId="0">#REF!</definedName>
    <definedName name="CEMENTO" localSheetId="3">[53]Insum!$A$3:$H$63</definedName>
    <definedName name="CEMENTO">[54]Insum!$A$3:$H$63</definedName>
    <definedName name="CEMENTO_BLANCO">#REF!</definedName>
    <definedName name="CEMENTO_GRIS">#REF!</definedName>
    <definedName name="CEMENTO_GRIS_POR_KG">#REF!</definedName>
    <definedName name="CEMENTO_KG_M3">#REF!</definedName>
    <definedName name="Cemento_x_kg">#REF!</definedName>
    <definedName name="CEMENTO99">#REF!</definedName>
    <definedName name="CEMENTOBLANCO">#REF!</definedName>
    <definedName name="CEMENTOBLANCO99">#REF!</definedName>
    <definedName name="CEMENTOGRIS">#REF!</definedName>
    <definedName name="centros">#REF!</definedName>
    <definedName name="CERA">#REF!</definedName>
    <definedName name="CERAMICA">#REF!</definedName>
    <definedName name="CERAMICA_PARA_BAÑOS_Y_MESONES">#REF!</definedName>
    <definedName name="CERAMICA_PARA_PISOS_TRAFICO_5_ANTIDESLIZANTE">#REF!</definedName>
    <definedName name="CERCHA">#REF!</definedName>
    <definedName name="CERCHA_METALICA_EN_ANGULO">#REF!</definedName>
    <definedName name="CERCHA_METALICA_SEGÚN_DISEÑOS_INCLUYE_PLATINAS">#REF!</definedName>
    <definedName name="cerchametalica">#REF!</definedName>
    <definedName name="CERCHANUEVA">#REF!</definedName>
    <definedName name="ceroletra">#REF!</definedName>
    <definedName name="cerounid">#REF!</definedName>
    <definedName name="cerovr">#REF!</definedName>
    <definedName name="CERRADURA">#REF!</definedName>
    <definedName name="CERRADURA_DE_SOBREPONER">#REF!</definedName>
    <definedName name="CERRAJERO">#REF!</definedName>
    <definedName name="cesped">#REF!</definedName>
    <definedName name="CESPEDON">#REF!</definedName>
    <definedName name="Cf">#REF!</definedName>
    <definedName name="Cg">#REF!</definedName>
    <definedName name="CGDI01" localSheetId="0">#REF!</definedName>
    <definedName name="CGDI01">[11]Tablas!#REF!</definedName>
    <definedName name="CGDI02" localSheetId="0">#REF!</definedName>
    <definedName name="CGDI02">[11]Tablas!#REF!</definedName>
    <definedName name="CGDI03" localSheetId="0">#REF!</definedName>
    <definedName name="CGDI03">[11]Tablas!#REF!</definedName>
    <definedName name="CGDI04" localSheetId="0">#REF!</definedName>
    <definedName name="CGDI04">[11]Tablas!#REF!</definedName>
    <definedName name="CGDI05" localSheetId="0">#REF!</definedName>
    <definedName name="CGDI05">[11]Tablas!#REF!</definedName>
    <definedName name="CGDI06" localSheetId="0">#REF!</definedName>
    <definedName name="CGDI06">[11]Tablas!#REF!</definedName>
    <definedName name="CGDI07" localSheetId="0">#REF!</definedName>
    <definedName name="CGDI07">[11]Tablas!#REF!</definedName>
    <definedName name="CGDI08" localSheetId="0">#REF!</definedName>
    <definedName name="CGDI08">[11]Tablas!#REF!</definedName>
    <definedName name="CGEX01" localSheetId="0">#REF!</definedName>
    <definedName name="CGEX01">[11]Tablas!#REF!</definedName>
    <definedName name="CGEX02" localSheetId="0">#REF!</definedName>
    <definedName name="CGEX02">[11]Tablas!#REF!</definedName>
    <definedName name="CGEX031" localSheetId="0">#REF!</definedName>
    <definedName name="CGEX031">[11]Tablas!#REF!</definedName>
    <definedName name="CGEX04" localSheetId="0">#REF!</definedName>
    <definedName name="CGEX04">[11]Tablas!#REF!</definedName>
    <definedName name="CGFI011" localSheetId="0">#REF!</definedName>
    <definedName name="CGFI011">[11]Tablas!#REF!</definedName>
    <definedName name="CGFI012" localSheetId="0">#REF!</definedName>
    <definedName name="CGFI012">[11]Tablas!#REF!</definedName>
    <definedName name="CGFI021" localSheetId="0">#REF!</definedName>
    <definedName name="CGFI021">[11]Tablas!#REF!</definedName>
    <definedName name="CGFI022" localSheetId="0">#REF!</definedName>
    <definedName name="CGFI022">[11]Tablas!#REF!</definedName>
    <definedName name="CGFI023" localSheetId="0">#REF!</definedName>
    <definedName name="CGFI023">[11]Tablas!#REF!</definedName>
    <definedName name="CGFI024" localSheetId="0">#REF!</definedName>
    <definedName name="CGFI024">[11]Tablas!#REF!</definedName>
    <definedName name="CGFI031" localSheetId="0">#REF!</definedName>
    <definedName name="CGFI031">[11]Tablas!#REF!</definedName>
    <definedName name="CGFI032" localSheetId="0">#REF!</definedName>
    <definedName name="CGFI032">[11]Tablas!#REF!</definedName>
    <definedName name="CGFI0331" localSheetId="0">#REF!</definedName>
    <definedName name="CGFI0331">[11]Tablas!#REF!</definedName>
    <definedName name="CGFI0332" localSheetId="0">#REF!</definedName>
    <definedName name="CGFI0332">[11]Tablas!#REF!</definedName>
    <definedName name="CGFI0333" localSheetId="0">#REF!</definedName>
    <definedName name="CGFI0333">[11]Tablas!#REF!</definedName>
    <definedName name="CGFI0334" localSheetId="0">#REF!</definedName>
    <definedName name="CGFI0334">[11]Tablas!#REF!</definedName>
    <definedName name="CGFI0335" localSheetId="0">#REF!</definedName>
    <definedName name="CGFI0335">[11]Tablas!#REF!</definedName>
    <definedName name="CGFI0341" localSheetId="0">#REF!</definedName>
    <definedName name="CGFI0341">[11]Tablas!#REF!</definedName>
    <definedName name="CGFI0343" localSheetId="0">#REF!</definedName>
    <definedName name="CGFI0343">[11]Tablas!#REF!</definedName>
    <definedName name="CGFI0344" localSheetId="0">#REF!</definedName>
    <definedName name="CGFI0344">[11]Tablas!#REF!</definedName>
    <definedName name="CGPR01" localSheetId="0">#REF!</definedName>
    <definedName name="CGPR01">[11]Tablas!#REF!</definedName>
    <definedName name="CGPR021" localSheetId="0">#REF!</definedName>
    <definedName name="CGPR021">[11]Tablas!#REF!</definedName>
    <definedName name="CGPR022" localSheetId="0">#REF!</definedName>
    <definedName name="CGPR022">[11]Tablas!#REF!</definedName>
    <definedName name="CGPR023" localSheetId="0">#REF!</definedName>
    <definedName name="CGPR023">[11]Tablas!#REF!</definedName>
    <definedName name="CGPR024" localSheetId="0">#REF!</definedName>
    <definedName name="CGPR024">[11]Tablas!#REF!</definedName>
    <definedName name="CGPR031" localSheetId="0">#REF!</definedName>
    <definedName name="CGPR031">[11]Tablas!#REF!</definedName>
    <definedName name="CGPR032" localSheetId="0">#REF!</definedName>
    <definedName name="CGPR032">[11]Tablas!#REF!</definedName>
    <definedName name="CGPR0331" localSheetId="0">#REF!</definedName>
    <definedName name="CGPR0331">[11]Tablas!#REF!</definedName>
    <definedName name="CGPR0332" localSheetId="0">#REF!</definedName>
    <definedName name="CGPR0332">[11]Tablas!#REF!</definedName>
    <definedName name="CGPR0333" localSheetId="0">#REF!</definedName>
    <definedName name="CGPR0333">[11]Tablas!#REF!</definedName>
    <definedName name="CGPR041" localSheetId="0">#REF!</definedName>
    <definedName name="CGPR041">[11]Tablas!#REF!</definedName>
    <definedName name="CGPR042" localSheetId="0">#REF!</definedName>
    <definedName name="CGPR042">[11]Tablas!#REF!</definedName>
    <definedName name="CGPR043" localSheetId="0">#REF!</definedName>
    <definedName name="CGPR043">[11]Tablas!#REF!</definedName>
    <definedName name="CGPR051" localSheetId="0">#REF!</definedName>
    <definedName name="CGPR051">[11]Tablas!#REF!</definedName>
    <definedName name="CGPR052" localSheetId="0">#REF!</definedName>
    <definedName name="CGPR052">[11]Tablas!#REF!</definedName>
    <definedName name="CGPR0531" localSheetId="0">#REF!</definedName>
    <definedName name="CGPR0531">[11]Tablas!#REF!</definedName>
    <definedName name="CGPR0532" localSheetId="0">#REF!</definedName>
    <definedName name="CGPR0532">[11]Tablas!#REF!</definedName>
    <definedName name="CGPR0533" localSheetId="0">#REF!</definedName>
    <definedName name="CGPR0533">[11]Tablas!#REF!</definedName>
    <definedName name="CGPR0534" localSheetId="0">#REF!</definedName>
    <definedName name="CGPR0534">[11]Tablas!#REF!</definedName>
    <definedName name="CGPR0541" localSheetId="0">#REF!</definedName>
    <definedName name="CGPR0541">[11]Tablas!#REF!</definedName>
    <definedName name="CGPR0542" localSheetId="0">#REF!</definedName>
    <definedName name="CGPR0542">[11]Tablas!#REF!</definedName>
    <definedName name="CGPR0543" localSheetId="0">#REF!</definedName>
    <definedName name="CGPR0543">[11]Tablas!#REF!</definedName>
    <definedName name="CGPR061" localSheetId="0">#REF!</definedName>
    <definedName name="CGPR061">[11]Tablas!#REF!</definedName>
    <definedName name="CGPR062" localSheetId="0">#REF!</definedName>
    <definedName name="CGPR062">[11]Tablas!#REF!</definedName>
    <definedName name="CGPR0621" localSheetId="0">#REF!</definedName>
    <definedName name="CGPR0621">[11]Tablas!#REF!</definedName>
    <definedName name="CGPR0622" localSheetId="0">#REF!</definedName>
    <definedName name="CGPR0622">[11]Tablas!#REF!</definedName>
    <definedName name="CGPR0631" localSheetId="0">#REF!</definedName>
    <definedName name="CGPR0631">[11]Tablas!#REF!</definedName>
    <definedName name="CGPR0632" localSheetId="0">#REF!</definedName>
    <definedName name="CGPR0632">[11]Tablas!#REF!</definedName>
    <definedName name="CGPR0633" localSheetId="0">#REF!</definedName>
    <definedName name="CGPR0633">[11]Tablas!#REF!</definedName>
    <definedName name="CGPR0641" localSheetId="0">#REF!</definedName>
    <definedName name="CGPR0641">[11]Tablas!#REF!</definedName>
    <definedName name="CGPR0642" localSheetId="0">#REF!</definedName>
    <definedName name="CGPR0642">[11]Tablas!#REF!</definedName>
    <definedName name="CGPR0643" localSheetId="0">#REF!</definedName>
    <definedName name="CGPR0643">[11]Tablas!#REF!</definedName>
    <definedName name="CGRF01" localSheetId="0">#REF!</definedName>
    <definedName name="CGRF01">[11]Tablas!#REF!</definedName>
    <definedName name="CGRF02" localSheetId="0">#REF!</definedName>
    <definedName name="CGRF02">[11]Tablas!#REF!</definedName>
    <definedName name="CGRF031" localSheetId="0">#REF!</definedName>
    <definedName name="CGRF031">[11]Tablas!#REF!</definedName>
    <definedName name="CGRF032" localSheetId="0">#REF!</definedName>
    <definedName name="CGRF032">[11]Tablas!#REF!</definedName>
    <definedName name="CGRF0331" localSheetId="0">#REF!</definedName>
    <definedName name="CGRF0331">[11]Tablas!#REF!</definedName>
    <definedName name="CGRF0332" localSheetId="0">#REF!</definedName>
    <definedName name="CGRF0332">[11]Tablas!#REF!</definedName>
    <definedName name="CGRF0333" localSheetId="0">#REF!</definedName>
    <definedName name="CGRF0333">[11]Tablas!#REF!</definedName>
    <definedName name="CGRF0334" localSheetId="0">#REF!</definedName>
    <definedName name="CGRF0334">[11]Tablas!#REF!</definedName>
    <definedName name="CGRF0335" localSheetId="0">#REF!</definedName>
    <definedName name="CGRF0335">[11]Tablas!#REF!</definedName>
    <definedName name="CGRF0336" localSheetId="0">#REF!</definedName>
    <definedName name="CGRF0336">[11]Tablas!#REF!</definedName>
    <definedName name="CGRF0337" localSheetId="0">#REF!</definedName>
    <definedName name="CGRF0337">[11]Tablas!#REF!</definedName>
    <definedName name="CGRF0338" localSheetId="0">#REF!</definedName>
    <definedName name="CGRF0338">[11]Tablas!#REF!</definedName>
    <definedName name="CGRF0341" localSheetId="0">#REF!</definedName>
    <definedName name="CGRF0341">[11]Tablas!#REF!</definedName>
    <definedName name="CGRF0342" localSheetId="0">#REF!</definedName>
    <definedName name="CGRF0342">[11]Tablas!#REF!</definedName>
    <definedName name="CGRF0343" localSheetId="0">#REF!</definedName>
    <definedName name="CGRF0343">[11]Tablas!#REF!</definedName>
    <definedName name="CGRF041" localSheetId="0">#REF!</definedName>
    <definedName name="CGRF041">[11]Tablas!#REF!</definedName>
    <definedName name="CGRF042" localSheetId="0">#REF!</definedName>
    <definedName name="CGRF042">[11]Tablas!#REF!</definedName>
    <definedName name="CGRF0431" localSheetId="0">#REF!</definedName>
    <definedName name="CGRF0431">[11]Tablas!#REF!</definedName>
    <definedName name="CGRF0432" localSheetId="0">#REF!</definedName>
    <definedName name="CGRF0432">[11]Tablas!#REF!</definedName>
    <definedName name="CGRF0433" localSheetId="0">#REF!</definedName>
    <definedName name="CGRF0433">[11]Tablas!#REF!</definedName>
    <definedName name="CGRF0441" localSheetId="0">#REF!</definedName>
    <definedName name="CGRF0441">[11]Tablas!#REF!</definedName>
    <definedName name="CGRF0442" localSheetId="0">#REF!</definedName>
    <definedName name="CGRF0442">[11]Tablas!#REF!</definedName>
    <definedName name="CGRF0443" localSheetId="0">#REF!</definedName>
    <definedName name="CGRF0443">[11]Tablas!#REF!</definedName>
    <definedName name="CGSM01" localSheetId="0">#REF!</definedName>
    <definedName name="CGSM01">[11]Tablas!#REF!</definedName>
    <definedName name="CGSM02" localSheetId="0">#REF!</definedName>
    <definedName name="CGSM02">[11]Tablas!#REF!</definedName>
    <definedName name="CGSM03" localSheetId="0">#REF!</definedName>
    <definedName name="CGSM03">[11]Tablas!#REF!</definedName>
    <definedName name="CGSM04" localSheetId="0">#REF!</definedName>
    <definedName name="CGSM04">[11]Tablas!#REF!</definedName>
    <definedName name="CGSM05" localSheetId="0">#REF!</definedName>
    <definedName name="CGSM05">[11]Tablas!#REF!</definedName>
    <definedName name="CGSO011" localSheetId="0">#REF!</definedName>
    <definedName name="CGSO011">[11]Tablas!#REF!</definedName>
    <definedName name="CGSO012" localSheetId="0">#REF!</definedName>
    <definedName name="CGSO012">[11]Tablas!#REF!</definedName>
    <definedName name="CGSO013" localSheetId="0">#REF!</definedName>
    <definedName name="CGSO013">[11]Tablas!#REF!</definedName>
    <definedName name="CGSO014" localSheetId="0">#REF!</definedName>
    <definedName name="CGSO014">[11]Tablas!#REF!</definedName>
    <definedName name="CGSO02" localSheetId="0">#REF!</definedName>
    <definedName name="CGSO02">[11]Tablas!#REF!</definedName>
    <definedName name="CGSO031" localSheetId="0">#REF!</definedName>
    <definedName name="CGSO031">[11]Tablas!#REF!</definedName>
    <definedName name="CGSO032" localSheetId="0">#REF!</definedName>
    <definedName name="CGSO032">[11]Tablas!#REF!</definedName>
    <definedName name="CGSO033" localSheetId="0">#REF!</definedName>
    <definedName name="CGSO033">[11]Tablas!#REF!</definedName>
    <definedName name="CGSO034" localSheetId="0">#REF!</definedName>
    <definedName name="CGSO034">[11]Tablas!#REF!</definedName>
    <definedName name="CGSO041" localSheetId="0">#REF!</definedName>
    <definedName name="CGSO041">[11]Tablas!#REF!</definedName>
    <definedName name="CGSO042" localSheetId="0">#REF!</definedName>
    <definedName name="CGSO042">[11]Tablas!#REF!</definedName>
    <definedName name="CGSO043" localSheetId="0">#REF!</definedName>
    <definedName name="CGSO043">[11]Tablas!#REF!</definedName>
    <definedName name="CGSO044" localSheetId="0">#REF!</definedName>
    <definedName name="CGSO044">[11]Tablas!#REF!</definedName>
    <definedName name="CGSO051" localSheetId="0">#REF!</definedName>
    <definedName name="CGSO051">[11]Tablas!#REF!</definedName>
    <definedName name="CGSO052" localSheetId="0">#REF!</definedName>
    <definedName name="CGSO052">[11]Tablas!#REF!</definedName>
    <definedName name="CGSO053" localSheetId="0">#REF!</definedName>
    <definedName name="CGSO053">[11]Tablas!#REF!</definedName>
    <definedName name="CGSO054" localSheetId="0">#REF!</definedName>
    <definedName name="CGSO054">[11]Tablas!#REF!</definedName>
    <definedName name="CGSO055" localSheetId="0">#REF!</definedName>
    <definedName name="CGSO055">[11]Tablas!#REF!</definedName>
    <definedName name="CGSO061" localSheetId="0">#REF!</definedName>
    <definedName name="CGSO061">[11]Tablas!#REF!</definedName>
    <definedName name="CGSO062" localSheetId="0">#REF!</definedName>
    <definedName name="CGSO062">[11]Tablas!#REF!</definedName>
    <definedName name="CGSO063" localSheetId="0">#REF!</definedName>
    <definedName name="CGSO063">[11]Tablas!#REF!</definedName>
    <definedName name="CGSO064" localSheetId="0">#REF!</definedName>
    <definedName name="CGSO064">[11]Tablas!#REF!</definedName>
    <definedName name="CGTR011" localSheetId="0">#REF!</definedName>
    <definedName name="CGTR011">[11]Tablas!#REF!</definedName>
    <definedName name="CGTR012" localSheetId="0">#REF!</definedName>
    <definedName name="CGTR012">[11]Tablas!#REF!</definedName>
    <definedName name="CGTR021" localSheetId="0">#REF!</definedName>
    <definedName name="CGTR021">[11]Tablas!#REF!</definedName>
    <definedName name="CGTR022" localSheetId="0">#REF!</definedName>
    <definedName name="CGTR022">[11]Tablas!#REF!</definedName>
    <definedName name="CGTR023" localSheetId="0">#REF!</definedName>
    <definedName name="CGTR023">[11]Tablas!#REF!</definedName>
    <definedName name="CGTR031" localSheetId="0">#REF!</definedName>
    <definedName name="CGTR031">[11]Tablas!#REF!</definedName>
    <definedName name="CGTR032" localSheetId="0">#REF!</definedName>
    <definedName name="CGTR032">[11]Tablas!#REF!</definedName>
    <definedName name="CGTR033" localSheetId="0">#REF!</definedName>
    <definedName name="CGTR033">[11]Tablas!#REF!</definedName>
    <definedName name="CGTR034" localSheetId="0">#REF!</definedName>
    <definedName name="CGTR034">[11]Tablas!#REF!</definedName>
    <definedName name="CGTR035" localSheetId="0">#REF!</definedName>
    <definedName name="CGTR035">[11]Tablas!#REF!</definedName>
    <definedName name="CGTR036" localSheetId="0">#REF!</definedName>
    <definedName name="CGTR036">[11]Tablas!#REF!</definedName>
    <definedName name="CGTR037" localSheetId="0">#REF!</definedName>
    <definedName name="CGTR037">[11]Tablas!#REF!</definedName>
    <definedName name="CGTR038" localSheetId="0">#REF!</definedName>
    <definedName name="CGTR038">[11]Tablas!#REF!</definedName>
    <definedName name="CGTR039" localSheetId="0">#REF!</definedName>
    <definedName name="CGTR039">[11]Tablas!#REF!</definedName>
    <definedName name="CGTR041" localSheetId="0">#REF!</definedName>
    <definedName name="CGTR041">[11]Tablas!#REF!</definedName>
    <definedName name="CGTR042" localSheetId="0">#REF!</definedName>
    <definedName name="CGTR042">[11]Tablas!#REF!</definedName>
    <definedName name="CGTR043" localSheetId="0">#REF!</definedName>
    <definedName name="CGTR043">[11]Tablas!#REF!</definedName>
    <definedName name="CGTR044" localSheetId="0">#REF!</definedName>
    <definedName name="CGTR044">[11]Tablas!#REF!</definedName>
    <definedName name="CGTR051" localSheetId="0">#REF!</definedName>
    <definedName name="CGTR051">[11]Tablas!#REF!</definedName>
    <definedName name="Ch">#REF!</definedName>
    <definedName name="CHAPA">#REF!</definedName>
    <definedName name="CHAPAMET">#REF!</definedName>
    <definedName name="CHAZO_METALICO_3_8">#REF!</definedName>
    <definedName name="CHAZOS_EXPANSIVO_5_8_X_2_1_2">#REF!</definedName>
    <definedName name="CHECK">IF(AND(#REF!=#REF!,#REF!=#REF!,#REF!=#REF!),"ok","ojo")</definedName>
    <definedName name="CHEQU">#REF!</definedName>
    <definedName name="CHEQUE_CORTINA_1">#REF!</definedName>
    <definedName name="CHEQUE12">#REF!</definedName>
    <definedName name="CHEQUE34">#REF!</definedName>
    <definedName name="CHINA">#REF!</definedName>
    <definedName name="CHK_PU" localSheetId="0">#REF!</definedName>
    <definedName name="CHK_PU">'[3]7422CW00'!#REF!</definedName>
    <definedName name="CHP">#REF!</definedName>
    <definedName name="Ci">#REF!</definedName>
    <definedName name="CICLOPEO">#REF!</definedName>
    <definedName name="CIELO">#REF!</definedName>
    <definedName name="CILINDROS">#REF!</definedName>
    <definedName name="cinco">#REF!</definedName>
    <definedName name="CIndPresup">#REF!</definedName>
    <definedName name="CINTA">#REF!</definedName>
    <definedName name="CINTA_AISLANTE">#REF!</definedName>
    <definedName name="CINTA_BAND_IT_3_4__x_70_cm._Y_HEBILLA_BAND_IT_3_4">#REF!</definedName>
    <definedName name="CINTA_BAND_IT_5_8__ROLLO">#REF!</definedName>
    <definedName name="CINTA_TEFLON">#REF!</definedName>
    <definedName name="CINTA_V_15">#REF!</definedName>
    <definedName name="CINTAAISLANTE">#REF!</definedName>
    <definedName name="CINTAPVC">#REF!</definedName>
    <definedName name="CINTAR">#REF!</definedName>
    <definedName name="CINTAREFLECTIVA">#REF!</definedName>
    <definedName name="CINTATEFLON">#REF!</definedName>
    <definedName name="Cintilla_de_Poliuretano">#REF!</definedName>
    <definedName name="CIR" localSheetId="0">IF([0]!LG=9,IF(ISERROR([0]!PVT),"",[0]!PVT),"")</definedName>
    <definedName name="CIR">IF([0]!LG=9,IF(ISERROR([0]!PVT),"",[0]!PVT),"")</definedName>
    <definedName name="CIRCUITOS">#REF!</definedName>
    <definedName name="CIRCUNVALAR">#REF!</definedName>
    <definedName name="CISNEROS">#REF!</definedName>
    <definedName name="Ciudades">#REF!</definedName>
    <definedName name="CIZALLA">#REF!</definedName>
    <definedName name="Cj">#REF!</definedName>
    <definedName name="CJPZ">#REF!</definedName>
    <definedName name="cjsa" hidden="1">#REF!</definedName>
    <definedName name="Ck">#REF!</definedName>
    <definedName name="CL">#REF!</definedName>
    <definedName name="clase">#REF!</definedName>
    <definedName name="CLASIFIC">#REF!</definedName>
    <definedName name="clavo">#REF!</definedName>
    <definedName name="Cll">#REF!</definedName>
    <definedName name="Cm">#REF!</definedName>
    <definedName name="cmf" localSheetId="0">#REF!</definedName>
    <definedName name="cmf">[55]Hoja1!$C$27</definedName>
    <definedName name="CMIBLE">#REF!</definedName>
    <definedName name="CMIBLE1">#REF!</definedName>
    <definedName name="Cn">#REF!</definedName>
    <definedName name="Cñ">#REF!</definedName>
    <definedName name="co">#REF!</definedName>
    <definedName name="CobroSuspencion">"Elipse 8"</definedName>
    <definedName name="Cod">#REF!</definedName>
    <definedName name="CodActEco" localSheetId="0">#REF!</definedName>
    <definedName name="CodActEco">[10]EMPRESA!$F$10</definedName>
    <definedName name="CODAPU">#REF!</definedName>
    <definedName name="codigo">#REF!,#REF!</definedName>
    <definedName name="codigo_actividad">IF(LEN(#REF!)=7,#REF!,IF(LEN(#REF!)=7,"",#REF!))</definedName>
    <definedName name="Codigo_M.Obra" comment="Mano de obra ">#REF!</definedName>
    <definedName name="CodigoInversion">#REF!</definedName>
    <definedName name="CodigoProyecto">#REF!</definedName>
    <definedName name="Codigos">#REF!</definedName>
    <definedName name="CODO__PRESION_PVC_1">#REF!</definedName>
    <definedName name="CODO_45___3__GRAN_RADIO_C_x_E">#REF!</definedName>
    <definedName name="CODO_45___3__P.V.C">#REF!</definedName>
    <definedName name="CODO_45__2__P.V.C">#REF!</definedName>
    <definedName name="CODO_45_PVC_1">#REF!</definedName>
    <definedName name="CODO_45_PVC_1_2">#REF!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ION_PVC_1_2">#REF!</definedName>
    <definedName name="CODO_PRESION_PVC_11_2">#REF!</definedName>
    <definedName name="CODO_PRESION_PVC_3">#REF!</definedName>
    <definedName name="CODO_PRESION_PVC_3_4">#REF!</definedName>
    <definedName name="CODO_PVC_4">#REF!</definedName>
    <definedName name="CODO_PVC_6">#REF!</definedName>
    <definedName name="CODO_PVC_AGUAS_LLUVIAS_3">#REF!</definedName>
    <definedName name="CODO_PVC_AGUAS_LLUVIAS_4">#REF!</definedName>
    <definedName name="CODO_PVC_SANITARIO_2">#REF!</definedName>
    <definedName name="CODO_PVC_SANITARIO_3">#REF!</definedName>
    <definedName name="CODO_PVC_SANITARIO_4">#REF!</definedName>
    <definedName name="CODO_PVC_SANITARIO_6">#REF!</definedName>
    <definedName name="Codo_sanitario_pvc_10">#REF!</definedName>
    <definedName name="CODO_SANITARIO_PVC_45x110">#REF!</definedName>
    <definedName name="CODO_SANITARIO_PVC_45x160">#REF!</definedName>
    <definedName name="CODO10">#REF!</definedName>
    <definedName name="codo160x90">#REF!</definedName>
    <definedName name="CODO16X11">#REF!</definedName>
    <definedName name="CODO16X45">#REF!</definedName>
    <definedName name="CODO16X90">#REF!</definedName>
    <definedName name="CODO3">#REF!</definedName>
    <definedName name="CODO3_2">#REF!</definedName>
    <definedName name="CODO3X11">#REF!</definedName>
    <definedName name="CODO3X32">#REF!</definedName>
    <definedName name="CODO3X45">#REF!</definedName>
    <definedName name="CODO3X90">#REF!</definedName>
    <definedName name="CODO4X45">#REF!</definedName>
    <definedName name="CODO4X90">#REF!</definedName>
    <definedName name="CODO6X22">#REF!</definedName>
    <definedName name="codo6x45nova">#REF!</definedName>
    <definedName name="CODO8X22">#REF!</definedName>
    <definedName name="CODO8X45">#REF!</definedName>
    <definedName name="CODO8X90">#REF!</definedName>
    <definedName name="CODOPVC12">#REF!</definedName>
    <definedName name="CODOS">#REF!</definedName>
    <definedName name="cogvsiruj" localSheetId="0">#REF!</definedName>
    <definedName name="cogvsiruj">[34]COMPARATIVO!#REF!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LAR_DE_DERIVACION_2____1_2">#REF!</definedName>
    <definedName name="COLLAR_DE_DERIVACION_2__X_1">#REF!</definedName>
    <definedName name="COLLAR_DE_DERIVACION_3____1_2">#REF!</definedName>
    <definedName name="Collar_de_derivación_4_x1_2__PVC">#REF!</definedName>
    <definedName name="Collar_de_derivación_4_x3_4__PVC">#REF!</definedName>
    <definedName name="Collar_de_derivación_8_x1_PVC">#REF!</definedName>
    <definedName name="COLLAR_DE_DERIVACION_DE_HF_DE_3____1_2__PARA_INSTALACION_DE_VENTOSA_EN_TUBERIA_DE_P.V.C">#REF!</definedName>
    <definedName name="COLLARIN">#REF!</definedName>
    <definedName name="COLON">#REF!</definedName>
    <definedName name="ColTap" localSheetId="0">#REF!</definedName>
    <definedName name="ColTap">'[20]Coloc. e Interc. Tapones'!$E$1:$E$65536</definedName>
    <definedName name="columna">#REF!</definedName>
    <definedName name="COLUMNA_METALICA_d_10_E_5MM">#REF!</definedName>
    <definedName name="COLUMNA2020">#REF!</definedName>
    <definedName name="COLUMNA3030">#REF!</definedName>
    <definedName name="COLUMNA4030">#REF!</definedName>
    <definedName name="COLUMNETA">#REF!</definedName>
    <definedName name="Com" localSheetId="0">#REF!</definedName>
    <definedName name="Com">'[40]LIQUIDA-NOMINA'!$AL$4</definedName>
    <definedName name="COMIDA">#REF!</definedName>
    <definedName name="comp">25000</definedName>
    <definedName name="compactacion">#REF!</definedName>
    <definedName name="Compactador_Manual_Saltarín">#REF!</definedName>
    <definedName name="Compilado">#REF!</definedName>
    <definedName name="componentes">#REF!</definedName>
    <definedName name="COMPRE">#REF!</definedName>
    <definedName name="COMPRESOR">#REF!</definedName>
    <definedName name="Compresor__Barrido_y_soplado">#REF!</definedName>
    <definedName name="Compresor_120_HP__con_martillo.">#REF!</definedName>
    <definedName name="Compresores">#REF!</definedName>
    <definedName name="COMPROBANTE_DE_PAGO">#REF!</definedName>
    <definedName name="compuerta">#REF!</definedName>
    <definedName name="comun">10000</definedName>
    <definedName name="CON_3000">#REF!</definedName>
    <definedName name="CON_HTA">SUMIFS(#REF!,#REF!,#REF!,#REF!,"mo")</definedName>
    <definedName name="CON_HTA_APU">SUMIFS(#REF!,#REF!,#REF!,#REF!,"mo")</definedName>
    <definedName name="Concepto">#REF!</definedName>
    <definedName name="CONCRE124">#REF!</definedName>
    <definedName name="concre15">#REF!</definedName>
    <definedName name="CONCRE25">#REF!</definedName>
    <definedName name="concre3000">#REF!</definedName>
    <definedName name="concre35">#REF!</definedName>
    <definedName name="concreto">#REF!</definedName>
    <definedName name="CONCRETO_2000">#REF!</definedName>
    <definedName name="CONCRETO_2000_PSI">#REF!</definedName>
    <definedName name="Concreto_3000_0.40">#REF!</definedName>
    <definedName name="CONCRETO_3000_PSI">#REF!</definedName>
    <definedName name="CONCRETO_3500_PSI">#REF!</definedName>
    <definedName name="Concreto_4000">#REF!</definedName>
    <definedName name="Concreto_4000_0.40">#REF!</definedName>
    <definedName name="Concreto_4000_0.40_Auto">#REF!</definedName>
    <definedName name="Concreto_4000_0.40_Auto_Retrac_Fibra">#REF!</definedName>
    <definedName name="CONCRETO_CICLOPEO_2500_PSI">#REF!</definedName>
    <definedName name="CONCRETO_CICLOPEO_3000_PSI">#REF!</definedName>
    <definedName name="CONCRETO_MR___3_8">#REF!</definedName>
    <definedName name="Concreto_Premezclado_MR_42_Mpa">#REF!</definedName>
    <definedName name="Concreto1_m">#REF!</definedName>
    <definedName name="CONCRETO123">#REF!</definedName>
    <definedName name="concreto14">#REF!</definedName>
    <definedName name="Concreto2_m">#REF!</definedName>
    <definedName name="CONCRETO20">#REF!</definedName>
    <definedName name="CONCRETO2000">#REF!</definedName>
    <definedName name="concreto25">#REF!</definedName>
    <definedName name="CONCRETO2500">#REF!</definedName>
    <definedName name="Concreto3_m">#REF!</definedName>
    <definedName name="CONCRETO30">#REF!</definedName>
    <definedName name="CONCRETO3000">#REF!</definedName>
    <definedName name="concreto35">#REF!</definedName>
    <definedName name="Concreto4_m">#REF!</definedName>
    <definedName name="Concreto5_m">#REF!</definedName>
    <definedName name="CONCRETOATRAQUE">#REF!</definedName>
    <definedName name="CONCRETOATRAQUE_2">#REF!</definedName>
    <definedName name="CONCRETOF">#REF!</definedName>
    <definedName name="concretoplaca">#REF!</definedName>
    <definedName name="CONDI1">#REF!</definedName>
    <definedName name="conductor">#REF!</definedName>
    <definedName name="CONDUIT12">#REF!</definedName>
    <definedName name="CONDUIT2">#REF!</definedName>
    <definedName name="CONDUIT34">#REF!</definedName>
    <definedName name="CONECTOR38">#REF!</definedName>
    <definedName name="CONECTORES_BIMETALICOSno4">#REF!</definedName>
    <definedName name="CONECTORES_DE_CORTANTE">#REF!</definedName>
    <definedName name="conexiondomiciliaria">#REF!</definedName>
    <definedName name="ConseqCat">0</definedName>
    <definedName name="ConseqForMitRisk">3</definedName>
    <definedName name="constante">#REF!</definedName>
    <definedName name="Consultor">#REF!</definedName>
    <definedName name="CONT" localSheetId="0">#REF!</definedName>
    <definedName name="CONT">'[56]DATOS CONTRATO'!$G$13</definedName>
    <definedName name="CONTACTOR_TRIPOLAR_30_AMP_ABB">#REF!</definedName>
    <definedName name="CONTENEDOR_DE_RAICES">#REF!</definedName>
    <definedName name="contra">#REF!</definedName>
    <definedName name="Contratante" localSheetId="0">#REF!</definedName>
    <definedName name="Contratante">'[10]DATOS CONTRATO'!$E$6</definedName>
    <definedName name="contratista">#REF!</definedName>
    <definedName name="CONTRATO" localSheetId="0">#REF!</definedName>
    <definedName name="CONTRATO">[40]CONTRATO!$E$8</definedName>
    <definedName name="Contreto_3000">#REF!</definedName>
    <definedName name="Coordinador">#REF!</definedName>
    <definedName name="COPIA" localSheetId="0">APU!ERR</definedName>
    <definedName name="COPIA" localSheetId="3">'INDICAR CÓDIGO DEL ITEM DE PAGO'!ERR</definedName>
    <definedName name="COPIA">[0]!ERR</definedName>
    <definedName name="COPIA1">#REF!</definedName>
    <definedName name="COPIA2">#REF!</definedName>
    <definedName name="copiao4" localSheetId="0">APU!ERR</definedName>
    <definedName name="copiao4" localSheetId="3">'INDICAR CÓDIGO DEL ITEM DE PAGO'!ERR</definedName>
    <definedName name="copiao4">[0]!ERR</definedName>
    <definedName name="copiar">#REF!</definedName>
    <definedName name="CORRALES_PORCINOS">#REF!</definedName>
    <definedName name="CORRALES_VACUNOS">#REF!</definedName>
    <definedName name="CORREA">#REF!</definedName>
    <definedName name="CORREA31.5">#REF!</definedName>
    <definedName name="CORREAMET">#REF!</definedName>
    <definedName name="correametalica">#REF!</definedName>
    <definedName name="corri" localSheetId="0">APU!ERR</definedName>
    <definedName name="corri" localSheetId="3">'INDICAR CÓDIGO DEL ITEM DE PAGO'!ERR</definedName>
    <definedName name="corri">[0]!ERR</definedName>
    <definedName name="cort">30000</definedName>
    <definedName name="CORTACIRCUITOS_MONOPOLARES">#REF!</definedName>
    <definedName name="CORTADORA_DE_PAVIMENTO">#REF!</definedName>
    <definedName name="CORTASOL_METALICO_SEGÚN_PLANOS">#REF!</definedName>
    <definedName name="CORTE">#REF!</definedName>
    <definedName name="CORTE_Y_SELLO_DE_JUNTAS">#REF!</definedName>
    <definedName name="corterocoso">#REF!</definedName>
    <definedName name="CORTINA_METALICA_ENROLLABLE">#REF!</definedName>
    <definedName name="CosteoConsultoria">#REF!</definedName>
    <definedName name="COSTIND">#REF!</definedName>
    <definedName name="COSTO_EQUIPO">#REF!</definedName>
    <definedName name="COSTO_FRENTE" localSheetId="0">#REF!</definedName>
    <definedName name="COSTO_FRENTE">[57]BITACORA!$E$1:$E$65536</definedName>
    <definedName name="COSTO_MATERIAL">#REF!</definedName>
    <definedName name="COSTO_PERSONAL">#REF!</definedName>
    <definedName name="COSTO_TRANSPORTE">#REF!</definedName>
    <definedName name="costo2" hidden="1">#REF!</definedName>
    <definedName name="COSTODIRECTO" localSheetId="3">#REF!</definedName>
    <definedName name="COSTODIRECTO">#REF!</definedName>
    <definedName name="COSTODIRECTO_1">"#REF!"</definedName>
    <definedName name="CostoDirectoObra">#REF!</definedName>
    <definedName name="Costopérdidas">#REF!</definedName>
    <definedName name="COSTOS" localSheetId="0">#REF!</definedName>
    <definedName name="COSTOS">[58]TARIFAS!$A$1:$F$52</definedName>
    <definedName name="COSTOS_DIRECTOS">#REF!</definedName>
    <definedName name="COTAS">#REF!</definedName>
    <definedName name="COTIZACION">#REF!</definedName>
    <definedName name="CotizacionARP">#REF!</definedName>
    <definedName name="cp">#REF!</definedName>
    <definedName name="CPDO8X11">#REF!</definedName>
    <definedName name="CPF">#REF!</definedName>
    <definedName name="CPR">#REF!</definedName>
    <definedName name="Cq">#REF!</definedName>
    <definedName name="Cr">#REF!</definedName>
    <definedName name="credito_completa">#REF!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 localSheetId="0">#REF!</definedName>
    <definedName name="Criteria_MI">[59]civ_roma!$C$803:$G$804</definedName>
    <definedName name="_xlnm.Criteria">#REF!</definedName>
    <definedName name="Criterios_IM" localSheetId="0">#REF!</definedName>
    <definedName name="Criterios_IM">'[3]7422CW00'!#REF!</definedName>
    <definedName name="Criticidad" localSheetId="0">#REF!</definedName>
    <definedName name="Criticidad">[60]Tabla!$A$1:$A$5</definedName>
    <definedName name="Criticos">#REF!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ANGULO_HIERRO_GALVANIZADO_DE_2mts">#REF!</definedName>
    <definedName name="CRUDO">#REF!</definedName>
    <definedName name="CRUZ3">#REF!</definedName>
    <definedName name="CRUZ4">#REF!</definedName>
    <definedName name="CRUZ4X3">#REF!</definedName>
    <definedName name="cs">#REF!</definedName>
    <definedName name="CS_AVG_SIZE">#REF!</definedName>
    <definedName name="CS_WELDING">#REF!</definedName>
    <definedName name="CSDFFD">#REF!</definedName>
    <definedName name="CT">#REF!</definedName>
    <definedName name="CTA" localSheetId="3">#REF!</definedName>
    <definedName name="CTA">#REF!</definedName>
    <definedName name="CTE">#REF!</definedName>
    <definedName name="ctoin">#REF!</definedName>
    <definedName name="CTR" localSheetId="0">#REF!</definedName>
    <definedName name="CTR">'[3]7422CW00'!#REF!</definedName>
    <definedName name="CTRPAG" localSheetId="0">#REF!</definedName>
    <definedName name="CTRPAG">'[3]7422CW00'!#REF!</definedName>
    <definedName name="CU">#REF!</definedName>
    <definedName name="CUAD_011">#REF!</definedName>
    <definedName name="CUAD_014">#REF!</definedName>
    <definedName name="CUAD_102">#REF!</definedName>
    <definedName name="CUAD_104">#REF!</definedName>
    <definedName name="CUAD_112">#REF!</definedName>
    <definedName name="CUAD_114">#REF!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____1E__1E_1E_0">#REF!</definedName>
    <definedName name="CUADRILLA_____A____1_1_8">#REF!</definedName>
    <definedName name="CUADRILLA_____B____1_1_2">#REF!</definedName>
    <definedName name="CUADRILLA_____C___0_1_2">#REF!</definedName>
    <definedName name="CUADRILLA_____D__0_1_1">#REF!</definedName>
    <definedName name="CUADRILLA_____E___1_0_2">#REF!</definedName>
    <definedName name="CUADRILLA_____F__0_0_2">#REF!</definedName>
    <definedName name="CUADRILLA_011">#REF!</definedName>
    <definedName name="CUADRILLA_014">#REF!</definedName>
    <definedName name="CUADRILLA_102">#REF!</definedName>
    <definedName name="CUADRILLA_104">#REF!</definedName>
    <definedName name="CUADRILLA_112">#REF!</definedName>
    <definedName name="CUADRILLA_114">#REF!</definedName>
    <definedName name="CUADRILLA_1212">#REF!</definedName>
    <definedName name="CUADRILLA_A__1_2_8__CONCRETOS">#REF!</definedName>
    <definedName name="CUADRILLA_B__0_1_8__EXCAVACIONES_Y_RELLENOS">#REF!</definedName>
    <definedName name="CUADRILLA_C__1_1_2__INSTALACIÓN_DE_TUBERIA_Y_ACCESORIOS">#REF!</definedName>
    <definedName name="CUADRILLA_D__1_1_2__FIGURACIÓN_DE_HIERRO">#REF!</definedName>
    <definedName name="CUADRILLA_E__1_1_2__MAMPOSTERIA">#REF!</definedName>
    <definedName name="CUADRILLA_F__1_2_1__FORMALETAS">#REF!</definedName>
    <definedName name="CUADRILLA_G__0_0_4">#REF!</definedName>
    <definedName name="CUADRILLA_G__1_2_1__ACABADOS">#REF!</definedName>
    <definedName name="CUADRILLA_H__0_1_2__CERRAMIENTO">#REF!</definedName>
    <definedName name="CUADRILLA_I__1_2_0__TOPOGRAFICA">#REF!</definedName>
    <definedName name="CUADRILLA_J__1_0_8">#REF!</definedName>
    <definedName name="CUADRILLA_J__1E_2E_0__INSTALACIONES_ELECTRICAS">#REF!</definedName>
    <definedName name="CUADRILLA_K__1_2_2__CAMPAMENTO">#REF!</definedName>
    <definedName name="CUADRILLA_L__0_1_5__DESCAPOTE_Y_LIMPIEZA">#REF!</definedName>
    <definedName name="CUADRILLA_M__1_1_2__MATERIALES_METALICOS">#REF!</definedName>
    <definedName name="CUADRILLA_M__1_4_9__CONCRETOS_2">#REF!</definedName>
    <definedName name="CUADRILLA_T__1T_2C">#REF!</definedName>
    <definedName name="cuadrilla1">#REF!</definedName>
    <definedName name="cuadrillaa4">#REF!</definedName>
    <definedName name="Cuadrillas">#REF!</definedName>
    <definedName name="cuadrillas2">#REF!</definedName>
    <definedName name="CUADRITO">#REF!</definedName>
    <definedName name="CUADRO">#REF!</definedName>
    <definedName name="CUAL" localSheetId="0">APU!ERR</definedName>
    <definedName name="CUAL" localSheetId="3">'INDICAR CÓDIGO DEL ITEM DE PAGO'!ERR</definedName>
    <definedName name="CUAL">[0]!ERR</definedName>
    <definedName name="CUAL_1">"[0]!err"</definedName>
    <definedName name="CUAL_10">#REF!</definedName>
    <definedName name="CUAL_3">#REF!</definedName>
    <definedName name="CUAL_9">#REF!</definedName>
    <definedName name="CUAPLO">#REF!</definedName>
    <definedName name="CUATOP">#REF!</definedName>
    <definedName name="CUBIERTAAC">#REF!</definedName>
    <definedName name="cubiertaeternit">#REF!</definedName>
    <definedName name="CUBIERTAZ">#REF!</definedName>
    <definedName name="CUBS" localSheetId="3">#REF!</definedName>
    <definedName name="CUBS">#REF!</definedName>
    <definedName name="CUCON">#REF!</definedName>
    <definedName name="CUENTA">#REF!</definedName>
    <definedName name="CUEXC">#REF!</definedName>
    <definedName name="CUEZCO">#REF!</definedName>
    <definedName name="CUNET" localSheetId="0"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neta">#REF!</definedName>
    <definedName name="CUNETA1">#REF!</definedName>
    <definedName name="CUNETA2">#REF!</definedName>
    <definedName name="CUNETAV">#REF!</definedName>
    <definedName name="CUPLOM">#REF!</definedName>
    <definedName name="CURVAPVC12">#REF!</definedName>
    <definedName name="CURVAS_CONDUIT_PVC_1">#REF!</definedName>
    <definedName name="CURVAS_CONDUIT_PVC_1_1_2">#REF!</definedName>
    <definedName name="Curvas_conduit_pvc_3_4">#REF!</definedName>
    <definedName name="CURVAS12">#REF!</definedName>
    <definedName name="CURVAS34">#REF!</definedName>
    <definedName name="CURVASPVC34">#REF!</definedName>
    <definedName name="Customize" localSheetId="0">#REF!</definedName>
    <definedName name="Customize" localSheetId="2">[50]!Customize</definedName>
    <definedName name="Customize">[50]!Customize</definedName>
    <definedName name="CUTOP">#REF!</definedName>
    <definedName name="cv" localSheetId="3">#REF!</definedName>
    <definedName name="cv">#REF!</definedName>
    <definedName name="cv_51">#REF!</definedName>
    <definedName name="CVa" localSheetId="0">#REF!</definedName>
    <definedName name="CVa">'[20]Cambio de Valv.'!$E$1:$E$65536</definedName>
    <definedName name="cvb">#REF!</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Cw">#REF!</definedName>
    <definedName name="cx">#REF!</definedName>
    <definedName name="Cy">#REF!</definedName>
    <definedName name="czz" hidden="1">#REF!</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31">#REF!</definedName>
    <definedName name="D.32">#REF!</definedName>
    <definedName name="D.41">#REF!</definedName>
    <definedName name="D.42">#REF!</definedName>
    <definedName name="D.61">#REF!</definedName>
    <definedName name="D.62">#REF!</definedName>
    <definedName name="D_1">#REF!</definedName>
    <definedName name="d_CUBIERTA">#REF!</definedName>
    <definedName name="d_percápita">#REF!</definedName>
    <definedName name="DADADAD" localSheetId="0" hidden="1">{#N/A,#N/A,TRUE,"CODIGO DEPENDENCIA"}</definedName>
    <definedName name="DADADAD" hidden="1">{#N/A,#N/A,TRUE,"CODIGO DEPENDENCIA"}</definedName>
    <definedName name="DAFBYNM">#REF!</definedName>
    <definedName name="DAFT">#REF!</definedName>
    <definedName name="DANI">#REF!</definedName>
    <definedName name="DANODO">#REF!</definedName>
    <definedName name="DANODOF">#REF!</definedName>
    <definedName name="DANODOFT">#REF!</definedName>
    <definedName name="dario" localSheetId="0">#REF!</definedName>
    <definedName name="dario" localSheetId="3">'[23]GPI 526'!#REF!</definedName>
    <definedName name="dario">'[23]GPI 526'!#REF!</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0">#REF!</definedName>
    <definedName name="Database_MI">[59]civ_roma!$C$9:$G$799</definedName>
    <definedName name="DATO1" localSheetId="0">#REF!</definedName>
    <definedName name="DATO1">'[61]46'!$D$3:$CK$429</definedName>
    <definedName name="DATOS" localSheetId="3">#REF!</definedName>
    <definedName name="datos">#REF!</definedName>
    <definedName name="DATOS_1">#REF!</definedName>
    <definedName name="DATOS_CONTRATO">#REF!</definedName>
    <definedName name="Datos_SW_G1">#REF!</definedName>
    <definedName name="Datos_SW_G2">#REF!</definedName>
    <definedName name="datoseq">#REF!</definedName>
    <definedName name="datosx">#REF!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FRGJTU">#REF!</definedName>
    <definedName name="DBGBSD">#REF!</definedName>
    <definedName name="Dbgcm" localSheetId="3">#REF!</definedName>
    <definedName name="Dbgcm">#REF!</definedName>
    <definedName name="dc">#REF!</definedName>
    <definedName name="Dcacm" localSheetId="3">#REF!</definedName>
    <definedName name="Dcacm">#REF!</definedName>
    <definedName name="DCF">#REF!</definedName>
    <definedName name="DCI" localSheetId="0">#REF!</definedName>
    <definedName name="DCI">[12]Tablas!#REF!</definedName>
    <definedName name="DCI1_1" localSheetId="0">#REF!</definedName>
    <definedName name="DCI1_1">[12]Tablas!#REF!</definedName>
    <definedName name="DCI1_1_1" localSheetId="0">#REF!</definedName>
    <definedName name="DCI1_1_1">[12]Tablas!#REF!</definedName>
    <definedName name="DCI1_1_2" localSheetId="0">#REF!</definedName>
    <definedName name="DCI1_1_2">[12]Tablas!#REF!</definedName>
    <definedName name="DCI1_1_3" localSheetId="0">#REF!</definedName>
    <definedName name="DCI1_1_3">[12]Tablas!#REF!</definedName>
    <definedName name="DCI1_1_4" localSheetId="0">#REF!</definedName>
    <definedName name="DCI1_1_4">[12]Tablas!#REF!</definedName>
    <definedName name="DCI1_2" localSheetId="0">#REF!</definedName>
    <definedName name="DCI1_2">[12]Tablas!#REF!</definedName>
    <definedName name="DCI1_3" localSheetId="0">#REF!</definedName>
    <definedName name="DCI1_3">[12]Tablas!#REF!</definedName>
    <definedName name="DCI1_4" localSheetId="0">#REF!</definedName>
    <definedName name="DCI1_4">[12]Tablas!#REF!</definedName>
    <definedName name="DCorriente">#REF!</definedName>
    <definedName name="Dcorriente1" localSheetId="0">#REF!</definedName>
    <definedName name="Dcorriente1">'[62]Pta a tierra'!#REF!</definedName>
    <definedName name="DCSDCTV" localSheetId="0"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_1">"[0]!err"</definedName>
    <definedName name="dd_10">#REF!</definedName>
    <definedName name="dd_3">#REF!</definedName>
    <definedName name="dd_9">#REF!</definedName>
    <definedName name="ddd" localSheetId="0"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#REF!</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e">#REF!</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#REF!</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 localSheetId="0">#REF!</definedName>
    <definedName name="DDS">[12]Tablas!#REF!</definedName>
    <definedName name="DDS1_1" localSheetId="0">#REF!</definedName>
    <definedName name="DDS1_1">[12]Tablas!#REF!</definedName>
    <definedName name="DDS1_1_1" localSheetId="0">#REF!</definedName>
    <definedName name="DDS1_1_1">[12]Tablas!#REF!</definedName>
    <definedName name="de">#REF!</definedName>
    <definedName name="Decision">#REF!</definedName>
    <definedName name="DECORPISOB">#REF!</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DRR">#REF!</definedName>
    <definedName name="DEF">#REF!</definedName>
    <definedName name="defd" localSheetId="0"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0">TRUNC(60*(ABS(#REF!)-DEFLEXION_GG))</definedName>
    <definedName name="DEFLEXION_MM">TRUNC(60*(ABS(#REF!)-DEFLEXION_GG))</definedName>
    <definedName name="DEFLEXION_SS" localSheetId="0">ROUND(3600*(ABS(#REF!)-DEFLEXION_GG-APU!DEFLEXION_MM/60),0)</definedName>
    <definedName name="DEFLEXION_SS">ROUND(3600*(ABS(#REF!)-DEFLEXION_GG-DEFLEXION_MM/60),0)</definedName>
    <definedName name="dek">#REF!</definedName>
    <definedName name="demanto" localSheetId="3">#REF!</definedName>
    <definedName name="demanto">#REF!</definedName>
    <definedName name="demanto_51">#REF!</definedName>
    <definedName name="DEMO">#REF!</definedName>
    <definedName name="DEMOLICION">#REF!</definedName>
    <definedName name="DEMOLICIÓN" localSheetId="0">#REF!</definedName>
    <definedName name="DEMOLICIÓN">'[63]BASE-LISTAS'!$B$24:$B$29</definedName>
    <definedName name="DEMOLICION_2">#REF!</definedName>
    <definedName name="DEMOLICIONASFALTO">#REF!</definedName>
    <definedName name="DEMOLICIONCOLUMNA">#REF!</definedName>
    <definedName name="DEMOLICIONCONCRETO">#REF!</definedName>
    <definedName name="demolicioncuneta">#REF!</definedName>
    <definedName name="DEMOLICIONPLACA">#REF!</definedName>
    <definedName name="DEMOLICIONVIGA">#REF!</definedName>
    <definedName name="DEMOLICIONVIGAAEREA">#REF!</definedName>
    <definedName name="DEMOLICIONVIGACANAL">#REF!</definedName>
    <definedName name="DEMOLICIONVIGACIMIENTO">#REF!</definedName>
    <definedName name="DEMOLICIONZAPATA">#REF!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 localSheetId="0">#REF!</definedName>
    <definedName name="DEPEND">[60]Tabla!$B$1:$B$397</definedName>
    <definedName name="DEPENDENCIA" localSheetId="0">#REF!</definedName>
    <definedName name="DEPENDENCIA">[60]Tabla!$B$1:$B$397</definedName>
    <definedName name="DEPENDENCIAS" localSheetId="0">#REF!</definedName>
    <definedName name="DEPENDENCIAS">[60]Tabla!$B$1:$B$397</definedName>
    <definedName name="DER">#N/A</definedName>
    <definedName name="DERF" localSheetId="0" hidden="1">{#N/A,#N/A,FALSE,"310.1";#N/A,#N/A,FALSE,"321.1";#N/A,#N/A,FALSE,"320.3";#N/A,#N/A,FALSE,"330.1"}</definedName>
    <definedName name="DERF" hidden="1">{#N/A,#N/A,FALSE,"310.1";#N/A,#N/A,FALSE,"321.1";#N/A,#N/A,FALSE,"320.3";#N/A,#N/A,FALSE,"330.1"}</definedName>
    <definedName name="DERFE">#REF!</definedName>
    <definedName name="DERRUMBES111">#REF!</definedName>
    <definedName name="DESALOJO__KM_M3">#REF!</definedName>
    <definedName name="desarrolladas" localSheetId="0">#REF!,#REF!,#REF!,#REF!</definedName>
    <definedName name="desarrolladas">'[27]Reservas de Petróleo'!$A$2,'[27]Reservas de Petróleo'!$A$1,'[27]Reservas de Petróleo'!$D$4,'[27]Reservas de Petróleo'!$F$1:$F$65536</definedName>
    <definedName name="DESC_APU">#N/A</definedName>
    <definedName name="DESC_AUX">IF(#REF!="",IF(#REF!="","","DIRECTO:  "&amp;TEXT(ROUNDUP(SUMIF(#REF!,#REF!,#REF!)/2,0),"#,##0")&amp;" / "&amp;VLOOKUP(#REF!,#REF!,3,FALSE)),IF(#REF!="","",VLOOKUP(#REF!,#REF!,2,FALSE)))</definedName>
    <definedName name="DESC1">#REF!</definedName>
    <definedName name="DESC521">#REF!</definedName>
    <definedName name="descriminado">#N/A</definedName>
    <definedName name="Descrip_cuadrillas">#REF!</definedName>
    <definedName name="Descrip_equipos">#REF!</definedName>
    <definedName name="Descrip_transporte">#REF!</definedName>
    <definedName name="DESCRIPC">#REF!</definedName>
    <definedName name="Descripcion">#REF!</definedName>
    <definedName name="Descripción">#REF!</definedName>
    <definedName name="DESCRIPCION_APU">#N/A</definedName>
    <definedName name="DescripPpto">#REF!</definedName>
    <definedName name="DESCRP1">#REF!</definedName>
    <definedName name="DESCRP2">#REF!</definedName>
    <definedName name="DESCUENTOS">#REF!</definedName>
    <definedName name="DESCUNMI">#REF!</definedName>
    <definedName name="dESMONTE">#N/A</definedName>
    <definedName name="DESMONTE_DE_ESTRUCTURA_TIPO_ICEL_561__INCLUYE_RETIRO_MÁX._5_KM">#REF!</definedName>
    <definedName name="DESMONTECIELORAZO">#REF!</definedName>
    <definedName name="DESMONTEPARARRAYO">#REF!</definedName>
    <definedName name="DESMONTEPUERTASV">#REF!</definedName>
    <definedName name="DESMONTESANITARIOS">#REF!</definedName>
    <definedName name="DESMONTETANQUE">#REF!</definedName>
    <definedName name="DESPERDICIO">#REF!</definedName>
    <definedName name="DESPOSTE">#REF!</definedName>
    <definedName name="DEST_ART" localSheetId="0">#REF!</definedName>
    <definedName name="DEST_ART">[45]steel!#REF!</definedName>
    <definedName name="DESTCOD" localSheetId="0">#REF!</definedName>
    <definedName name="DESTCOD">'[3]7422CW00'!#REF!</definedName>
    <definedName name="DESTFG" localSheetId="0">#REF!</definedName>
    <definedName name="DESTFG">'[3]7422CW00'!#REF!</definedName>
    <definedName name="DestinoConsultoria">#REF!</definedName>
    <definedName name="DestinoObra">#REF!</definedName>
    <definedName name="DESTQTY" localSheetId="0">#REF!</definedName>
    <definedName name="DESTQTY">'[3]7422CW00'!#REF!</definedName>
    <definedName name="DETAIL">#REF!</definedName>
    <definedName name="Detalle_Reserva">#REF!</definedName>
    <definedName name="DEX" localSheetId="3">#REF!</definedName>
    <definedName name="DEX">#REF!</definedName>
    <definedName name="DF" localSheetId="0">#REF!</definedName>
    <definedName name="DF">[64]Cronograma!#REF!</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GBTRG">#REF!</definedName>
    <definedName name="DFBNJ" localSheetId="0"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#REF!</definedName>
    <definedName name="DFGDFG" localSheetId="0"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FZSDERGTERGTRETERTERTE">#REF!</definedName>
    <definedName name="DFGG">#REF!</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VB" hidden="1">#REF!</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 localSheetId="0">#REF!</definedName>
    <definedName name="dflt1">[50]Personalizar!$E$22</definedName>
    <definedName name="dflt2" localSheetId="0">#REF!</definedName>
    <definedName name="dflt2">[50]Personalizar!$E$23</definedName>
    <definedName name="dflt3" localSheetId="0">#REF!</definedName>
    <definedName name="dflt3">[50]Personalizar!$D$24</definedName>
    <definedName name="dflt4" localSheetId="0">#REF!</definedName>
    <definedName name="dflt4">[50]Personalizar!$E$26</definedName>
    <definedName name="dflt5" localSheetId="0">#REF!</definedName>
    <definedName name="dflt5">[50]Personalizar!$E$27</definedName>
    <definedName name="dflt6" localSheetId="0">#REF!</definedName>
    <definedName name="dflt6">[50]Personalizar!$D$28</definedName>
    <definedName name="dflt7" localSheetId="0">#REF!</definedName>
    <definedName name="dflt7">[50]Personalizar!$G$27</definedName>
    <definedName name="DFRFRF" localSheetId="0"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SF">#REF!</definedName>
    <definedName name="DFVB">#REF!</definedName>
    <definedName name="DFVBNFGN">#REF!</definedName>
    <definedName name="DFVUI" localSheetId="0"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FWEREG">#REF!</definedName>
    <definedName name="dg" localSheetId="0"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#REF!</definedName>
    <definedName name="DGFDFVSDF" localSheetId="0"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 localSheetId="0">#REF!</definedName>
    <definedName name="DGO">[12]Tablas!#REF!</definedName>
    <definedName name="DGO1_1" localSheetId="0">#REF!</definedName>
    <definedName name="DGO1_1">[12]Tablas!#REF!</definedName>
    <definedName name="DGO1_1_1" localSheetId="0">#REF!</definedName>
    <definedName name="DGO1_1_1">[12]Tablas!#REF!</definedName>
    <definedName name="DGP" localSheetId="0">#REF!</definedName>
    <definedName name="DGP">[12]Tablas!#REF!</definedName>
    <definedName name="DGP1_1" localSheetId="0">#REF!</definedName>
    <definedName name="DGP1_1">[12]Tablas!#REF!</definedName>
    <definedName name="DGP1_1_1" localSheetId="0">#REF!</definedName>
    <definedName name="DGP1_1_1">[12]Tablas!#REF!</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gsdggh">#REF!</definedName>
    <definedName name="DH" localSheetId="0"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#REF!</definedName>
    <definedName name="DIA" localSheetId="0">#REF!</definedName>
    <definedName name="DIA">[25]PRESUPUESTO!$B$13</definedName>
    <definedName name="DIAGONALES">#REF!</definedName>
    <definedName name="Diámetro">#REF!</definedName>
    <definedName name="diámetroft">#REF!</definedName>
    <definedName name="diametros">#REF!</definedName>
    <definedName name="DIAS">#REF!</definedName>
    <definedName name="DIC">#REF!</definedName>
    <definedName name="diego">#REF!</definedName>
    <definedName name="diego1">#REF!</definedName>
    <definedName name="DifConsultoriaFM">#REF!</definedName>
    <definedName name="dife">#REF!</definedName>
    <definedName name="diferencia" localSheetId="0">#REF!,#REF!,#REF!,#REF!,#REF!,#REF!,#REF!,#REF!,#REF!,#REF!</definedName>
    <definedName name="diferencia">'[65]MEDIA GEOMETRICA'!$J$8,'[65]MEDIA GEOMETRICA'!$N$8,'[65]MEDIA GEOMETRICA'!$R$8,'[65]MEDIA GEOMETRICA'!$V$8,'[65]MEDIA GEOMETRICA'!$Z$8,'[65]MEDIA GEOMETRICA'!$AD$8,'[65]MEDIA GEOMETRICA'!$AH$8,'[65]MEDIA GEOMETRICA'!$AL$8,'[65]MEDIA GEOMETRICA'!#REF!,'[65]MEDIA GEOMETRICA'!#REF!</definedName>
    <definedName name="DIFERENCIAL">#REF!</definedName>
    <definedName name="DIJ" localSheetId="0">#REF!</definedName>
    <definedName name="DIJ">[12]Tablas!#REF!</definedName>
    <definedName name="DIJ1_1" localSheetId="0">#REF!</definedName>
    <definedName name="DIJ1_1">[12]Tablas!#REF!</definedName>
    <definedName name="DIJ1_1_1" localSheetId="0">#REF!</definedName>
    <definedName name="DIJ1_1_1">[12]Tablas!#REF!</definedName>
    <definedName name="DIJ1_1_2" localSheetId="0">#REF!</definedName>
    <definedName name="DIJ1_1_2">[12]Tablas!#REF!</definedName>
    <definedName name="DIJ1_1_3" localSheetId="0">#REF!</definedName>
    <definedName name="DIJ1_1_3">[12]Tablas!#REF!</definedName>
    <definedName name="DIJ1_1_4" localSheetId="0">#REF!</definedName>
    <definedName name="DIJ1_1_4">[12]Tablas!#REF!</definedName>
    <definedName name="DIJ1_1_5" localSheetId="0">#REF!</definedName>
    <definedName name="DIJ1_1_5">[12]Tablas!#REF!</definedName>
    <definedName name="DIJ1_2" localSheetId="0">#REF!</definedName>
    <definedName name="DIJ1_2">[12]Tablas!#REF!</definedName>
    <definedName name="DIJ1_3" localSheetId="0">#REF!</definedName>
    <definedName name="DIJ1_3">[12]Tablas!#REF!</definedName>
    <definedName name="DIJ1_4" localSheetId="0">#REF!</definedName>
    <definedName name="DIJ1_4">[12]Tablas!#REF!</definedName>
    <definedName name="DIJ1_5" localSheetId="0">#REF!</definedName>
    <definedName name="DIJ1_5">[12]Tablas!#REF!</definedName>
    <definedName name="DILATACION">#REF!</definedName>
    <definedName name="DILATACIONES">#REF!</definedName>
    <definedName name="DINAMITERO">#REF!</definedName>
    <definedName name="DINTEL">#REF!</definedName>
    <definedName name="DINTELES">#REF!</definedName>
    <definedName name="DIOGE">#REF!</definedName>
    <definedName name="Direccion" localSheetId="0">#REF!</definedName>
    <definedName name="Direccion">[40]EMPRESA!$F$14</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S">#REF!</definedName>
    <definedName name="DISEÑOS">#REF!</definedName>
    <definedName name="Disolvente_para_pintura_Trafico__acrílico">#REF!</definedName>
    <definedName name="display_area_2">#REF!</definedName>
    <definedName name="DISTANCIA_ARENA">#REF!</definedName>
    <definedName name="DISTANCIA_CEMENTO">#REF!</definedName>
    <definedName name="DISTANCIA_TRITURADO">#REF!</definedName>
    <definedName name="DistanciasPRS7801">#REF!</definedName>
    <definedName name="DistanciasPRS9003">#REF!</definedName>
    <definedName name="DistanciasPRS9004">#REF!</definedName>
    <definedName name="dj">#REF!</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OLLAR" localSheetId="0">#REF!</definedName>
    <definedName name="DOLLAR">[66]CÁLCULOS!$H$34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ACIÓN">#REF!</definedName>
    <definedName name="Dp">#REF!</definedName>
    <definedName name="DPF">#REF!</definedName>
    <definedName name="DPI" localSheetId="0">#REF!</definedName>
    <definedName name="DPI">[12]Tablas!#REF!</definedName>
    <definedName name="DPI1_1" localSheetId="0">#REF!</definedName>
    <definedName name="DPI1_1">[12]Tablas!#REF!</definedName>
    <definedName name="DPI1_1_1" localSheetId="0">#REF!</definedName>
    <definedName name="DPI1_1_1">[12]Tablas!#REF!</definedName>
    <definedName name="DPM">#REF!</definedName>
    <definedName name="DPR">#REF!</definedName>
    <definedName name="DPY" localSheetId="0">#REF!</definedName>
    <definedName name="DPY">[12]Tablas!#REF!</definedName>
    <definedName name="DPY1_1" localSheetId="0">#REF!</definedName>
    <definedName name="DPY1_1">[12]Tablas!#REF!</definedName>
    <definedName name="DPY1_1_1" localSheetId="0">#REF!</definedName>
    <definedName name="DPY1_1_1">[12]Tablas!#REF!</definedName>
    <definedName name="drf">#REF!</definedName>
    <definedName name="DRH">#REF!</definedName>
    <definedName name="DRI" localSheetId="0">#REF!</definedName>
    <definedName name="DRI">[12]Tablas!#REF!</definedName>
    <definedName name="DRI1_1" localSheetId="0">#REF!</definedName>
    <definedName name="DRI1_1">[12]Tablas!#REF!</definedName>
    <definedName name="DRI1_1_1" localSheetId="0">#REF!</definedName>
    <definedName name="DRI1_1_1">[12]Tablas!#REF!</definedName>
    <definedName name="DRI1_1_2" localSheetId="0">#REF!</definedName>
    <definedName name="DRI1_1_2">[12]Tablas!#REF!</definedName>
    <definedName name="DRI1_1_3" localSheetId="0">#REF!</definedName>
    <definedName name="DRI1_1_3">[12]Tablas!#REF!</definedName>
    <definedName name="DRI1_1_4" localSheetId="0">#REF!</definedName>
    <definedName name="DRI1_1_4">[12]Tablas!#REF!</definedName>
    <definedName name="DRI1_2" localSheetId="0">#REF!</definedName>
    <definedName name="DRI1_2">[12]Tablas!#REF!</definedName>
    <definedName name="DRI1_3" localSheetId="0">#REF!</definedName>
    <definedName name="DRI1_3">[12]Tablas!#REF!</definedName>
    <definedName name="DRI1_4" localSheetId="0">#REF!</definedName>
    <definedName name="DRI1_4">[12]Tablas!#REF!</definedName>
    <definedName name="DRL" localSheetId="0">#REF!</definedName>
    <definedName name="DRL">[12]Tablas!#REF!</definedName>
    <definedName name="DRL1_1" localSheetId="0">#REF!</definedName>
    <definedName name="DRL1_1">[12]Tablas!#REF!</definedName>
    <definedName name="DRL1_1_1" localSheetId="0">#REF!</definedName>
    <definedName name="DRL1_1_1">[12]Tablas!#REF!</definedName>
    <definedName name="DRL1_1_2" localSheetId="0">#REF!</definedName>
    <definedName name="DRL1_1_2">[12]Tablas!#REF!</definedName>
    <definedName name="DRL1_1_3" localSheetId="0">#REF!</definedName>
    <definedName name="DRL1_1_3">[12]Tablas!#REF!</definedName>
    <definedName name="DRL1_1_4" localSheetId="0">#REF!</definedName>
    <definedName name="DRL1_1_4">[12]Tablas!#REF!</definedName>
    <definedName name="DRL1_2" localSheetId="0">#REF!</definedName>
    <definedName name="DRL1_2">[12]Tablas!#REF!</definedName>
    <definedName name="DRL1_3" localSheetId="0">#REF!</definedName>
    <definedName name="DRL1_3">[12]Tablas!#REF!</definedName>
    <definedName name="DRL1_4" localSheetId="0">#REF!</definedName>
    <definedName name="DRL1_4">[12]Tablas!#REF!</definedName>
    <definedName name="dry" localSheetId="0"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 localSheetId="0">#REF!</definedName>
    <definedName name="DS">[64]Cronograma!#REF!</definedName>
    <definedName name="DSA">#REF!</definedName>
    <definedName name="DSAD" localSheetId="0"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AFZDCXZCAWDAW">#REF!</definedName>
    <definedName name="DSAWE">#REF!</definedName>
    <definedName name="Dsbcm" localSheetId="3">#REF!</definedName>
    <definedName name="Dsbcm">#REF!</definedName>
    <definedName name="DSBYTEMU">#REF!</definedName>
    <definedName name="DsctoFondo" localSheetId="0">#REF!</definedName>
    <definedName name="DsctoFondo">[67]EMPRESA!$I$25</definedName>
    <definedName name="DsctoPension" localSheetId="0">#REF!</definedName>
    <definedName name="DsctoPension">[67]EMPRESA!$I$23</definedName>
    <definedName name="DsctoSalud" localSheetId="0">#REF!</definedName>
    <definedName name="DsctoSalud">[67]EMPRESA!$I$24</definedName>
    <definedName name="DSD" localSheetId="0"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DG">#REF!</definedName>
    <definedName name="dsds">#REF!</definedName>
    <definedName name="dsdsd">#REF!</definedName>
    <definedName name="DSF" localSheetId="0"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FW">#REF!</definedName>
    <definedName name="DSP" localSheetId="0">#REF!</definedName>
    <definedName name="DSP">[12]Tablas!#REF!</definedName>
    <definedName name="DSP1_1" localSheetId="0">#REF!</definedName>
    <definedName name="DSP1_1">[12]Tablas!#REF!</definedName>
    <definedName name="DSP1_1_1" localSheetId="0">#REF!</definedName>
    <definedName name="DSP1_1_1">[12]Tablas!#REF!</definedName>
    <definedName name="dt">#REF!</definedName>
    <definedName name="DTOLUM">#REF!</definedName>
    <definedName name="dtrhj" localSheetId="0"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TS">#REF!</definedName>
    <definedName name="DUCHA">#REF!</definedName>
    <definedName name="DUCTO_CONDUIT_PVC_3_4">#REF!</definedName>
    <definedName name="DUCTO_METALICO_GALVANIZADO_1">#REF!</definedName>
    <definedName name="Duitama">#REF!</definedName>
    <definedName name="DuracionMeses">#REF!</definedName>
    <definedName name="DuracionSemanas">#REF!</definedName>
    <definedName name="DURMIENTE">#REF!</definedName>
    <definedName name="DURMIENTE510">#REF!</definedName>
    <definedName name="dutr">#REF!</definedName>
    <definedName name="Dv">#REF!</definedName>
    <definedName name="dxfgg" localSheetId="0"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_03">#REF!</definedName>
    <definedName name="e_INSTALACIONES_HIDRAULICAS">#REF!</definedName>
    <definedName name="e3e33" localSheetId="0"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#REF!</definedName>
    <definedName name="ece">#REF!</definedName>
    <definedName name="ECP" localSheetId="0">#REF!</definedName>
    <definedName name="ECP">[12]Tablas!#REF!</definedName>
    <definedName name="ECP1_1" localSheetId="0">#REF!</definedName>
    <definedName name="ECP1_1">[12]Tablas!#REF!</definedName>
    <definedName name="ECP1_1_1" localSheetId="0">#REF!</definedName>
    <definedName name="ECP1_1_1">[12]Tablas!#REF!</definedName>
    <definedName name="ED_INDUSTRIAL">#REF!</definedName>
    <definedName name="ED_SUBPRODUCTOS">#REF!</definedName>
    <definedName name="EDC">#REF!</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FERFW">#REF!</definedName>
    <definedName name="edgfhmn" localSheetId="0"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DIER">#REF!</definedName>
    <definedName name="EDIFICIO_PIELES">#REF!</definedName>
    <definedName name="edil">#REF!</definedName>
    <definedName name="EE" localSheetId="0">APU!ERR</definedName>
    <definedName name="EE" localSheetId="3">'INDICAR CÓDIGO DEL ITEM DE PAGO'!ERR</definedName>
    <definedName name="EE">[0]!ERR</definedName>
    <definedName name="EE_1">"[0]!err"</definedName>
    <definedName name="EE4E" localSheetId="0" hidden="1">{#N/A,#N/A,TRUE,"INGENIERIA";#N/A,#N/A,TRUE,"COMPRAS";#N/A,#N/A,TRUE,"DIRECCION";#N/A,#N/A,TRUE,"RESUMEN"}</definedName>
    <definedName name="EE4E" hidden="1">{#N/A,#N/A,TRUE,"INGENIERIA";#N/A,#N/A,TRUE,"COMPRAS";#N/A,#N/A,TRUE,"DIRECCION";#N/A,#N/A,TRUE,"RESUMEN"}</definedName>
    <definedName name="EEE">#REF!</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E">#REF!</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C">#REF!</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fwef">#REF!</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h">#REF!</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 localSheetId="0">#REF!</definedName>
    <definedName name="EJEC">[25]PRESUPUESTO!$E$7</definedName>
    <definedName name="Ejecutivo" localSheetId="0">#REF!</definedName>
    <definedName name="Ejecutivo">'[68]Info Ejec'!$A$1:$AV$153</definedName>
    <definedName name="el">#REF!</definedName>
    <definedName name="elec">50000</definedName>
    <definedName name="ELECTRICISTA">#REF!</definedName>
    <definedName name="electrico">#REF!</definedName>
    <definedName name="electrico2">#REF!</definedName>
    <definedName name="ELIMINACIONPROYC">#REF!</definedName>
    <definedName name="EM.2">#REF!</definedName>
    <definedName name="EM.4">#REF!</definedName>
    <definedName name="EM.5">#REF!</definedName>
    <definedName name="emanto" localSheetId="3">#REF!</definedName>
    <definedName name="emanto">#REF!</definedName>
    <definedName name="emanto_51">#REF!</definedName>
    <definedName name="eme" localSheetId="0">APU!ERR</definedName>
    <definedName name="eme" localSheetId="3">'INDICAR CÓDIGO DEL ITEM DE PAGO'!ERR</definedName>
    <definedName name="eme">[0]!ERR</definedName>
    <definedName name="EMPAQUE">#REF!</definedName>
    <definedName name="EMPLEADO">#REF!</definedName>
    <definedName name="Empresa" localSheetId="0">#REF!</definedName>
    <definedName name="Empresa">[40]EMPRESA!$F$6</definedName>
    <definedName name="EMR">#REF!</definedName>
    <definedName name="EMRC">#REF!</definedName>
    <definedName name="EMULSION">#REF!</definedName>
    <definedName name="ENBOQUILLADOR_PARA_CERAMICAS">#REF!</definedName>
    <definedName name="ENCHAPE">#REF!</definedName>
    <definedName name="ENCHAPECERAMICA">#REF!</definedName>
    <definedName name="ENCHAPELADRILLO">#REF!</definedName>
    <definedName name="encof">#REF!</definedName>
    <definedName name="End_Bal">#REF!</definedName>
    <definedName name="ene">#REF!</definedName>
    <definedName name="ENERO">#REF!</definedName>
    <definedName name="ENEROA">#REF!</definedName>
    <definedName name="ENSAYO">#REF!</definedName>
    <definedName name="ensayo2">#N/A</definedName>
    <definedName name="Ensayos">#REF!</definedName>
    <definedName name="ENT">#REF!</definedName>
    <definedName name="entibado">#REF!</definedName>
    <definedName name="ENTRADA">#REF!</definedName>
    <definedName name="ENTRADASP" localSheetId="3">#REF!</definedName>
    <definedName name="ENTRADASP">#REF!</definedName>
    <definedName name="ENTREPISO">#REF!</definedName>
    <definedName name="EOPJKNCKNCX">#REF!</definedName>
    <definedName name="EPECIALIDAD_SIDOE" localSheetId="0">#REF!</definedName>
    <definedName name="EPECIALIDAD_SIDOE">[12]Tablas!#REF!</definedName>
    <definedName name="EPS">#REF!</definedName>
    <definedName name="EQ">#REF!</definedName>
    <definedName name="EQP">#REF!</definedName>
    <definedName name="EQTOP">#REF!</definedName>
    <definedName name="EQUI">#REF!</definedName>
    <definedName name="equipo" localSheetId="0">#REF!</definedName>
    <definedName name="equipo">[69]Equipo!$A$7:$A$65536</definedName>
    <definedName name="EQUIPO_1">#REF!</definedName>
    <definedName name="Equipo_de_computo_con_software_o_licencia">#REF!</definedName>
    <definedName name="EQUIPO_DE_SOLDADURA">#REF!</definedName>
    <definedName name="EQUIPO_DE_TOPOGRAFIA">#REF!</definedName>
    <definedName name="EQUIPO_DE_TOPOGRAFÍA">#REF!</definedName>
    <definedName name="EQUIPO_PARA_PINTURA_DE_TRAFICO">#REF!</definedName>
    <definedName name="EQUIPO1">#REF!</definedName>
    <definedName name="EQUIPOS" localSheetId="3">'[70]TABLA EQUIPOS'!$A$3:$D$70</definedName>
    <definedName name="Equipos">#REF!</definedName>
    <definedName name="equipos_cargue">#REF!</definedName>
    <definedName name="EQUIPOS1">#REF!</definedName>
    <definedName name="EQUIPOSOLDADURA">#REF!</definedName>
    <definedName name="EQUISOLDADURA">#REF!</definedName>
    <definedName name="eqw" localSheetId="0"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#REF!</definedName>
    <definedName name="ere">#REF!</definedName>
    <definedName name="ERE_ART" localSheetId="0">#REF!</definedName>
    <definedName name="ERE_ART">[45]steel!$B$8:$B$47</definedName>
    <definedName name="EREE">#REF!</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#REF!</definedName>
    <definedName name="ERROR5">#REF!</definedName>
    <definedName name="ERRORE">#REF!</definedName>
    <definedName name="ert" localSheetId="0"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0">APU!ERR</definedName>
    <definedName name="ES" localSheetId="3">'INDICAR CÓDIGO DEL ITEM DE PAGO'!ERR</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 localSheetId="0">IF([0]!LG=9,[0]!FES,"")</definedName>
    <definedName name="ESC">IF([0]!LG=9,[0]!FES,"")</definedName>
    <definedName name="escalones">#REF!</definedName>
    <definedName name="Escalones_3_4__con_anticorrosivo">#REF!</definedName>
    <definedName name="ESCOMBRERA">#REF!</definedName>
    <definedName name="ESCOMBROS">#REF!</definedName>
    <definedName name="ESE">#REF!</definedName>
    <definedName name="Esferas_reflectivas">#REF!</definedName>
    <definedName name="esmaltadoi">#REF!</definedName>
    <definedName name="ESMALTE">#REF!</definedName>
    <definedName name="Esmalte_Pintuco">#REF!</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32.1P">#REF!</definedName>
    <definedName name="ESP632.4P">#REF!</definedName>
    <definedName name="ESP640.1.2">#REF!</definedName>
    <definedName name="ESP673.1">#REF!</definedName>
    <definedName name="ESP673.2">#REF!</definedName>
    <definedName name="ESP700.1">#REF!</definedName>
    <definedName name="ESPE">#REF!</definedName>
    <definedName name="ESPECIFICACION" localSheetId="3">#REF!</definedName>
    <definedName name="ESPECIFICACION">#REF!</definedName>
    <definedName name="Especificación" localSheetId="3">#REF!</definedName>
    <definedName name="Especificación">#REF!</definedName>
    <definedName name="ESPEJO">#REF!</definedName>
    <definedName name="ESPEJO_4_MM">#REF!</definedName>
    <definedName name="ESPEJO3MM">#REF!</definedName>
    <definedName name="ESPESOR">#REF!</definedName>
    <definedName name="ESRFDG">#REF!</definedName>
    <definedName name="EST10A">#REF!</definedName>
    <definedName name="EST10V1">#REF!</definedName>
    <definedName name="EST11A">#REF!</definedName>
    <definedName name="ESTA">#REF!</definedName>
    <definedName name="Estabilidad">#REF!</definedName>
    <definedName name="Estabilidad2">#REF!</definedName>
    <definedName name="Estabilidad3">#REF!</definedName>
    <definedName name="ESTACA">#REF!</definedName>
    <definedName name="Estaca_2_x2_x0.50m">#REF!</definedName>
    <definedName name="ESTACAS">#REF!</definedName>
    <definedName name="ESTACAS_80_cm">#REF!</definedName>
    <definedName name="Estados">#REF!</definedName>
    <definedName name="ESTERCOLERO">#REF!</definedName>
    <definedName name="Estimate_Factor">1</definedName>
    <definedName name="ESTOPA">#REF!</definedName>
    <definedName name="ESTRAE" localSheetId="0">#REF!</definedName>
    <definedName name="ESTRAE">'[3]7422CW00'!#REF!</definedName>
    <definedName name="ESTRU" localSheetId="0">#REF!</definedName>
    <definedName name="ESTRU">[71]Estructura!$C$7:$E$2570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_DE_SOPORTE">#REF!</definedName>
    <definedName name="ESTRUCTURAS" localSheetId="0">#REF!</definedName>
    <definedName name="ESTRUCTURAS">[72]Hoja3!$B$7:$B$15</definedName>
    <definedName name="et">#REF!</definedName>
    <definedName name="ETAP">#REF!</definedName>
    <definedName name="ETAPA_PACC">#REF!</definedName>
    <definedName name="ETERNIT6">#REF!</definedName>
    <definedName name="etertgg" localSheetId="0"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ffg">#REF!</definedName>
    <definedName name="ETOPOGRAFIA">#REF!</definedName>
    <definedName name="etu" localSheetId="0"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WW" localSheetId="0" hidden="1">{#N/A,#N/A,TRUE,"INGENIERIA";#N/A,#N/A,TRUE,"COMPRAS";#N/A,#N/A,TRUE,"DIRECCION";#N/A,#N/A,TRUE,"RESUMEN"}</definedName>
    <definedName name="EWW" hidden="1">{#N/A,#N/A,TRUE,"INGENIERIA";#N/A,#N/A,TRUE,"COMPRAS";#N/A,#N/A,TRUE,"DIRECCION";#N/A,#N/A,TRUE,"RESUMEN"}</definedName>
    <definedName name="EX" hidden="1">#REF!</definedName>
    <definedName name="EX_1" hidden="1">#REF!</definedName>
    <definedName name="EXC" localSheetId="3">#REF!</definedName>
    <definedName name="EXC">#REF!</definedName>
    <definedName name="EXCAV_1">#REF!</definedName>
    <definedName name="EXCAV_2">#REF!</definedName>
    <definedName name="EXCAVACION">#REF!</definedName>
    <definedName name="EXCAVACIONMANUAL">#REF!</definedName>
    <definedName name="excavacionmaquina">#REF!</definedName>
    <definedName name="EXCAVACIONPARQUEOS">#REF!</definedName>
    <definedName name="exCEL" localSheetId="3">#REF!</definedName>
    <definedName name="exCEL">#REF!</definedName>
    <definedName name="exCEL_51">#REF!</definedName>
    <definedName name="Excel_BuiltIn__FilterDatabase_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3">#REF!</definedName>
    <definedName name="Excel_BuiltIn_Print_Area_3">#REF!</definedName>
    <definedName name="Excel_BuiltIn_Print_Area_3_51">#REF!</definedName>
    <definedName name="Excel_BuiltIn_Print_Area_3_X" localSheetId="3">#REF!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0">#REF!</definedName>
    <definedName name="Excel_BuiltIn_Print_Titles_10" localSheetId="3">[23]SKJ452!#REF!</definedName>
    <definedName name="Excel_BuiltIn_Print_Titles_10">[23]SKJ452!#REF!</definedName>
    <definedName name="Excel_BuiltIn_Print_Titles_10_51">#REF!</definedName>
    <definedName name="Excel_BuiltIn_Print_Titles_11" localSheetId="0">#REF!</definedName>
    <definedName name="Excel_BuiltIn_Print_Titles_11" localSheetId="3">[23]ITA878!#REF!</definedName>
    <definedName name="Excel_BuiltIn_Print_Titles_11">[23]ITA878!#REF!</definedName>
    <definedName name="Excel_BuiltIn_Print_Titles_11_51">#REF!</definedName>
    <definedName name="Excel_BuiltIn_Print_Titles_12" localSheetId="0">#REF!</definedName>
    <definedName name="Excel_BuiltIn_Print_Titles_12" localSheetId="3">'[23]AEA-944'!#REF!</definedName>
    <definedName name="Excel_BuiltIn_Print_Titles_12">'[23]AEA-944'!#REF!</definedName>
    <definedName name="Excel_BuiltIn_Print_Titles_12_51">#REF!</definedName>
    <definedName name="Excel_BuiltIn_Print_Titles_13" localSheetId="0">#REF!</definedName>
    <definedName name="Excel_BuiltIn_Print_Titles_13" localSheetId="3">'[23]DUB-823'!#REF!</definedName>
    <definedName name="Excel_BuiltIn_Print_Titles_13">'[23]DUB-823'!#REF!</definedName>
    <definedName name="Excel_BuiltIn_Print_Titles_13_51">#REF!</definedName>
    <definedName name="Excel_BuiltIn_Print_Titles_14" localSheetId="0">#REF!</definedName>
    <definedName name="Excel_BuiltIn_Print_Titles_14" localSheetId="3">'[23]GPI 526'!#REF!</definedName>
    <definedName name="Excel_BuiltIn_Print_Titles_14">'[23]GPI 526'!#REF!</definedName>
    <definedName name="Excel_BuiltIn_Print_Titles_14_51">#REF!</definedName>
    <definedName name="Excel_BuiltIn_Print_Titles_15" localSheetId="3">#REF!</definedName>
    <definedName name="Excel_BuiltIn_Print_Titles_15">#REF!</definedName>
    <definedName name="Excel_BuiltIn_Print_Titles_15_51">#REF!</definedName>
    <definedName name="Excel_BuiltIn_Print_Titles_16" localSheetId="3">#REF!</definedName>
    <definedName name="Excel_BuiltIn_Print_Titles_16">#REF!</definedName>
    <definedName name="Excel_BuiltIn_Print_Titles_16_51">#REF!</definedName>
    <definedName name="Excel_BuiltIn_Print_Titles_17" localSheetId="3">#REF!</definedName>
    <definedName name="Excel_BuiltIn_Print_Titles_17">#REF!</definedName>
    <definedName name="Excel_BuiltIn_Print_Titles_17_51">#REF!</definedName>
    <definedName name="Excel_BuiltIn_Print_Titles_18" localSheetId="3">#REF!</definedName>
    <definedName name="Excel_BuiltIn_Print_Titles_18">#REF!</definedName>
    <definedName name="Excel_BuiltIn_Print_Titles_18_51">#REF!</definedName>
    <definedName name="Excel_BuiltIn_Print_Titles_19" localSheetId="0">#REF!</definedName>
    <definedName name="Excel_BuiltIn_Print_Titles_19" localSheetId="3">[23]XXJ617!#REF!</definedName>
    <definedName name="Excel_BuiltIn_Print_Titles_19">[23]XXJ617!#REF!</definedName>
    <definedName name="Excel_BuiltIn_Print_Titles_19_51">#REF!</definedName>
    <definedName name="Excel_BuiltIn_Print_Titles_20" localSheetId="3">#REF!</definedName>
    <definedName name="Excel_BuiltIn_Print_Titles_20">#REF!</definedName>
    <definedName name="Excel_BuiltIn_Print_Titles_20_51">#REF!</definedName>
    <definedName name="Excel_BuiltIn_Print_Titles_21" localSheetId="0">#REF!</definedName>
    <definedName name="Excel_BuiltIn_Print_Titles_21" localSheetId="3">[23]SNG_855!#REF!</definedName>
    <definedName name="Excel_BuiltIn_Print_Titles_21">[23]SNG_855!#REF!</definedName>
    <definedName name="Excel_BuiltIn_Print_Titles_21_51">#REF!</definedName>
    <definedName name="Excel_BuiltIn_Print_Titles_23" localSheetId="3">#REF!</definedName>
    <definedName name="Excel_BuiltIn_Print_Titles_23">#REF!</definedName>
    <definedName name="Excel_BuiltIn_Print_Titles_23_51">#REF!</definedName>
    <definedName name="Excel_BuiltIn_Print_Titles_3" localSheetId="3">#REF!</definedName>
    <definedName name="Excel_BuiltIn_Print_Titles_3">#REF!</definedName>
    <definedName name="Excel_BuiltIn_Print_Titles_3_51">#REF!</definedName>
    <definedName name="Excel_BuiltIn_Print_Titles_4">#REF!</definedName>
    <definedName name="Excel_BuiltIn_Print_Titles_5" localSheetId="0">#REF!</definedName>
    <definedName name="Excel_BuiltIn_Print_Titles_5" localSheetId="3">'[23]VEA 374'!#REF!</definedName>
    <definedName name="Excel_BuiltIn_Print_Titles_5">'[23]VEA 374'!#REF!</definedName>
    <definedName name="Excel_BuiltIn_Print_Titles_5_51">#REF!</definedName>
    <definedName name="Excel_BuiltIn_Print_Titles_5_XX" localSheetId="0">#REF!</definedName>
    <definedName name="Excel_BuiltIn_Print_Titles_5_XX" localSheetId="3">'[23]VEA 374'!#REF!</definedName>
    <definedName name="Excel_BuiltIn_Print_Titles_5_XX">'[23]VEA 374'!#REF!</definedName>
    <definedName name="Excel_BuiltIn_Print_Titles_5_XX_51">#REF!</definedName>
    <definedName name="Excel_BuiltIn_Print_Titles_6" localSheetId="3">#REF!</definedName>
    <definedName name="Excel_BuiltIn_Print_Titles_6">#REF!</definedName>
    <definedName name="Excel_BuiltIn_Print_Titles_6_51">#REF!</definedName>
    <definedName name="Excel_BuiltIn_Print_Titles_7" localSheetId="0">#REF!</definedName>
    <definedName name="Excel_BuiltIn_Print_Titles_7" localSheetId="3">[23]HFB024!#REF!</definedName>
    <definedName name="Excel_BuiltIn_Print_Titles_7">[23]HFB024!#REF!</definedName>
    <definedName name="Excel_BuiltIn_Print_Titles_7_51">#REF!</definedName>
    <definedName name="Excel_BuiltIn_Print_Titles_8" localSheetId="3">#REF!</definedName>
    <definedName name="Excel_BuiltIn_Print_Titles_8">#REF!</definedName>
    <definedName name="Excel_BuiltIn_Print_Titles_8_51">#REF!</definedName>
    <definedName name="Excel_BuiltIn_Print_Titles_9" localSheetId="0">#REF!</definedName>
    <definedName name="Excel_BuiltIn_Print_Titles_9" localSheetId="3">[23]PAJ825!#REF!</definedName>
    <definedName name="Excel_BuiltIn_Print_Titles_9">[23]PAJ825!#REF!</definedName>
    <definedName name="Excel_BuiltIn_Print_Titles_9_51">#REF!</definedName>
    <definedName name="EXCROC" localSheetId="0">#REF!</definedName>
    <definedName name="EXCROC">'[73]Análisis de precios'!$H$52</definedName>
    <definedName name="ExtensionCoordinador">#REF!</definedName>
    <definedName name="EXTRA">#REF!</definedName>
    <definedName name="Extra_Pay">#REF!</definedName>
    <definedName name="Extracción_IM">#REF!</definedName>
    <definedName name="Extras" localSheetId="0">#REF!</definedName>
    <definedName name="Extras">'[40]LIQUIDA-NOMINA'!$AH$4</definedName>
    <definedName name="F._INGRESO">#REF!</definedName>
    <definedName name="F._RETIRO">#REF!</definedName>
    <definedName name="F.L">#REF!</definedName>
    <definedName name="f_INSTAC_AIRE_ACONDICIONADO">#REF!</definedName>
    <definedName name="f_INSTAC_ELECTRICAS_TELEF">#REF!</definedName>
    <definedName name="f_INSTALA_GA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0">Scheduled_Payment+Extra_Payment</definedName>
    <definedName name="FABI">Scheduled_Payment+Extra_Payment</definedName>
    <definedName name="FABIAN">#N/A</definedName>
    <definedName name="FAC" hidden="1">#REF!</definedName>
    <definedName name="FacConv">#REF!</definedName>
    <definedName name="FACIL">#REF!</definedName>
    <definedName name="Facilidades">#REF!</definedName>
    <definedName name="factor">#REF!</definedName>
    <definedName name="FACTOR1">#REF!</definedName>
    <definedName name="FACTOR2">#REF!</definedName>
    <definedName name="FACTOR3">#REF!</definedName>
    <definedName name="FACTOR4">#REF!</definedName>
    <definedName name="FACTOR5">#REF!</definedName>
    <definedName name="FactorCostoPotencia">#REF!</definedName>
    <definedName name="FACTORE">#REF!</definedName>
    <definedName name="FACTORH">#REF!</definedName>
    <definedName name="FactorMultFinal">#REF!</definedName>
    <definedName name="FactorMultiplicaCalculado">#REF!</definedName>
    <definedName name="factura">#REF!</definedName>
    <definedName name="FACTURADO" localSheetId="0">#REF!</definedName>
    <definedName name="FACTURADO">'[74]Itemes Renovación'!#REF!</definedName>
    <definedName name="FAFZCZ">#REF!</definedName>
    <definedName name="FALTANTES1">#REF!</definedName>
    <definedName name="FareWellStmnt" localSheetId="0">#REF!</definedName>
    <definedName name="FareWellStmnt" localSheetId="2">[50]!FareWellStmnt</definedName>
    <definedName name="FareWellStmnt">[50]!FareWellStmnt</definedName>
    <definedName name="FaseProyecto">#REF!</definedName>
    <definedName name="FAVIGEL_25_KG">#REF!</definedName>
    <definedName name="fb">#REF!</definedName>
    <definedName name="FD" localSheetId="0">APU!ERR</definedName>
    <definedName name="FD" localSheetId="3">'INDICAR CÓDIGO DEL ITEM DE PAGO'!ERR</definedName>
    <definedName name="FD">[0]!ERR</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adsfa_1" localSheetId="0" hidden="1">{"PRES REHAB ARM-PER POR ITEMS  KM A KM",#N/A,TRUE,"Rehabilitacion Arm-Per"}</definedName>
    <definedName name="fdadsfa_1" hidden="1">{"PRES REHAB ARM-PER POR ITEMS  KM A KM",#N/A,TRUE,"Rehabilitacion Arm-Per"}</definedName>
    <definedName name="fdadsfa_1_1" localSheetId="0" hidden="1">{"PRES REHAB ARM-PER POR ITEMS  KM A KM",#N/A,TRUE,"Rehabilitacion Arm-Per"}</definedName>
    <definedName name="fdadsfa_1_1"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D">#REF!</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ASDFASD">#REF!</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BRERO">#REF!</definedName>
    <definedName name="FEC">#REF!</definedName>
    <definedName name="FECH">#REF!</definedName>
    <definedName name="Fecha" localSheetId="0">#REF!</definedName>
    <definedName name="Fecha">[75]Tablas!$B$1:$B$65536</definedName>
    <definedName name="FECHA_2">#REF!</definedName>
    <definedName name="FECHA5">#REF!,#REF!</definedName>
    <definedName name="FechaInicio" localSheetId="0">#REF!</definedName>
    <definedName name="FechaInicio">[40]CONTRATO!$E$10</definedName>
    <definedName name="FechaTermina" localSheetId="0">#REF!</definedName>
    <definedName name="FechaTermina">[40]CONTRATO!$E$11</definedName>
    <definedName name="FechaTerminacion">#REF!</definedName>
    <definedName name="FENREO">#REF!</definedName>
    <definedName name="fer" localSheetId="0">#REF!</definedName>
    <definedName name="fer" localSheetId="3">'[37]Res-Accide-10'!#REF!</definedName>
    <definedName name="fer">'[37]Res-Accide-10'!#REF!</definedName>
    <definedName name="ferfer" localSheetId="0"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ERNANDO">#REF!</definedName>
    <definedName name="Festivos">#REF!</definedName>
    <definedName name="fevenad1">#REF!</definedName>
    <definedName name="fevenad2">#REF!</definedName>
    <definedName name="fevenin">#REF!</definedName>
    <definedName name="FEWF">#REF!</definedName>
    <definedName name="ff" localSheetId="0">APU!ERR</definedName>
    <definedName name="ff" localSheetId="3">'INDICAR CÓDIGO DEL ITEM DE PAGO'!ERR</definedName>
    <definedName name="ff">[0]!ERR</definedName>
    <definedName name="ff_1">"[0]!err"</definedName>
    <definedName name="FFEW">#REF!</definedName>
    <definedName name="fff" localSheetId="0"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 hidden="1">#REF!</definedName>
    <definedName name="ffffd" localSheetId="0"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#REF!</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 localSheetId="0">APU!ERR</definedName>
    <definedName name="fg" localSheetId="3">'INDICAR CÓDIGO DEL ITEM DE PAGO'!ERR</definedName>
    <definedName name="fg">[0]!ERR</definedName>
    <definedName name="fg_1">"[0]!err"</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G">#REF!</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ERTG" hidden="1">#REF!</definedName>
    <definedName name="FGF">#REF!</definedName>
    <definedName name="FGFDG">#REF!</definedName>
    <definedName name="FGFDH" localSheetId="0"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#REF!</definedName>
    <definedName name="fgghhj" localSheetId="0"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 localSheetId="0">#REF!</definedName>
    <definedName name="fgh">'[76]7422CW00'!#REF!</definedName>
    <definedName name="FGHFBC" localSheetId="0"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J">#REF!</definedName>
    <definedName name="fghsfgh" localSheetId="0"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#REF!</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C">#REF!</definedName>
    <definedName name="Fil_Fechas">#REF!</definedName>
    <definedName name="Fill" hidden="1">#REF!</definedName>
    <definedName name="fill1" hidden="1">#REF!</definedName>
    <definedName name="FILOS">#REF!</definedName>
    <definedName name="filtro">35000</definedName>
    <definedName name="FILTROS">#REF!</definedName>
    <definedName name="fin">#REF!</definedName>
    <definedName name="Fin_de_semana">#REF!</definedName>
    <definedName name="final">#REF!</definedName>
    <definedName name="FINANCIACION" localSheetId="0">APU!ERR</definedName>
    <definedName name="FINANCIACION" localSheetId="3">'INDICAR CÓDIGO DEL ITEM DE PAGO'!ERR</definedName>
    <definedName name="FINANCIACION">[0]!ERR</definedName>
    <definedName name="FINANCIACION_1">"[0]!err"</definedName>
    <definedName name="FinePrint" localSheetId="0">#REF!</definedName>
    <definedName name="FinePrint" localSheetId="2">[50]!FinePrint</definedName>
    <definedName name="FinePrint">[50]!FinePrint</definedName>
    <definedName name="FINI">#REF!</definedName>
    <definedName name="Finisher">#REF!</definedName>
    <definedName name="FinPpto">#REF!</definedName>
    <definedName name="FinPpto2">#REF!</definedName>
    <definedName name="fitro">40000</definedName>
    <definedName name="fk">#REF!</definedName>
    <definedName name="flq">#REF!</definedName>
    <definedName name="FlsSumDetail">#REF!</definedName>
    <definedName name="FlsSumHeading">#REF!</definedName>
    <definedName name="FlsTotDetail">#REF!</definedName>
    <definedName name="FlsTotHeading">#REF!</definedName>
    <definedName name="Fluid">#REF!</definedName>
    <definedName name="FLUJ">#REF!</definedName>
    <definedName name="FLUJO">#REF!</definedName>
    <definedName name="Flujo2">#REF!</definedName>
    <definedName name="Flujo3">#REF!</definedName>
    <definedName name="FM">1.18</definedName>
    <definedName name="fnic" localSheetId="0">#REF!</definedName>
    <definedName name="fnic">[55]Hoja1!$C$13</definedName>
    <definedName name="FO">1.32</definedName>
    <definedName name="Fondo">#REF!</definedName>
    <definedName name="FONDOPEN">#REF!</definedName>
    <definedName name="FOR">#REF!</definedName>
    <definedName name="FORDESCR" localSheetId="0">#REF!</definedName>
    <definedName name="FORDESCR">'[3]7422CW00'!#REF!</definedName>
    <definedName name="form">#REF!</definedName>
    <definedName name="FORM_C3" localSheetId="0">#REF!</definedName>
    <definedName name="FORM_C3">[77]Hoja1!$A$33:$N$51</definedName>
    <definedName name="forma">2000</definedName>
    <definedName name="FORMALE">#REF!</definedName>
    <definedName name="FORMALETA">#REF!</definedName>
    <definedName name="Formaleta_en_madera">#REF!</definedName>
    <definedName name="FORMALETA_METALICA_CERCHAS_Y_TACOS">#REF!</definedName>
    <definedName name="Formaleta_metalica_para_bordillo">#REF!</definedName>
    <definedName name="FORMALETAM2">#REF!</definedName>
    <definedName name="Format">#REF!</definedName>
    <definedName name="FormLinPresup">#REF!</definedName>
    <definedName name="FORMOLT" localSheetId="0">#REF!</definedName>
    <definedName name="FORMOLT">'[3]7422CW00'!#REF!</definedName>
    <definedName name="formu">#REF!</definedName>
    <definedName name="FORMUL">#REF!</definedName>
    <definedName name="FORMULARIO" hidden="1">#REF!</definedName>
    <definedName name="formularioCantidades">#REF!</definedName>
    <definedName name="FORSHE" localSheetId="0">#REF!</definedName>
    <definedName name="FORSHE">'[3]7422CW00'!#REF!</definedName>
    <definedName name="FORUNMIS" localSheetId="0">#REF!</definedName>
    <definedName name="FORUNMIS">'[3]7422CW00'!#REF!</definedName>
    <definedName name="FOTO">#REF!</definedName>
    <definedName name="FOTOCELDA">#REF!</definedName>
    <definedName name="FOTOCONTROL__BREAK_BASE_FOTOCELDA_CAJA_CONT.">#REF!</definedName>
    <definedName name="FOTOS">#REF!</definedName>
    <definedName name="FP">#REF!</definedName>
    <definedName name="FPMAS2">#REF!</definedName>
    <definedName name="FPMENOS2">#REF!</definedName>
    <definedName name="FR">1.15</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DD">#REF!</definedName>
    <definedName name="FREDDD">#REF!</definedName>
    <definedName name="frefr" localSheetId="0"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es">#REF!</definedName>
    <definedName name="frfa" localSheetId="0"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#REF!</definedName>
    <definedName name="ftb">#REF!</definedName>
    <definedName name="fu" localSheetId="0">APU!ERR</definedName>
    <definedName name="fu" localSheetId="3">'INDICAR CÓDIGO DEL ITEM DE PAGO'!ERR</definedName>
    <definedName name="fu">[0]!ERR</definedName>
    <definedName name="fu_1">"[0]!err"</definedName>
    <definedName name="fuente">#REF!</definedName>
    <definedName name="Full_Print">#REF!</definedName>
    <definedName name="FUMIGADORA">#REF!</definedName>
    <definedName name="FUSILERA_5_AMPERIOS_X_3_SECCIONES">#REF!</definedName>
    <definedName name="fv">#REF!</definedName>
    <definedName name="fwff" localSheetId="0"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FXDF">#REF!</definedName>
    <definedName name="fy">#REF!</definedName>
    <definedName name="G">#REF!</definedName>
    <definedName name="G.Eg">#REF!</definedName>
    <definedName name="G.Em">#REF!</definedName>
    <definedName name="G.Eo">#REF!</definedName>
    <definedName name="G.Ew">#REF!</definedName>
    <definedName name="G_C1" localSheetId="0">#REF!</definedName>
    <definedName name="G_C1">[12]Tablas!#REF!</definedName>
    <definedName name="G_C10" localSheetId="0">#REF!</definedName>
    <definedName name="G_C10">[12]Tablas!#REF!</definedName>
    <definedName name="G_C11" localSheetId="0">#REF!</definedName>
    <definedName name="G_C11">[12]Tablas!#REF!</definedName>
    <definedName name="G_C12" localSheetId="0">#REF!</definedName>
    <definedName name="G_C12">[12]Tablas!#REF!</definedName>
    <definedName name="G_C13" localSheetId="0">#REF!</definedName>
    <definedName name="G_C13">[12]Tablas!#REF!</definedName>
    <definedName name="G_C14" localSheetId="0">#REF!</definedName>
    <definedName name="G_C14">[12]Tablas!#REF!</definedName>
    <definedName name="G_C15" localSheetId="0">#REF!</definedName>
    <definedName name="G_C15">[12]Tablas!#REF!</definedName>
    <definedName name="G_C16" localSheetId="0">#REF!</definedName>
    <definedName name="G_C16">[12]Tablas!#REF!</definedName>
    <definedName name="G_C17" localSheetId="0">#REF!</definedName>
    <definedName name="G_C17">[12]Tablas!#REF!</definedName>
    <definedName name="G_C18" localSheetId="0">#REF!</definedName>
    <definedName name="G_C18">[12]Tablas!#REF!</definedName>
    <definedName name="G_C19" localSheetId="0">#REF!</definedName>
    <definedName name="G_C19">[12]Tablas!#REF!</definedName>
    <definedName name="G_C2" localSheetId="0">#REF!</definedName>
    <definedName name="G_C2">[12]Tablas!#REF!</definedName>
    <definedName name="G_C20" localSheetId="0">#REF!</definedName>
    <definedName name="G_C20">[12]Tablas!#REF!</definedName>
    <definedName name="G_C21" localSheetId="0">#REF!</definedName>
    <definedName name="G_C21">[12]Tablas!#REF!</definedName>
    <definedName name="G_C22" localSheetId="0">#REF!</definedName>
    <definedName name="G_C22">[12]Tablas!#REF!</definedName>
    <definedName name="G_C3" localSheetId="0">#REF!</definedName>
    <definedName name="G_C3">[12]Tablas!#REF!</definedName>
    <definedName name="G_C4" localSheetId="0">#REF!</definedName>
    <definedName name="G_C4">[12]Tablas!#REF!</definedName>
    <definedName name="G_C5" localSheetId="0">#REF!</definedName>
    <definedName name="G_C5">[12]Tablas!#REF!</definedName>
    <definedName name="G_C6" localSheetId="0">#REF!</definedName>
    <definedName name="G_C6">[12]Tablas!#REF!</definedName>
    <definedName name="G_C7" localSheetId="0">#REF!</definedName>
    <definedName name="G_C7">[12]Tablas!#REF!</definedName>
    <definedName name="G_C8" localSheetId="0">#REF!</definedName>
    <definedName name="G_C8">[12]Tablas!#REF!</definedName>
    <definedName name="G_C9" localSheetId="0">#REF!</definedName>
    <definedName name="G_C9">[12]Tablas!#REF!</definedName>
    <definedName name="g_CARPINT_METALICA_MADERA">#REF!</definedName>
    <definedName name="G1_">#REF!</definedName>
    <definedName name="ga">#REF!</definedName>
    <definedName name="GABINETE">#REF!</definedName>
    <definedName name="GAJ" localSheetId="3">#REF!</definedName>
    <definedName name="GAJ">#REF!</definedName>
    <definedName name="GANCHO">#REF!</definedName>
    <definedName name="GANCHO_PARA_PLACA_ONDULADA">#REF!</definedName>
    <definedName name="GANCHO_PARA_SOPORTE_CANAL_AMAZONA">#REF!</definedName>
    <definedName name="GANCHOS">#REF!</definedName>
    <definedName name="GANCHOS_SOPORTE_CANAL_AMAZONA">#REF!</definedName>
    <definedName name="GanSumDetail">#REF!</definedName>
    <definedName name="GanSumHeading">#REF!</definedName>
    <definedName name="GanTotalDetail">#REF!</definedName>
    <definedName name="GanTotalHeading">#REF!</definedName>
    <definedName name="GAS" localSheetId="0">#REF!</definedName>
    <definedName name="GAS">[12]Tablas!#REF!</definedName>
    <definedName name="GastosViajes">#REF!</definedName>
    <definedName name="GATO">#REF!</definedName>
    <definedName name="gavion">#REF!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 localSheetId="0">#REF!</definedName>
    <definedName name="GCB">[11]Tablas!#REF!</definedName>
    <definedName name="GCI" localSheetId="0">#REF!</definedName>
    <definedName name="GCI">[12]Tablas!#REF!</definedName>
    <definedName name="GCN" localSheetId="0">#REF!</definedName>
    <definedName name="GCN">[12]Tablas!#REF!</definedName>
    <definedName name="GCP" localSheetId="0">#REF!</definedName>
    <definedName name="GCP">[12]Tablas!#REF!</definedName>
    <definedName name="gd">#REF!</definedName>
    <definedName name="GDBVBF" hidden="1">#REF!</definedName>
    <definedName name="gddfgdfgdf">#REF!</definedName>
    <definedName name="gdj">#REF!</definedName>
    <definedName name="GDN" localSheetId="0">#REF!</definedName>
    <definedName name="GDN">[12]Tablas!#REF!</definedName>
    <definedName name="GDR" localSheetId="0">#REF!</definedName>
    <definedName name="GDR">[12]Tablas!#REF!</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 localSheetId="0">#REF!</definedName>
    <definedName name="GEA">[12]Tablas!#REF!</definedName>
    <definedName name="GEA1_1" localSheetId="0">#REF!</definedName>
    <definedName name="GEA1_1">[12]Tablas!#REF!</definedName>
    <definedName name="GEA1_1_1" localSheetId="0">#REF!</definedName>
    <definedName name="GEA1_1_1">[12]Tablas!#REF!</definedName>
    <definedName name="GEA1_1_10" localSheetId="0">#REF!</definedName>
    <definedName name="GEA1_1_10">[12]Tablas!#REF!</definedName>
    <definedName name="GEA1_1_2" localSheetId="0">#REF!</definedName>
    <definedName name="GEA1_1_2">[12]Tablas!#REF!</definedName>
    <definedName name="GEA1_1_3" localSheetId="0">#REF!</definedName>
    <definedName name="GEA1_1_3">[12]Tablas!#REF!</definedName>
    <definedName name="GEA1_1_4" localSheetId="0">#REF!</definedName>
    <definedName name="GEA1_1_4">[12]Tablas!#REF!</definedName>
    <definedName name="GEA1_1_5" localSheetId="0">#REF!</definedName>
    <definedName name="GEA1_1_5">[12]Tablas!#REF!</definedName>
    <definedName name="GEA1_1_6" localSheetId="0">#REF!</definedName>
    <definedName name="GEA1_1_6">[12]Tablas!#REF!</definedName>
    <definedName name="GEA1_1_7" localSheetId="0">#REF!</definedName>
    <definedName name="GEA1_1_7">[12]Tablas!#REF!</definedName>
    <definedName name="GEA1_1_8" localSheetId="0">#REF!</definedName>
    <definedName name="GEA1_1_8">[12]Tablas!#REF!</definedName>
    <definedName name="GEA1_1_9" localSheetId="0">#REF!</definedName>
    <definedName name="GEA1_1_9">[12]Tablas!#REF!</definedName>
    <definedName name="GEA1_2" localSheetId="0">#REF!</definedName>
    <definedName name="GEA1_2">[12]Tablas!#REF!</definedName>
    <definedName name="GEA1_3" localSheetId="0">#REF!</definedName>
    <definedName name="GEA1_3">[12]Tablas!#REF!</definedName>
    <definedName name="GEA1_4" localSheetId="0">#REF!</definedName>
    <definedName name="GEA1_4">[12]Tablas!#REF!</definedName>
    <definedName name="GEC" localSheetId="0">#REF!</definedName>
    <definedName name="GEC">[12]Tablas!#REF!</definedName>
    <definedName name="GEC_ON_DAPIAY">#REF!</definedName>
    <definedName name="GEC_ON_GER">#REF!</definedName>
    <definedName name="geg" localSheetId="0"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DREN_CIRCULAR_100mm">#REF!</definedName>
    <definedName name="GEODREN_CIRCULAR_160mm">#REF!</definedName>
    <definedName name="GEODREN_CIRCULAR_200mm">#REF!</definedName>
    <definedName name="GEODREN_PLANAR">#REF!</definedName>
    <definedName name="GEOMALLA_LBO_202">#REF!</definedName>
    <definedName name="Geotex" localSheetId="3">#REF!</definedName>
    <definedName name="Geotex">#REF!</definedName>
    <definedName name="geotextil">2400</definedName>
    <definedName name="Geotextil_NT_2000">#REF!</definedName>
    <definedName name="GEOTEXTIL_PARA_ESTABILIZACION">#REF!</definedName>
    <definedName name="Geotextil_T_2400">#REF!</definedName>
    <definedName name="GERENCIA">#REF!</definedName>
    <definedName name="GERENCIA1">#REF!</definedName>
    <definedName name="GERENCIA2">#REF!</definedName>
    <definedName name="Gerente" localSheetId="0">#REF!</definedName>
    <definedName name="Gerente">[40]EMPRESA!$F$12</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#REF!</definedName>
    <definedName name="gfgfgr" localSheetId="0"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 localSheetId="0">#REF!</definedName>
    <definedName name="GFN">[12]Tablas!#REF!</definedName>
    <definedName name="gft">#REF!</definedName>
    <definedName name="gfutyj6" localSheetId="0"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fdsgfd">#REF!</definedName>
    <definedName name="GGG" localSheetId="0">APU!ERR</definedName>
    <definedName name="GGG" localSheetId="3">'INDICAR CÓDIGO DEL ITEM DE PAGO'!ERR</definedName>
    <definedName name="GGG">[0]!ERR</definedName>
    <definedName name="GGG_1">"[0]!err"</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gy">#REF!,#REF!</definedName>
    <definedName name="gh">#REF!</definedName>
    <definedName name="ghdghuy" localSheetId="0"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DRR" hidden="1">#REF!</definedName>
    <definedName name="ghf" localSheetId="0">#REF!</definedName>
    <definedName name="ghf">'[76]7422CW00'!#REF!</definedName>
    <definedName name="ghfg" localSheetId="0"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#REF!</definedName>
    <definedName name="GHGHJG">#REF!</definedName>
    <definedName name="ghghy">#REF!</definedName>
    <definedName name="ghhjhj">#REF!</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LJK">#REF!</definedName>
    <definedName name="ghnbbfr" localSheetId="0" hidden="1">{#N/A,#N/A,TRUE,"1842CWN0"}</definedName>
    <definedName name="ghnbbfr" hidden="1">{#N/A,#N/A,TRUE,"1842CWN0"}</definedName>
    <definedName name="ghu">#REF!</definedName>
    <definedName name="Gi">#REF!</definedName>
    <definedName name="gj">#REF!</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l">#REF!</definedName>
    <definedName name="glgl">#REF!</definedName>
    <definedName name="Global">#REF!</definedName>
    <definedName name="GM">#N/A</definedName>
    <definedName name="GMM_ON_ASO" localSheetId="0">#REF!</definedName>
    <definedName name="GMM_ON_ASO">[12]Tablas!#REF!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 localSheetId="0">#REF!</definedName>
    <definedName name="GOT">[12]Tablas!#REF!</definedName>
    <definedName name="gp">#REF!</definedName>
    <definedName name="GPO" localSheetId="0">#REF!</definedName>
    <definedName name="GPO">[12]Tablas!#REF!</definedName>
    <definedName name="GPR" localSheetId="0">#REF!</definedName>
    <definedName name="GPR">[12]Tablas!#REF!</definedName>
    <definedName name="_xlnm.Recorder">#REF!</definedName>
    <definedName name="GRAC">#REF!</definedName>
    <definedName name="GRAD">#REF!</definedName>
    <definedName name="GRADA">#REF!</definedName>
    <definedName name="gradacion">#REF!</definedName>
    <definedName name="GRAF1ANO" localSheetId="0"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ANITO">#REF!</definedName>
    <definedName name="GRANITO___2">#REF!</definedName>
    <definedName name="GRANITOVERDE">#REF!</definedName>
    <definedName name="GRANO">#REF!</definedName>
    <definedName name="GRANSON">#REF!</definedName>
    <definedName name="granular">28000</definedName>
    <definedName name="Grava">#REF!</definedName>
    <definedName name="Gravas">#REF!</definedName>
    <definedName name="Gravilla">#REF!</definedName>
    <definedName name="GRAVILLA_M3">#REF!</definedName>
    <definedName name="GRC" localSheetId="0">#REF!</definedName>
    <definedName name="GRC">[12]Tablas!#REF!</definedName>
    <definedName name="GRC_ON_ASO" localSheetId="0">#REF!</definedName>
    <definedName name="GRC_ON_ASO">[12]Tablas!#REF!</definedName>
    <definedName name="GRC_ON_DAPIAY">#REF!</definedName>
    <definedName name="GRC_ON_GER">#REF!</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EY">#REF!</definedName>
    <definedName name="GRFEDS" hidden="1">#REF!</definedName>
    <definedName name="grggwero" localSheetId="0"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iferia_lavamanos">#REF!</definedName>
    <definedName name="gris">#REF!</definedName>
    <definedName name="grl">#REF!</definedName>
    <definedName name="GRM" localSheetId="0">#REF!</definedName>
    <definedName name="GRM">[12]Tablas!#REF!</definedName>
    <definedName name="GRM_ON_DMARES">#REF!</definedName>
    <definedName name="GRM_ON_DRIO">#REF!</definedName>
    <definedName name="GRN" localSheetId="0">#REF!</definedName>
    <definedName name="GRN">[12]Tablas!#REF!</definedName>
    <definedName name="GRN_ON_ASO" localSheetId="0">#REF!</definedName>
    <definedName name="GRN_ON_ASO">[12]Tablas!#REF!</definedName>
    <definedName name="GRN_ON_DIREC">#REF!</definedName>
    <definedName name="GRS" localSheetId="0">#REF!</definedName>
    <definedName name="GRS">[12]Tablas!#REF!</definedName>
    <definedName name="GRS_ON_ASO" localSheetId="0">#REF!</definedName>
    <definedName name="GRS_ON_ASO">[12]Tablas!#REF!</definedName>
    <definedName name="GRS_ON_DIREC">#REF!</definedName>
    <definedName name="GRS_ON_HUIL">#REF!</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 localSheetId="0">#REF!</definedName>
    <definedName name="grupo3">[55]Hoja1!$F$6</definedName>
    <definedName name="grupo4" localSheetId="0">#REF!</definedName>
    <definedName name="grupo4">[55]Hoja1!$F$7</definedName>
    <definedName name="grupo5" localSheetId="0">#REF!</definedName>
    <definedName name="grupo5">[55]Hoja1!$F$10</definedName>
    <definedName name="grupo6" localSheetId="0">#REF!</definedName>
    <definedName name="grupo6">[55]Hoja1!$F$11</definedName>
    <definedName name="grupo7" localSheetId="0">#REF!</definedName>
    <definedName name="grupo7">[55]Hoja1!$F$12</definedName>
    <definedName name="grupo8" localSheetId="0">#REF!</definedName>
    <definedName name="grupo8">[55]Hoja1!$F$13</definedName>
    <definedName name="grupo9" localSheetId="0">#REF!</definedName>
    <definedName name="grupo9">[55]Hoja1!$F$14</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 localSheetId="0">#REF!</definedName>
    <definedName name="GT">[78]BASE!$C$4:$H$255</definedName>
    <definedName name="GTC" localSheetId="0">#REF!</definedName>
    <definedName name="GTC">[12]Tablas!#REF!</definedName>
    <definedName name="GTE" localSheetId="0">#REF!</definedName>
    <definedName name="GTE">[12]Tablas!#REF!</definedName>
    <definedName name="gtgt" localSheetId="0"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 localSheetId="0">#REF!</definedName>
    <definedName name="GTP">[12]Tablas!#REF!</definedName>
    <definedName name="GTRE" localSheetId="3">#REF!</definedName>
    <definedName name="GTRE">#REF!</definedName>
    <definedName name="Guadaña">#REF!</definedName>
    <definedName name="guadua">#REF!</definedName>
    <definedName name="GUADUA_2.5_m">#REF!</definedName>
    <definedName name="Guadua_L___3_mts_Dmin_12_cm">#REF!</definedName>
    <definedName name="guaimar">#REF!</definedName>
    <definedName name="guardaescoba">#REF!</definedName>
    <definedName name="Guardaescoba_cemento">#REF!</definedName>
    <definedName name="Gv">#REF!</definedName>
    <definedName name="Gw">#REF!</definedName>
    <definedName name="gy">#REF!</definedName>
    <definedName name="h">#REF!</definedName>
    <definedName name="h_PISOS_Y_PAVIMENTO">#REF!</definedName>
    <definedName name="H_pump">#REF!</definedName>
    <definedName name="h9h" localSheetId="0"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#REF!</definedName>
    <definedName name="hab___viv">#REF!</definedName>
    <definedName name="hayud">#REF!</definedName>
    <definedName name="Hazards">#REF!</definedName>
    <definedName name="Hb">#REF!</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camion">#REF!</definedName>
    <definedName name="HD.3">#REF!</definedName>
    <definedName name="HD.4">#REF!</definedName>
    <definedName name="hdfh" localSheetId="0"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BILLA_PARA_CINTA_BAND_IT_5_8">#REF!</definedName>
    <definedName name="HEBILLA_Y_CINTA_BAND_IT_3_4">#REF!</definedName>
    <definedName name="hed" localSheetId="0">#REF!</definedName>
    <definedName name="hed">[55]Datos!$D$8</definedName>
    <definedName name="hen" localSheetId="0">#REF!</definedName>
    <definedName name="hen">[55]Datos!$D$9</definedName>
    <definedName name="hernan">#REF!</definedName>
    <definedName name="HERR">#REF!</definedName>
    <definedName name="HERRAMIENTA">#REF!</definedName>
    <definedName name="HERRAMIENTA_ELECTRICA">#REF!</definedName>
    <definedName name="HERRERO">#REF!</definedName>
    <definedName name="hfgh" localSheetId="0"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0"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gt">#REF!</definedName>
    <definedName name="hgu">#REF!</definedName>
    <definedName name="hh" localSheetId="0">APU!ERR</definedName>
    <definedName name="hh" localSheetId="3">'INDICAR CÓDIGO DEL ITEM DE PAGO'!ERR</definedName>
    <definedName name="hh">[0]!ERR</definedName>
    <definedName name="hh_1">"[0]!err"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 localSheetId="0">#REF!</definedName>
    <definedName name="Hid">'[20]Interc de Hidr.'!$E$1:$E$65536</definedName>
    <definedName name="HIDE1" localSheetId="0">#REF!</definedName>
    <definedName name="HIDE1">[45]steel!$F$7:$J$7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_DE_CAUCHO_10_S8">#REF!</definedName>
    <definedName name="HIDROSELLO_DE_CAUCHO_12_S8">#REF!</definedName>
    <definedName name="HIDROSELLO_DE_CAUCHO_14_S8">#REF!</definedName>
    <definedName name="HIDROSELLO_DE_CAUCHO_16_S8">#REF!</definedName>
    <definedName name="HIDROSELLO_DE_CAUCHO_18_S8">#REF!</definedName>
    <definedName name="HIDROSELLO_DE_CAUCHO_20_S8">#REF!</definedName>
    <definedName name="HIDROSELLO_DE_CAUCHO_24_S4">#REF!</definedName>
    <definedName name="HIDROSELLO_DE_CAUCHO_27_S4">#REF!</definedName>
    <definedName name="HIDROSELLO_DE_CAUCHO_30_S4">#REF!</definedName>
    <definedName name="HIDROSELLO_DE_CAUCHO_6_S8">#REF!</definedName>
    <definedName name="HIDROSELLO_DE_CAUCHO_8_S8">#REF!</definedName>
    <definedName name="HIDROSELLO_S8">#REF!</definedName>
    <definedName name="HIERRO">#REF!</definedName>
    <definedName name="hierro1">#REF!</definedName>
    <definedName name="hijo">#REF!</definedName>
    <definedName name="HILO">#REF!</definedName>
    <definedName name="HILOC">#REF!</definedName>
    <definedName name="hing">#REF!</definedName>
    <definedName name="hit">#REF!</definedName>
    <definedName name="hj">#REF!</definedName>
    <definedName name="hjfg" localSheetId="0"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0">APU!ERR</definedName>
    <definedName name="HK" localSheetId="3">'INDICAR CÓDIGO DEL ITEM DE PAGO'!ERR</definedName>
    <definedName name="HK">[0]!ERR</definedName>
    <definedName name="hl">#REF!</definedName>
    <definedName name="HM">#REF!</definedName>
    <definedName name="hmont">#REF!</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 localSheetId="0">DATE(YEAR(#REF!),MONTH(#REF!)+Payment_Number,DAY(#REF!))</definedName>
    <definedName name="HOJA">DATE(YEAR(#REF!),MONTH(#REF!)+Payment_Number,DAY(#REF!))</definedName>
    <definedName name="Hoja__1__de__3">#REF!</definedName>
    <definedName name="HOJA1" localSheetId="3">#REF!</definedName>
    <definedName name="HOJA1">#REF!</definedName>
    <definedName name="HOJA444" localSheetId="0">DATE(YEAR(#REF!),MONTH(#REF!)+Payment_Number,DAY(#REF!))</definedName>
    <definedName name="HOJA444">DATE(YEAR(#REF!),MONTH(#REF!)+Payment_Number,DAY(#REF!))</definedName>
    <definedName name="HOJA56">#REF!</definedName>
    <definedName name="HOJA8">#REF!</definedName>
    <definedName name="HOJACEGUETA">#REF!</definedName>
    <definedName name="HonoraProfesionales">#REF!</definedName>
    <definedName name="HonoraTecnicos">#REF!</definedName>
    <definedName name="HOR">#REF!</definedName>
    <definedName name="HOR.EQ">#REF!</definedName>
    <definedName name="HORA">#REF!</definedName>
    <definedName name="HORA2">#REF!</definedName>
    <definedName name="HORALL">#REF!</definedName>
    <definedName name="HORAS">#REF!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0">#REF!</definedName>
    <definedName name="horat">'[20]Itemes Renovación'!#REF!</definedName>
    <definedName name="horat2">#REF!</definedName>
    <definedName name="HOREQ">#REF!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oy" hidden="1">#REF!</definedName>
    <definedName name="HOYO">#REF!</definedName>
    <definedName name="HOYOO">#REF!</definedName>
    <definedName name="HOYOOO">#REF!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 localSheetId="0">#REF!</definedName>
    <definedName name="hrn">[55]Datos!$D$7</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sup">#REF!</definedName>
    <definedName name="ht">#REF!</definedName>
    <definedName name="HTAS">#REF!</definedName>
    <definedName name="HTAS1">#REF!</definedName>
    <definedName name="htecn">#REF!</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localSheetId="0" hidden="1">{"'A'!$A$1:$L$120"}</definedName>
    <definedName name="HTML_Control" hidden="1">{"'A'!$A$1:$L$120"}</definedName>
    <definedName name="HTML_Control_1" localSheetId="0" hidden="1">{"'Sheet1'!$A$1:$G$85"}</definedName>
    <definedName name="HTML_Control_1" hidden="1">{"'Sheet1'!$A$1:$G$85"}</definedName>
    <definedName name="HTML_Control_1_1" localSheetId="0" hidden="1">{"'Sheet1'!$A$1:$G$85"}</definedName>
    <definedName name="HTML_Control_1_1" hidden="1">{"'Sheet1'!$A$1:$G$85"}</definedName>
    <definedName name="HTML_Description" hidden="1">""</definedName>
    <definedName name="HTML_Email" hidden="1">""</definedName>
    <definedName name="HTML_Header" hidden="1">"A"</definedName>
    <definedName name="HTML_LastUpdate" hidden="1">"4/01/80"</definedName>
    <definedName name="HTML_LineAfter" hidden="1">FALSE</definedName>
    <definedName name="HTML_LineBefore" hidden="1">FALSE</definedName>
    <definedName name="HTML_Name" hidden="1">"Gabriel Jaime Martz Solis"</definedName>
    <definedName name="HTML_OBDlg2" hidden="1">TRUE</definedName>
    <definedName name="HTML_OBDlg4" hidden="1">TRUE</definedName>
    <definedName name="HTML_OS" hidden="1">0</definedName>
    <definedName name="HTML_PathFile" hidden="1">"C:\A Mis documentos\GABRIEL JAIME\Web Personal\Ejemplos\Existente\HTML.htm"</definedName>
    <definedName name="HTML_PathFileMac" hidden="1">"Macintosh HD:HomePageStuff:New_Home_Page:datafile:histret.html"</definedName>
    <definedName name="HTML_Title" hidden="1">"Diseño Estructural"</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localSheetId="0"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#REF!</definedName>
    <definedName name="HUECO4">#REF!</definedName>
    <definedName name="HUECO5">#REF!</definedName>
    <definedName name="HUECO6">#REF!</definedName>
    <definedName name="hut">#REF!</definedName>
    <definedName name="hvehiculo">#REF!</definedName>
    <definedName name="hxdfk">#REF!</definedName>
    <definedName name="HY">#REF!</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0"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_ZONA_VERDE">#REF!</definedName>
    <definedName name="i0">#REF!</definedName>
    <definedName name="I1318A1">#REF!</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 localSheetId="0">#REF!</definedName>
    <definedName name="ic">[55]Hoja1!$C$17</definedName>
    <definedName name="ICABALLETEAC">#REF!</definedName>
    <definedName name="ICABALLETEZ">#REF!</definedName>
    <definedName name="icbf" localSheetId="0">#REF!</definedName>
    <definedName name="icbf">[55]Hoja1!$C$15</definedName>
    <definedName name="Icct">#REF!</definedName>
    <definedName name="ICOPOR">#REF!</definedName>
    <definedName name="ICP" localSheetId="0">#REF!</definedName>
    <definedName name="ICP">[12]Tablas!#REF!</definedName>
    <definedName name="ICP1_1" localSheetId="0">#REF!</definedName>
    <definedName name="ICP1_1">[12]Tablas!#REF!</definedName>
    <definedName name="ICP1_1_1" localSheetId="0">#REF!</definedName>
    <definedName name="ICP1_1_1">[12]Tablas!#REF!</definedName>
    <definedName name="ICP1_1_2" localSheetId="0">#REF!</definedName>
    <definedName name="ICP1_1_2">[12]Tablas!#REF!</definedName>
    <definedName name="ICP1_1_3" localSheetId="0">#REF!</definedName>
    <definedName name="ICP1_1_3">[12]Tablas!#REF!</definedName>
    <definedName name="ICP1_1_4" localSheetId="0">#REF!</definedName>
    <definedName name="ICP1_1_4">[12]Tablas!#REF!</definedName>
    <definedName name="ICP1_2" localSheetId="0">#REF!</definedName>
    <definedName name="ICP1_2">[12]Tablas!#REF!</definedName>
    <definedName name="ICP1_3" localSheetId="0">#REF!</definedName>
    <definedName name="ICP1_3">[12]Tablas!#REF!</definedName>
    <definedName name="ICP1_4" localSheetId="0">#REF!</definedName>
    <definedName name="ICP1_4">[12]Tablas!#REF!</definedName>
    <definedName name="ID" localSheetId="0">APU!ERR</definedName>
    <definedName name="ID" localSheetId="3">'INDICAR CÓDIGO DEL ITEM DE PAGO'!ERR</definedName>
    <definedName name="ID">[0]!ERR</definedName>
    <definedName name="IF" localSheetId="0">#REF!</definedName>
    <definedName name="IF" localSheetId="3">'[51]A. P. U.'!#REF!</definedName>
    <definedName name="IF">'[51]A. P. U.'!#REF!</definedName>
    <definedName name="Ig">#REF!</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#N/A</definedName>
    <definedName name="iiiiiiik" localSheetId="0"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K">#REF!</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0">#REF!</definedName>
    <definedName name="im">'[79]1'!$N$41</definedName>
    <definedName name="IMP" localSheetId="0">#REF!</definedName>
    <definedName name="IMP">[25]otros!$C$3</definedName>
    <definedName name="Impacto">#REF!</definedName>
    <definedName name="IMPERMEABILIZACION">#REF!</definedName>
    <definedName name="impermeabilizante">#REF!</definedName>
    <definedName name="IMPERMEABILIZANTE_PARA_MORTERO">#REF!</definedName>
    <definedName name="IMPERMMORTERO">#REF!</definedName>
    <definedName name="ImpPolizasConsultoria">#REF!</definedName>
    <definedName name="ImpPolizasObra">#REF!</definedName>
    <definedName name="IMPRE">#REF!</definedName>
    <definedName name="IMPRESSION">#REF!</definedName>
    <definedName name="Imprev">#REF!</definedName>
    <definedName name="Imprevistos">#REF!</definedName>
    <definedName name="impri">1400</definedName>
    <definedName name="Imprima">#REF!</definedName>
    <definedName name="imprimir">#REF!</definedName>
    <definedName name="Imprimir_área_IM">#REF!</definedName>
    <definedName name="Imprimir_área_IM_1">#REF!</definedName>
    <definedName name="Imprimir_títulos_IM">#REF!</definedName>
    <definedName name="IMPTOS">#REF!</definedName>
    <definedName name="IMPTOS1">#REF!</definedName>
    <definedName name="INC">#REF!</definedName>
    <definedName name="INCR._PRODC.">#REF!</definedName>
    <definedName name="INCRUSTACION">#REF!</definedName>
    <definedName name="incrustaciones">#REF!</definedName>
    <definedName name="IND">#REF!</definedName>
    <definedName name="IND_CALIDAD">#REF!</definedName>
    <definedName name="INDI">#REF!</definedName>
    <definedName name="INDICE" localSheetId="3">#REF!</definedName>
    <definedName name="INDICE">#REF!</definedName>
    <definedName name="INDIRECTOS">#REF!</definedName>
    <definedName name="induccion">#REF!</definedName>
    <definedName name="inf" localSheetId="3">#REF!</definedName>
    <definedName name="inf">#REF!</definedName>
    <definedName name="INFG">#REF!</definedName>
    <definedName name="INFORME" localSheetId="0">#REF!</definedName>
    <definedName name="INFORME">[80]TABLAS!$A$1:$A$65536</definedName>
    <definedName name="Informe_semanal">#REF!</definedName>
    <definedName name="Ing">#REF!</definedName>
    <definedName name="INGENIERIA1" hidden="1">#REF!</definedName>
    <definedName name="INGENIERIA11" hidden="1">#REF!</definedName>
    <definedName name="INGENIERO_ELECTRICISTA">#REF!</definedName>
    <definedName name="INGENIERO_RESIDENTE">#REF!</definedName>
    <definedName name="INIANA">#REF!</definedName>
    <definedName name="inicial">#REF!</definedName>
    <definedName name="iniciales" localSheetId="0">#REF!,#REF!,#REF!,#REF!</definedName>
    <definedName name="iniciales">'[27]Reservas de Petróleo'!$A$2,'[27]Reservas de Petróleo'!$A$1,'[27]Reservas de Petróleo'!$D$4,'[27]Reservas de Petróleo'!$D$1:$D$65536</definedName>
    <definedName name="Inicio" localSheetId="0">#REF!</definedName>
    <definedName name="Inicio">[35]BASES!$E$26</definedName>
    <definedName name="INICIOPPTO">#REF!</definedName>
    <definedName name="inme">#REF!</definedName>
    <definedName name="INMEL">#REF!</definedName>
    <definedName name="inn">#REF!</definedName>
    <definedName name="INPU">#REF!</definedName>
    <definedName name="INPUT" localSheetId="0">#REF!</definedName>
    <definedName name="INPUT">'[3]7422CW00'!#REF!</definedName>
    <definedName name="Ins">#REF!</definedName>
    <definedName name="INSPECCION">#REF!</definedName>
    <definedName name="INSPECCION2">#REF!</definedName>
    <definedName name="INSPECTOR">#REF!</definedName>
    <definedName name="Instalacion">#REF!</definedName>
    <definedName name="INSTALACIONCUBIERTA">#REF!</definedName>
    <definedName name="INSTALACIONPARARRAYO">#REF!</definedName>
    <definedName name="instalaciontuberia3">#REF!</definedName>
    <definedName name="INSU" localSheetId="0">#REF!</definedName>
    <definedName name="INSU">[81]INSUMOS!$A$1:$E$65536</definedName>
    <definedName name="INSUMO">VLOOKUP(#REF!,#REF!,2,FALSE)</definedName>
    <definedName name="INSUMOS">#REF!</definedName>
    <definedName name="Insumos_auxiliares" localSheetId="0">#REF!</definedName>
    <definedName name="Insumos_auxiliares" localSheetId="3">[82]Insumos!#REF!</definedName>
    <definedName name="Insumos_auxiliares">[82]Insumos!#REF!</definedName>
    <definedName name="Insumos_basicos" localSheetId="3">#REF!</definedName>
    <definedName name="Insumos_basicos">#REF!</definedName>
    <definedName name="Int">#REF!</definedName>
    <definedName name="InTap" localSheetId="0">#REF!</definedName>
    <definedName name="InTap">[20]Interc.tapones!$E$1:$E$65536</definedName>
    <definedName name="INTER" localSheetId="0">#REF!</definedName>
    <definedName name="INTER">[72]Hoja3!$F$7:$F$9</definedName>
    <definedName name="Intercambiadores">#REF!</definedName>
    <definedName name="Interest_Rate">#REF!</definedName>
    <definedName name="INTERMEDIA_I">#REF!</definedName>
    <definedName name="INTERRUPTOR_CONMUTABLE">#REF!</definedName>
    <definedName name="INTERRUPTOR_DETECTOR_DE_PRESENCIA">#REF!</definedName>
    <definedName name="INTERRUPTOR_DOBLE">#REF!</definedName>
    <definedName name="INTERRUPTOR_SENCILLO">#REF!</definedName>
    <definedName name="INTERRUPTORAUTOMATICO">#REF!</definedName>
    <definedName name="Interventor" localSheetId="0">#REF!</definedName>
    <definedName name="Interventor">[40]CONTRATO!$E$12</definedName>
    <definedName name="INTERVENTORIA">#REF!</definedName>
    <definedName name="IntVal" localSheetId="0">#REF!</definedName>
    <definedName name="IntVal">'[20]Interc.válv.'!$E$1:$E$65536</definedName>
    <definedName name="INV">#REF!</definedName>
    <definedName name="INV_11" localSheetId="0">#REF!</definedName>
    <definedName name="INV_11">'[83]PR 1'!$A$2:$N$655</definedName>
    <definedName name="INV_Payments" localSheetId="0">#REF!</definedName>
    <definedName name="INV_Payments" localSheetId="2">[50]!INV_Payments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 localSheetId="0">APU!ERR</definedName>
    <definedName name="IOUHH" localSheetId="3">'INDICAR CÓDIGO DEL ITEM DE PAGO'!ERR</definedName>
    <definedName name="IOUHH">[0]!ERR</definedName>
    <definedName name="IP">#REF!</definedName>
    <definedName name="ir">#REF!</definedName>
    <definedName name="irng" hidden="1">#REF!</definedName>
    <definedName name="irrigador">#REF!</definedName>
    <definedName name="Iss" localSheetId="0">#REF!</definedName>
    <definedName name="Iss">'[40]LIQUIDA-NOMINA'!$AT$4</definedName>
    <definedName name="issafp" localSheetId="0">#REF!</definedName>
    <definedName name="issafp">[55]Hoja1!$C$19</definedName>
    <definedName name="isscs" localSheetId="0">#REF!</definedName>
    <definedName name="isscs">[55]Hoja1!$C$21</definedName>
    <definedName name="isseps" localSheetId="0">#REF!</definedName>
    <definedName name="isseps">[55]Hoja1!$C$20</definedName>
    <definedName name="IT">#REF!</definedName>
    <definedName name="it.">#REF!</definedName>
    <definedName name="ITEM" localSheetId="0">#REF!</definedName>
    <definedName name="ITEM">[78]BASE!$C$4:$H$255</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3">#REF!</definedName>
    <definedName name="ITEM1">#REF!</definedName>
    <definedName name="ITEM1_133">#REF!</definedName>
    <definedName name="ITEM1_149">#REF!</definedName>
    <definedName name="ITEM1_186">#REF!</definedName>
    <definedName name="ITEM1_187">#REF!</definedName>
    <definedName name="ITEM15" localSheetId="3">#REF!</definedName>
    <definedName name="ITEM15">#REF!</definedName>
    <definedName name="ITEM15_133">#REF!</definedName>
    <definedName name="ITEM15_149">#REF!</definedName>
    <definedName name="ITEM15_186">#REF!</definedName>
    <definedName name="ITEM15_187">#REF!</definedName>
    <definedName name="ITEM16">#REF!</definedName>
    <definedName name="ITEM2" localSheetId="3">#REF!</definedName>
    <definedName name="ITEM2">#REF!</definedName>
    <definedName name="ITEM2.10">#REF!</definedName>
    <definedName name="ITEM2.11">#REF!</definedName>
    <definedName name="ITEM2.1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 localSheetId="3">#REF!</definedName>
    <definedName name="item210.3">#REF!</definedName>
    <definedName name="ITEM211.1">#REF!</definedName>
    <definedName name="ITEM220.1">#REF!</definedName>
    <definedName name="ITEM222">#REF!</definedName>
    <definedName name="ITEM230">#REF!</definedName>
    <definedName name="item230.1" localSheetId="3">#REF!</definedName>
    <definedName name="item230.1">#REF!</definedName>
    <definedName name="ITEM3" localSheetId="3">#REF!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_133">#REF!</definedName>
    <definedName name="ITEM3_149">#REF!</definedName>
    <definedName name="ITEM3_186">#REF!</definedName>
    <definedName name="ITEM3_187">#REF!</definedName>
    <definedName name="item310" localSheetId="3">#REF!</definedName>
    <definedName name="item310">#REF!</definedName>
    <definedName name="ITEM32">#REF!</definedName>
    <definedName name="item320">#REF!</definedName>
    <definedName name="item320.2" localSheetId="3">#REF!</definedName>
    <definedName name="item320.2">#REF!</definedName>
    <definedName name="ITEM330">#REF!</definedName>
    <definedName name="item330.1" localSheetId="3">#REF!</definedName>
    <definedName name="item330.1">#REF!</definedName>
    <definedName name="ITEM4">#REF!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10">#REF!</definedName>
    <definedName name="item420" localSheetId="3">#REF!</definedName>
    <definedName name="item420">#REF!</definedName>
    <definedName name="ITEM450">#REF!</definedName>
    <definedName name="item450.2P" localSheetId="3">#REF!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#REF!</definedName>
    <definedName name="item600.1" localSheetId="3">#REF!</definedName>
    <definedName name="item600.1">#REF!</definedName>
    <definedName name="ITEM610">#REF!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5">#REF!</definedName>
    <definedName name="item630.6" localSheetId="3">#REF!</definedName>
    <definedName name="item630.6">#REF!</definedName>
    <definedName name="item630.7" localSheetId="3">#REF!</definedName>
    <definedName name="item630.7">#REF!</definedName>
    <definedName name="ITEM630.8">#REF!</definedName>
    <definedName name="ITEM632">#REF!</definedName>
    <definedName name="ITEM640">#REF!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3">#REF!</definedName>
    <definedName name="item700.1">#REF!</definedName>
    <definedName name="ITEM704">#REF!</definedName>
    <definedName name="item710.1" localSheetId="3">#REF!</definedName>
    <definedName name="item710.1">#REF!</definedName>
    <definedName name="item710.2" localSheetId="3">#REF!</definedName>
    <definedName name="item710.2">#REF!</definedName>
    <definedName name="ITEM720">#REF!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#REF!</definedName>
    <definedName name="item900.2" localSheetId="3">#REF!</definedName>
    <definedName name="item900.2">#REF!</definedName>
    <definedName name="ITEMCOD90">#REF!</definedName>
    <definedName name="ItemCodos">#REF!</definedName>
    <definedName name="ITEMES">#REF!</definedName>
    <definedName name="items">#REF!</definedName>
    <definedName name="Ítems">#REF!</definedName>
    <definedName name="ITEN_2_FILTRO">#REF!</definedName>
    <definedName name="ITEN320">#REF!</definedName>
    <definedName name="ITENM_DOMIC">#REF!</definedName>
    <definedName name="Iterar">#REF!</definedName>
    <definedName name="iua">#REF!</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VA_UTIL">#REF!</definedName>
    <definedName name="IVAConsultoria">#REF!</definedName>
    <definedName name="IVASobreUtilidad">#REF!</definedName>
    <definedName name="IvaSUtl">#REF!</definedName>
    <definedName name="iwjer">#REF!</definedName>
    <definedName name="iyuiuyi" localSheetId="0"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IZQ">#N/A</definedName>
    <definedName name="IZQ_AUX">LEFT(#REF!,2)</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a">#REF!</definedName>
    <definedName name="JAIME">#REF!</definedName>
    <definedName name="Jb">#REF!</definedName>
    <definedName name="Jc">#REF!</definedName>
    <definedName name="jd" localSheetId="0"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FKLASJ">#REF!</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FEINM">#REF!</definedName>
    <definedName name="jev">#REF!</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gjhgjhg">#REF!</definedName>
    <definedName name="jhjyj" localSheetId="0"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I">#REF!</definedName>
    <definedName name="jj" localSheetId="0">APU!ERR</definedName>
    <definedName name="jj" localSheetId="3">'INDICAR CÓDIGO DEL ITEM DE PAGO'!ERR</definedName>
    <definedName name="jj">[0]!ERR</definedName>
    <definedName name="jj_1">"[0]!err"</definedName>
    <definedName name="jjfq" localSheetId="0"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#REF!</definedName>
    <definedName name="JJJJJ" localSheetId="0" hidden="1">{"SUMINISTRO E INSTALACIÓN CANALETAS L=7.50"}</definedName>
    <definedName name="JJJJJ" hidden="1">{"SUMINISTRO E INSTALACIÓN CANALETAS L=7.50"}</definedName>
    <definedName name="jjjjju" localSheetId="0"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KKJK">#REF!</definedName>
    <definedName name="jkl" localSheetId="3">#REF!</definedName>
    <definedName name="jkl">#REF!</definedName>
    <definedName name="JKSDBJSLSDKHFSDHFLDSKJKHFJSDHFKJDBVJKDBVDSDVDVFVVFFVFVFVFV">#REF!</definedName>
    <definedName name="jn">#REF!</definedName>
    <definedName name="jñ">#REF!</definedName>
    <definedName name="jo">#REF!</definedName>
    <definedName name="JOHN">#REF!</definedName>
    <definedName name="JOHNNY" localSheetId="0">APU!ERR</definedName>
    <definedName name="JOHNNY" localSheetId="3">'INDICAR CÓDIGO DEL ITEM DE PAGO'!ERR</definedName>
    <definedName name="JOHNNY">[0]!ERR</definedName>
    <definedName name="JOHNNY_1">"[0]!err"</definedName>
    <definedName name="JOJOJOJ">#REF!</definedName>
    <definedName name="Jornal">#REF!</definedName>
    <definedName name="JOSE">#REF!</definedName>
    <definedName name="JOTA">#N/A</definedName>
    <definedName name="JRYJ" localSheetId="0"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ego_de_incrustaciones">#REF!</definedName>
    <definedName name="JUEGO_INFANTIL_METALICO">#REF!</definedName>
    <definedName name="JUEGOS_BIOSALUDABLES">#REF!</definedName>
    <definedName name="JUEGOSANITARIO">#REF!</definedName>
    <definedName name="jui">#REF!</definedName>
    <definedName name="juj" localSheetId="0"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nta_PVC__2_bulbos__9__ancho">#REF!</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3">#REF!</definedName>
    <definedName name="jvv">#REF!</definedName>
    <definedName name="jyjt7" localSheetId="0"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0"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J">#REF!</definedName>
    <definedName name="kjhkd" localSheetId="0"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#REF!</definedName>
    <definedName name="kkkk">#REF!</definedName>
    <definedName name="kkkki" localSheetId="0"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0">APU!ERR</definedName>
    <definedName name="kl" localSheetId="3">'INDICAR CÓDIGO DEL ITEM DE PAGO'!ERR</definedName>
    <definedName name="kl">[0]!ERR</definedName>
    <definedName name="kl_1">"[0]!err"</definedName>
    <definedName name="klklk" localSheetId="3">#REF!</definedName>
    <definedName name="klklk">#REF!</definedName>
    <definedName name="km">#REF!</definedName>
    <definedName name="kñy">#REF!</definedName>
    <definedName name="KO" hidden="1">#REF!</definedName>
    <definedName name="krtrk" localSheetId="0"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#REF!</definedName>
    <definedName name="lad">350</definedName>
    <definedName name="LADO">#REF!</definedName>
    <definedName name="ladrillo">250</definedName>
    <definedName name="LADRILLO_COMUN">#REF!</definedName>
    <definedName name="LADRILLO_COMUN_A_LA_VISTA">#REF!</definedName>
    <definedName name="Ladrillo_tolete">#REF!</definedName>
    <definedName name="LAF">#REF!</definedName>
    <definedName name="LAGUNAS_OXIDACION">#REF!</definedName>
    <definedName name="lame" hidden="1">#REF!</definedName>
    <definedName name="LAMINA_CAL_18">#REF!</definedName>
    <definedName name="LAMINA_METALDECK_CAL_22">#REF!</definedName>
    <definedName name="LAMINAFIBRA">#REF!</definedName>
    <definedName name="LAMINAFIBRAV">#REF!</definedName>
    <definedName name="Laminas_y_perfiles">#REF!</definedName>
    <definedName name="LAMPARA_DECORATIVA">#REF!</definedName>
    <definedName name="LAMPARA_FLUORESCENTE_2X39">#REF!</definedName>
    <definedName name="LAMPARA_METAL_HIDE_400_WTS_LUZ_BLANCA_CON_ARRANCADORES_Y_BALASTO_A_220VAC">#REF!</definedName>
    <definedName name="LAMPARAFLUOR">#REF!</definedName>
    <definedName name="LANODO">#REF!</definedName>
    <definedName name="LANODOFT">#REF!</definedName>
    <definedName name="largovr">#REF!</definedName>
    <definedName name="Largueros_0_1_0_2_3">#REF!</definedName>
    <definedName name="Last_Row">#N/A</definedName>
    <definedName name="LAVADERO">#REF!</definedName>
    <definedName name="LAVAMANOS">#REF!</definedName>
    <definedName name="LAVAPLATOS">#REF!</definedName>
    <definedName name="LAVAPLATOS_ACERO_INOXIDABLE">#REF!</definedName>
    <definedName name="lb">#REF!</definedName>
    <definedName name="ld">#REF!</definedName>
    <definedName name="Le">#REF!</definedName>
    <definedName name="LENCY">#REF!</definedName>
    <definedName name="letra">#REF!</definedName>
    <definedName name="lev0.1">#REF!</definedName>
    <definedName name="Lf">#REF!</definedName>
    <definedName name="Lh">#REF!</definedName>
    <definedName name="Li">#REF!</definedName>
    <definedName name="lia">#REF!</definedName>
    <definedName name="Libro1_Hoja1_Lista" localSheetId="0">#REF!</definedName>
    <definedName name="Libro1_Hoja1_Lista">[84]LISTADO!#REF!</definedName>
    <definedName name="LICITACION" localSheetId="3">#REF!</definedName>
    <definedName name="LICITACION">#REF!</definedName>
    <definedName name="LIDA">#REF!</definedName>
    <definedName name="LIHA">#REF!</definedName>
    <definedName name="LIJA">#REF!</definedName>
    <definedName name="LIMATESA">#REF!</definedName>
    <definedName name="LIMONSITO">#REF!</definedName>
    <definedName name="LIMP">#REF!</definedName>
    <definedName name="LIMPIA">#REF!</definedName>
    <definedName name="LIMPIADOR">#REF!</definedName>
    <definedName name="Limpiador_1_4">#REF!</definedName>
    <definedName name="LIMPIADORPVC">#REF!</definedName>
    <definedName name="LIMPIO">#REF!</definedName>
    <definedName name="LINA">#REF!</definedName>
    <definedName name="linc1">#REF!</definedName>
    <definedName name="linc2">#REF!</definedName>
    <definedName name="linc3">#REF!</definedName>
    <definedName name="linc4">#REF!</definedName>
    <definedName name="linc5">#REF!</definedName>
    <definedName name="LINEA" localSheetId="0">#REF!</definedName>
    <definedName name="LINEA" localSheetId="3">[85]CONT_ADI!#REF!</definedName>
    <definedName name="LINEA">[85]CONT_ADI!#REF!</definedName>
    <definedName name="LineaPresup">#REF!</definedName>
    <definedName name="LINIERO">#REF!</definedName>
    <definedName name="liquido">9500</definedName>
    <definedName name="LISBASE1">#REF!</definedName>
    <definedName name="LISBASE2">#REF!</definedName>
    <definedName name="List_cuadrillas">#REF!</definedName>
    <definedName name="lista">#REF!</definedName>
    <definedName name="LISTA.EQUIP">#REF!</definedName>
    <definedName name="LISTA.M.OBRA">#REF!</definedName>
    <definedName name="LISTA.MATERIALES2">#REF!</definedName>
    <definedName name="LISTA1">#REF!</definedName>
    <definedName name="LISTA2">#REF!</definedName>
    <definedName name="LISTA22">#REF!</definedName>
    <definedName name="LISTAACT">#REF!</definedName>
    <definedName name="ListaCantidad">#REF!</definedName>
    <definedName name="Listado">#REF!</definedName>
    <definedName name="LISTADO_ACTIVIDADES">#REF!</definedName>
    <definedName name="Listado_de_materiales">#REF!</definedName>
    <definedName name="Listado1">#REF!</definedName>
    <definedName name="LISTADOEQUIPOS">#REF!</definedName>
    <definedName name="LISTADOMATERIALES">#REF!</definedName>
    <definedName name="LISTADOMO">#REF!</definedName>
    <definedName name="LISTADOTRANSPORTES">#REF!</definedName>
    <definedName name="ListaItem">#REF!</definedName>
    <definedName name="LISTAITEMS1">#REF!</definedName>
    <definedName name="ListaUni" localSheetId="0">#REF!</definedName>
    <definedName name="ListaUni">[86]TOTALES!$D$7:$D$654</definedName>
    <definedName name="listequi">#REF!</definedName>
    <definedName name="LISTEQUIPOS">#REF!</definedName>
    <definedName name="listmat">#REF!</definedName>
    <definedName name="LISTMATERIALES">#REF!</definedName>
    <definedName name="LISTOM">#REF!</definedName>
    <definedName name="LISTON">#REF!</definedName>
    <definedName name="Liston_4_cm_x_2_cm_L__2_5">#REF!</definedName>
    <definedName name="LISTON_DE_2X4X15">#REF!</definedName>
    <definedName name="Liston_machihembrado">#REF!</definedName>
    <definedName name="LISTON_ORDINARO__L__2_2">#REF!</definedName>
    <definedName name="LISTON103">#REF!</definedName>
    <definedName name="LISTON1033">#REF!</definedName>
    <definedName name="LISTON55">#REF!</definedName>
    <definedName name="LISTTRANSP">#REF!</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0"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_1">"[0]!err"</definedName>
    <definedName name="llam">#REF!</definedName>
    <definedName name="LLANTAS">#REF!</definedName>
    <definedName name="LLAVE">#REF!</definedName>
    <definedName name="LLAVE_DE_CHORRO_1_2">#REF!</definedName>
    <definedName name="LLAVE_DE_INCORPORACION">#REF!</definedName>
    <definedName name="LLAVE_DE_PASO_1_2">#REF!</definedName>
    <definedName name="LLAVE_DE_PASO_DE_BOLA_DE_1_2">#REF!</definedName>
    <definedName name="LLAVE_DE_PASO_DE_BOLA_DE_3_4">#REF!</definedName>
    <definedName name="LLAVE_GALVANIZADA_1_2">#REF!</definedName>
    <definedName name="LLAVEDEPASO34">#REF!</definedName>
    <definedName name="LLL" localSheetId="0">#REF!</definedName>
    <definedName name="LLL">[87]tub!$C$1:$J$39</definedName>
    <definedName name="LLLL">#REF!</definedName>
    <definedName name="lllllh" localSheetId="0"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ÑP">#REF!</definedName>
    <definedName name="lñrklññklñklfñkrl">#REF!</definedName>
    <definedName name="LO">#REF!,#REF!,#REF!,#REF!,#REF!,#REF!,#REF!</definedName>
    <definedName name="Loan_Amount">#REF!</definedName>
    <definedName name="Loan_Start">#REF!</definedName>
    <definedName name="Loan_Years">#REF!</definedName>
    <definedName name="loc">#REF!</definedName>
    <definedName name="LOCA" localSheetId="0">#REF!</definedName>
    <definedName name="LOCA" localSheetId="2">[26]!absc</definedName>
    <definedName name="LOCA">[26]!absc</definedName>
    <definedName name="LOCA.">#REF!</definedName>
    <definedName name="LOCA1" localSheetId="0">#REF!</definedName>
    <definedName name="LOCA1" localSheetId="2">[38]!absc</definedName>
    <definedName name="LOCA1">[38]!absc</definedName>
    <definedName name="LOCA2">#REF!</definedName>
    <definedName name="LOCALIZACION">#REF!</definedName>
    <definedName name="LOCALIZACION_Y_REPLANTEO" localSheetId="3">#REF!</definedName>
    <definedName name="LOCALIZACION_Y_REPLANTEO">#REF!</definedName>
    <definedName name="LOCALIZACIÓN_Y_REPLANTEO._ESTRUCTURAS">#REF!</definedName>
    <definedName name="LOCAT1999" localSheetId="0" hidden="1">{"SUMINISTRO E INSTALACIÓN CANALETAS L=7.50"}</definedName>
    <definedName name="LOCAT1999" hidden="1">{"SUMINISTRO E INSTALACIÓN CANALETAS L=7.50"}</definedName>
    <definedName name="LOGO" localSheetId="0">APU!ERR</definedName>
    <definedName name="LOGO" localSheetId="3">'INDICAR CÓDIGO DEL ITEM DE PAGO'!ERR</definedName>
    <definedName name="LOGO">[0]!ERR</definedName>
    <definedName name="LOGO_1">"[0]!err"</definedName>
    <definedName name="LOI">#REF!</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OZAENCONCRETO">#REF!</definedName>
    <definedName name="lp">#REF!</definedName>
    <definedName name="lplpl" localSheetId="0"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PZ">#REF!</definedName>
    <definedName name="Lq">#REF!</definedName>
    <definedName name="Lr">#REF!</definedName>
    <definedName name="Ls">#REF!</definedName>
    <definedName name="lsttros">#REF!</definedName>
    <definedName name="lt">#REF!</definedName>
    <definedName name="Lu">#REF!</definedName>
    <definedName name="LUBRICANTE">#REF!</definedName>
    <definedName name="LUCY">#N/A</definedName>
    <definedName name="LUIS">#REF!</definedName>
    <definedName name="LUMINARIA_AHORRADORA_32_WATS">#REF!</definedName>
    <definedName name="LUMINARIA_FLUORESCENTE_CC_AC_2X32_T8">#REF!</definedName>
    <definedName name="LUMINARIA_NA_150_W__INCLUYE_FOTOCONTROL_Y_BOMBILLA">#REF!</definedName>
    <definedName name="LUMINARIA_NA_150_W_CALIMA_I_CON_FOTOCELDA_Y_BRAZO">#REF!</definedName>
    <definedName name="LUMINARIA_NA_150_W_CALIMA_II_ROY_ALPHA">#REF!</definedName>
    <definedName name="LUMINARIA_NA_400_W_CALIMA_II_ROY_ALPHA">#REF!</definedName>
    <definedName name="LUMINARIA_NA_70W_INCLUYE_FOTOCONTROL_Y_BOMBILLA">#REF!</definedName>
    <definedName name="LUMINARIA_SCHREDER_OPALO_1_70_W">#REF!</definedName>
    <definedName name="LUMINARIA_TIPO_CALIMA_I_I_150_W_NA">#REF!</definedName>
    <definedName name="LUMINARIA_TIPO_CALIMA_I_I_250_W_NA">#REF!</definedName>
    <definedName name="LUMINARIA_TIPO_ONIX1_CON_BOMBILLA">#REF!</definedName>
    <definedName name="LUMINARIA_TIPO_ONYX1_250_W_NA_INCLUYE_BOMBILLA">#REF!</definedName>
    <definedName name="lun" localSheetId="0">#REF!</definedName>
    <definedName name="lun" localSheetId="3">'[37]Res-Accide-10'!#REF!</definedName>
    <definedName name="lun">'[37]Res-Accide-10'!#REF!</definedName>
    <definedName name="LUNA">#REF!</definedName>
    <definedName name="LUNINARIA_DE_SODIO_TIPO_PEDESTAL_CON_FOTOCELDA">#REF!</definedName>
    <definedName name="lv">#REF!</definedName>
    <definedName name="Lz">#REF!</definedName>
    <definedName name="m">#REF!</definedName>
    <definedName name="M.DEO.">#REF!</definedName>
    <definedName name="M.O" comment="Mano de obra">#REF!</definedName>
    <definedName name="M.O_D18C">#REF!</definedName>
    <definedName name="M2_">#REF!</definedName>
    <definedName name="M62_">#REF!</definedName>
    <definedName name="MA" localSheetId="0">#REF!</definedName>
    <definedName name="MA" localSheetId="3">'[37]Res-Accide-10'!#REF!</definedName>
    <definedName name="MA">'[37]Res-Accide-10'!#REF!</definedName>
    <definedName name="mac">#REF!</definedName>
    <definedName name="MACR">#REF!</definedName>
    <definedName name="MACRDEL" localSheetId="0">#REF!</definedName>
    <definedName name="MACRDEL">'[3]7422CW00'!#REF!</definedName>
    <definedName name="Macroactividad">#REF!</definedName>
    <definedName name="MACROMEDIDOR__3__B_x_B">#REF!</definedName>
    <definedName name="MACROMEDIDOR_4__B_x_B">#REF!</definedName>
    <definedName name="MAES">#REF!</definedName>
    <definedName name="maestro">#REF!</definedName>
    <definedName name="MAESTRO_DE_OBRA">#REF!</definedName>
    <definedName name="mafdsf" localSheetId="0"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L">#REF!&lt;2.5</definedName>
    <definedName name="MALLA">#REF!</definedName>
    <definedName name="MALLA_DE_CERRAMIENTO">#REF!</definedName>
    <definedName name="MALLA_ELECTROSOLDADA_5MM_0_15_X_0_15">#REF!</definedName>
    <definedName name="MALLA_ELECTROSOLDADA_5MM_0_25_X_0_25">#REF!</definedName>
    <definedName name="Malla_Electrosoldada_600_15x15cm">#REF!</definedName>
    <definedName name="MALLA_GALVANIZADA__10_CON_MARCO_EN_ÁNGULO_DE_1_1_2__1_8__Y_TUBERÍA_GALVANIZADA_TIPO_CERRAMIENTO_DE_2___H_1_80_MTS">#REF!</definedName>
    <definedName name="Malla_Gavion_2X1X1">#REF!</definedName>
    <definedName name="MALLA_VOLEIBOL">#REF!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MPOSTERIA">#REF!</definedName>
    <definedName name="MAMPOSTERO">#REF!</definedName>
    <definedName name="MANGLE">#REF!</definedName>
    <definedName name="MANGUERA">#REF!</definedName>
    <definedName name="MANO">#REF!</definedName>
    <definedName name="MANO_OBRA">#REF!</definedName>
    <definedName name="MANOCALIFICADA">#REF!</definedName>
    <definedName name="MANODEOBRA">#REF!</definedName>
    <definedName name="MANOO">#REF!</definedName>
    <definedName name="mantenimiento">#REF!</definedName>
    <definedName name="MANUAL">#REF!</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P">#REF!</definedName>
    <definedName name="MAQ">#REF!</definedName>
    <definedName name="MAQUINA">#REF!</definedName>
    <definedName name="MAQUINA2">#REF!</definedName>
    <definedName name="MAQUINAR" localSheetId="0">#REF!</definedName>
    <definedName name="MAQUINAR" localSheetId="3">[53]Insum!$A$68:$H$98</definedName>
    <definedName name="MAQUINAR">[54]Insum!$A$68:$H$98</definedName>
    <definedName name="Maquinaria">#N/A</definedName>
    <definedName name="mar" localSheetId="0">#REF!</definedName>
    <definedName name="mar" localSheetId="3">'[37]Res-Accide-10'!#REF!</definedName>
    <definedName name="mar">'[37]Res-Accide-10'!#REF!</definedName>
    <definedName name="MARAVILLA" localSheetId="0" hidden="1">{"PRES REHAB ARM-PER POR ITEMS  KM A KM",#N/A,TRUE,"Rehabilitacion Arm-Per"}</definedName>
    <definedName name="MARAVILLA" hidden="1">{"PRES REHAB ARM-PER POR ITEMS  KM A KM",#N/A,TRUE,"Rehabilitacion Arm-Per"}</definedName>
    <definedName name="marcela">#REF!</definedName>
    <definedName name="MARCO_H">#REF!</definedName>
    <definedName name="MARCOANJEO">#REF!</definedName>
    <definedName name="MARCOLITA">#REF!</definedName>
    <definedName name="MARCOPUERTA">#REF!</definedName>
    <definedName name="MARCOS_EN_ALUMINIO">#REF!</definedName>
    <definedName name="margen">#REF!</definedName>
    <definedName name="maria">#REF!</definedName>
    <definedName name="MARILUZ">#REF!</definedName>
    <definedName name="marina" localSheetId="0">#REF!</definedName>
    <definedName name="marina">'[88]Informe Semanal 1'!#REF!</definedName>
    <definedName name="MARINAS">#REF!</definedName>
    <definedName name="MARTA">#N/A</definedName>
    <definedName name="MARTHA">#REF!</definedName>
    <definedName name="martillo">#REF!</definedName>
    <definedName name="MARY">#REF!</definedName>
    <definedName name="MARYLUZ" localSheetId="0" hidden="1">{"PRES REHAB ARM-PER POR ITEMS  KM A KM",#N/A,TRUE,"Rehabilitacion Arm-Per"}</definedName>
    <definedName name="MARYLUZ" hidden="1">{"PRES REHAB ARM-PER POR ITEMS  KM A KM",#N/A,TRUE,"Rehabilitacion Arm-Per"}</definedName>
    <definedName name="marzito">#REF!</definedName>
    <definedName name="MARZO">#REF!</definedName>
    <definedName name="MASILLA">#REF!</definedName>
    <definedName name="masor" localSheetId="0"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stDetail">#REF!</definedName>
    <definedName name="MastHeading">#REF!</definedName>
    <definedName name="MASTIL_EN_CONCRETO_REFORZADO_14mts">#REF!</definedName>
    <definedName name="MAT" localSheetId="3">#REF!</definedName>
    <definedName name="MAT">#REF!</definedName>
    <definedName name="MATADEROSANITARIO">#REF!</definedName>
    <definedName name="mate">#REF!</definedName>
    <definedName name="MATER">#REF!</definedName>
    <definedName name="MATERIAL" localSheetId="0">#REF!</definedName>
    <definedName name="MATERIAL">'[70]TABLA MATERIALES'!$A$3:$D$654</definedName>
    <definedName name="Material__de_afirmado">#REF!</definedName>
    <definedName name="Material__granular_para_filtro_Tam_Max_1_1_2">#REF!</definedName>
    <definedName name="MATERIAL_AMARILLO_SELECCIONADO">#REF!</definedName>
    <definedName name="Material_Base_Granular">#REF!</definedName>
    <definedName name="MATERIAL_FILTRANTE">#REF!</definedName>
    <definedName name="Material_Granular">#REF!</definedName>
    <definedName name="materiales" localSheetId="0">#REF!</definedName>
    <definedName name="materiales">[69]materiales!$A$7:$A$1317</definedName>
    <definedName name="MATERIALES__KM_M3">#REF!</definedName>
    <definedName name="materiales1">#REF!</definedName>
    <definedName name="MATERIALES2">#REF!</definedName>
    <definedName name="MATERIALS">#REF!</definedName>
    <definedName name="MATERIALSELECCIONADO">#REF!</definedName>
    <definedName name="MaterialTub">#REF!</definedName>
    <definedName name="matgranular">#REF!</definedName>
    <definedName name="MATR">#REF!</definedName>
    <definedName name="MATRIZ">#REF!</definedName>
    <definedName name="MATRIZ.D">#REF!</definedName>
    <definedName name="MATRIZ.E">#REF!</definedName>
    <definedName name="MATRIZ_DE_DATOS">#REF!</definedName>
    <definedName name="MATRIZRICS">#REF!</definedName>
    <definedName name="MAX">#REF!</definedName>
    <definedName name="MAY">#REF!</definedName>
    <definedName name="MAYO">#REF!</definedName>
    <definedName name="Mb">#REF!</definedName>
    <definedName name="MCCs">#REF!</definedName>
    <definedName name="MDC">#REF!</definedName>
    <definedName name="mdd" localSheetId="0"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DEO">#REF!</definedName>
    <definedName name="MDO">#REF!</definedName>
    <definedName name="ME">#REF!</definedName>
    <definedName name="MEDARDO">#REF!</definedName>
    <definedName name="mediah_reposo_comida" localSheetId="0">#REF!</definedName>
    <definedName name="mediah_reposo_comida">'[89]CCP,LEYES, Y DEC.'!#REF!</definedName>
    <definedName name="MEDIDA">#REF!</definedName>
    <definedName name="MEDIDOR_MONOFASICO_TRIFILAR">#REF!</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MORIAS_DE_CALCULO">#REF!</definedName>
    <definedName name="MENU1" localSheetId="0">#REF!</definedName>
    <definedName name="MENU1">'[3]7422CW00'!#REF!</definedName>
    <definedName name="MENU2" localSheetId="0">#REF!</definedName>
    <definedName name="MENU2">'[3]7422CW00'!#REF!</definedName>
    <definedName name="MENU3" localSheetId="0">#REF!</definedName>
    <definedName name="MENU3">'[3]7422CW00'!#REF!</definedName>
    <definedName name="MENU4" localSheetId="0">#REF!</definedName>
    <definedName name="MENU4">'[3]7422CW00'!#REF!</definedName>
    <definedName name="MENU5" localSheetId="0">#REF!</definedName>
    <definedName name="MENU5">'[3]7422CW00'!#REF!</definedName>
    <definedName name="MENU6" localSheetId="0">#REF!</definedName>
    <definedName name="MENU6">'[3]7422CW00'!#REF!</definedName>
    <definedName name="MES" localSheetId="0">#REF!</definedName>
    <definedName name="MES">[25]PRESUPUESTO!$C$13</definedName>
    <definedName name="MesCotiz" localSheetId="0">#REF!</definedName>
    <definedName name="MesCotiz">'[10]LIQ-NOM'!$H$3</definedName>
    <definedName name="MesCotizacion" localSheetId="0">#REF!</definedName>
    <definedName name="MesCotizacion">'[40]LIQUIDA-NOMINA'!$H$3</definedName>
    <definedName name="MESES" localSheetId="3">#REF!</definedName>
    <definedName name="MESES">#REF!</definedName>
    <definedName name="MesesMora" localSheetId="0">#REF!</definedName>
    <definedName name="MesesMora">'[10]LIQ-NOM'!$I$3</definedName>
    <definedName name="MESON">#REF!</definedName>
    <definedName name="Meta1">#REF!</definedName>
    <definedName name="Meta2">#REF!</definedName>
    <definedName name="Meta3">#REF!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SumDetail">#REF!</definedName>
    <definedName name="MetSumHeading">#REF!</definedName>
    <definedName name="mezcla">25000</definedName>
    <definedName name="MEZCLADORA">#REF!</definedName>
    <definedName name="Mezcladora_Concreto">#REF!</definedName>
    <definedName name="MEZCLADORA_DE_CONCRETO">#REF!</definedName>
    <definedName name="mf">#REF!</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hg">#REF!</definedName>
    <definedName name="mht">#REF!</definedName>
    <definedName name="MHU7GT" hidden="1">#REF!</definedName>
    <definedName name="mhy">#REF!</definedName>
    <definedName name="MI">#REF!,#REF!,#REF!,#REF!,#REF!,#REF!,#REF!</definedName>
    <definedName name="Mi_Salida">#REF!</definedName>
    <definedName name="Mi_Salida1">#REF!</definedName>
    <definedName name="MICR">#REF!</definedName>
    <definedName name="MIN_MAX_sma">#REF!</definedName>
    <definedName name="Mínimo">#REF!</definedName>
    <definedName name="MIO">#REF!</definedName>
    <definedName name="mjmj" localSheetId="0"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kj">#REF!</definedName>
    <definedName name="mkljlk">#REF!</definedName>
    <definedName name="mku">#REF!</definedName>
    <definedName name="ML">#REF!,#REF!,#REF!,#REF!,#REF!,#REF!,#REF!</definedName>
    <definedName name="MM">#REF!</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#REF!</definedName>
    <definedName name="MOA" localSheetId="0" hidden="1">{#N/A,#N/A,FALSE,"Hoja1";#N/A,#N/A,FALSE,"Hoja2"}</definedName>
    <definedName name="MOA" hidden="1">{#N/A,#N/A,FALSE,"Hoja1";#N/A,#N/A,FALSE,"Hoja2"}</definedName>
    <definedName name="MOBRA">#REF!</definedName>
    <definedName name="MOD">#REF!</definedName>
    <definedName name="MODIF" hidden="1">#REF!</definedName>
    <definedName name="MODIF2" hidden="1">#REF!</definedName>
    <definedName name="MODIG" hidden="1">#REF!</definedName>
    <definedName name="MODIVejec" localSheetId="0" hidden="1">{#N/A,#N/A,FALSE,"Hoja1";#N/A,#N/A,FALSE,"Hoja2"}</definedName>
    <definedName name="MODIVejec" hidden="1">{#N/A,#N/A,FALSE,"Hoja1";#N/A,#N/A,FALSE,"Hoja2"}</definedName>
    <definedName name="Módulo3.anexo1" localSheetId="0">#REF!</definedName>
    <definedName name="Módulo3.anexo1" localSheetId="2">[9]!Módulo3.anexo1</definedName>
    <definedName name="Módulo3.anexo1">[9]!Módulo3.anexo1</definedName>
    <definedName name="Módulo3.anexo10" localSheetId="0">#REF!</definedName>
    <definedName name="Módulo3.anexo10" localSheetId="2">[9]!Módulo3.anexo10</definedName>
    <definedName name="Módulo3.anexo10">[9]!Módulo3.anexo10</definedName>
    <definedName name="Módulo3.anexo11" localSheetId="0">#REF!</definedName>
    <definedName name="Módulo3.anexo11" localSheetId="2">[9]!Módulo3.anexo11</definedName>
    <definedName name="Módulo3.anexo11">[9]!Módulo3.anexo11</definedName>
    <definedName name="Módulo3.anexo12" localSheetId="0">#REF!</definedName>
    <definedName name="Módulo3.anexo12" localSheetId="2">[9]!Módulo3.anexo12</definedName>
    <definedName name="Módulo3.anexo12">[9]!Módulo3.anexo12</definedName>
    <definedName name="Módulo3.anexo3" localSheetId="0">#REF!</definedName>
    <definedName name="Módulo3.anexo3" localSheetId="2">[9]!Módulo3.anexo3</definedName>
    <definedName name="Módulo3.anexo3">[9]!Módulo3.anexo3</definedName>
    <definedName name="Módulo3.anexo4" localSheetId="0">#REF!</definedName>
    <definedName name="Módulo3.anexo4" localSheetId="2">[9]!Módulo3.anexo4</definedName>
    <definedName name="Módulo3.anexo4">[9]!Módulo3.anexo4</definedName>
    <definedName name="Módulo3.anexo5" localSheetId="0">#REF!</definedName>
    <definedName name="Módulo3.anexo5" localSheetId="2">[9]!Módulo3.anexo5</definedName>
    <definedName name="Módulo3.anexo5">[9]!Módulo3.anexo5</definedName>
    <definedName name="Módulo3.anexo6" localSheetId="0">#REF!</definedName>
    <definedName name="Módulo3.anexo6" localSheetId="2">[9]!Módulo3.anexo6</definedName>
    <definedName name="Módulo3.anexo6">[9]!Módulo3.anexo6</definedName>
    <definedName name="Módulo8.anexo16" localSheetId="0">#REF!</definedName>
    <definedName name="Módulo8.anexo16" localSheetId="2">[9]!Módulo8.anexo16</definedName>
    <definedName name="Módulo8.anexo16">[9]!Módulo8.anexo16</definedName>
    <definedName name="MODULOSEÑALIZACION">#REF!</definedName>
    <definedName name="MOE" localSheetId="0" hidden="1">{#N/A,#N/A,FALSE,"Hoja1";#N/A,#N/A,FALSE,"Hoja2"}</definedName>
    <definedName name="MOE" hidden="1">{#N/A,#N/A,FALSE,"Hoja1";#N/A,#N/A,FALSE,"Hoja2"}</definedName>
    <definedName name="mog" hidden="1">#REF!</definedName>
    <definedName name="MONEDA" localSheetId="0">#REF!</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#REF!</definedName>
    <definedName name="MOR1_4">#REF!</definedName>
    <definedName name="Mora" localSheetId="0">#REF!</definedName>
    <definedName name="Mora">[10]EMPRESA!$I$29</definedName>
    <definedName name="MORON">#REF!</definedName>
    <definedName name="MORT">#REF!</definedName>
    <definedName name="MORTE12">#REF!</definedName>
    <definedName name="MORTE14">#REF!</definedName>
    <definedName name="morte15">#REF!</definedName>
    <definedName name="MORTE16">#REF!</definedName>
    <definedName name="MORTER_IMPERMEABILIZANTE1_3">#REF!</definedName>
    <definedName name="MORTER_JUNTAS_BORDILLO_PREFABRICADO">#REF!</definedName>
    <definedName name="MORTER1_1">#REF!</definedName>
    <definedName name="MORTER1_2">#REF!</definedName>
    <definedName name="MORTERO">#REF!</definedName>
    <definedName name="MORTERO_DE_PEGA_JUNTAS_BORDILLO_PREFABRICADO">#REF!</definedName>
    <definedName name="MORTERO12">#REF!</definedName>
    <definedName name="mortero12i">#REF!</definedName>
    <definedName name="MORTERO13">#REF!</definedName>
    <definedName name="MORTERO14">#REF!</definedName>
    <definedName name="MOTO">#REF!</definedName>
    <definedName name="MOTO3">#REF!</definedName>
    <definedName name="MOTOBOMBA">#REF!</definedName>
    <definedName name="MOTOBOMBAITEM">#REF!</definedName>
    <definedName name="Motoniv">#REF!</definedName>
    <definedName name="MOTONIVELADORA">#REF!</definedName>
    <definedName name="Motoniveladora__potencia_215_HP__ancho_de_cuchilla_4_27_m__peso_18_ton.">#REF!</definedName>
    <definedName name="Motor">#REF!</definedName>
    <definedName name="motosierra">#REF!</definedName>
    <definedName name="mpdirint">#REF!</definedName>
    <definedName name="mpio">#REF!</definedName>
    <definedName name="MPMDetail">#REF!</definedName>
    <definedName name="MPMHeading">#REF!</definedName>
    <definedName name="MPP">#REF!</definedName>
    <definedName name="mprelecon">#REF!</definedName>
    <definedName name="mr">#REF!</definedName>
    <definedName name="MRLART" localSheetId="0">#REF!</definedName>
    <definedName name="MRLART">[2]STRSUMM0!#REF!</definedName>
    <definedName name="MRSUPDET" localSheetId="0">#REF!</definedName>
    <definedName name="MRSUPDET">[45]steel!#REF!</definedName>
    <definedName name="Mtz_Avance">#REF!</definedName>
    <definedName name="MU">#REF!</definedName>
    <definedName name="MUEST">#REF!</definedName>
    <definedName name="MuestNo">#REF!</definedName>
    <definedName name="muestra">#REF!</definedName>
    <definedName name="MuestraNo">#REF!</definedName>
    <definedName name="municipio">#REF!</definedName>
    <definedName name="municipios">#REF!</definedName>
    <definedName name="MURO">#REF!</definedName>
    <definedName name="MUROALAVISTA">#REF!</definedName>
    <definedName name="MUROBC">#REF!</definedName>
    <definedName name="MUROBLOQUE">#REF!</definedName>
    <definedName name="murocontencion">#REF!</definedName>
    <definedName name="MUROLADRILLOVISTA">#REF!</definedName>
    <definedName name="MUROSOGA">#REF!</definedName>
    <definedName name="MUROTIZON">#REF!</definedName>
    <definedName name="MUROTOLETE">#REF!</definedName>
    <definedName name="Mv">#REF!</definedName>
    <definedName name="MZ">#REF!</definedName>
    <definedName name="n" localSheetId="0" hidden="1">{"via1",#N/A,TRUE,"general";"via2",#N/A,TRUE,"general";"via3",#N/A,TRUE,"general"}</definedName>
    <definedName name="n" localSheetId="3" hidden="1">{"via1",#N/A,TRUE,"general";"via2",#N/A,TRUE,"general";"via3",#N/A,TRUE,"general"}</definedName>
    <definedName name="n" hidden="1">{"via1",#N/A,TRUE,"general";"via2",#N/A,TRUE,"general";"via3",#N/A,TRUE,"general"}</definedName>
    <definedName name="N.BAT">#REF!</definedName>
    <definedName name="N11.4">#REF!</definedName>
    <definedName name="N115KV">#REF!</definedName>
    <definedName name="N220V">#REF!</definedName>
    <definedName name="N34.5">#REF!</definedName>
    <definedName name="NA">#REF!</definedName>
    <definedName name="Nada" localSheetId="0">#REF!</definedName>
    <definedName name="Nada" localSheetId="2">[50]!Nada</definedName>
    <definedName name="Nada">[50]!Nada</definedName>
    <definedName name="Nafta_2" localSheetId="0">#REF!</definedName>
    <definedName name="Nafta_2">'[91] ASR+Nafta'!$K$19:$AS$19</definedName>
    <definedName name="Nafta2" localSheetId="0">#REF!</definedName>
    <definedName name="Nafta2">'[91] ASR+Nafta'!$K$19:$AS$19</definedName>
    <definedName name="Nafta3" localSheetId="0">#REF!</definedName>
    <definedName name="Nafta3">'[91]Todos+Nafta'!$K$19:$AS$19</definedName>
    <definedName name="nb">#REF!</definedName>
    <definedName name="nbv">#REF!</definedName>
    <definedName name="nbvnv" localSheetId="0"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c">#REF!</definedName>
    <definedName name="Nd">#REF!</definedName>
    <definedName name="ndbdbd">#REF!</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OLAI">#REF!</definedName>
    <definedName name="NES">#REF!</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HRTY" hidden="1">#REF!</definedName>
    <definedName name="nfgn" localSheetId="0"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#REF!</definedName>
    <definedName name="NHG">#REF!</definedName>
    <definedName name="nhn" localSheetId="0"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t" localSheetId="0">#REF!</definedName>
    <definedName name="Nit">[40]EMPRESA!$F$8</definedName>
    <definedName name="Nivel1">#REF!</definedName>
    <definedName name="Nivel2">#REF!</definedName>
    <definedName name="Nivel3">#REF!</definedName>
    <definedName name="Nivel4">#REF!</definedName>
    <definedName name="NJH">#REF!</definedName>
    <definedName name="NM">#REF!</definedName>
    <definedName name="Nmax">#REF!</definedName>
    <definedName name="nmdlf">#REF!</definedName>
    <definedName name="nmmmm" localSheetId="0"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0">APU!ERR</definedName>
    <definedName name="NO" localSheetId="3">'INDICAR CÓDIGO DEL ITEM DE PAGO'!ERR</definedName>
    <definedName name="NO">[0]!ERR</definedName>
    <definedName name="No._tanques">#REF!</definedName>
    <definedName name="NO_1">"[0]!err"</definedName>
    <definedName name="No_desarrolladas" localSheetId="0">#REF!,#REF!,#REF!,#REF!</definedName>
    <definedName name="No_desarrolladas">'[27]Reservas de Petróleo'!$A$2,'[27]Reservas de Petróleo'!$A$1,'[27]Reservas de Petróleo'!$D$4,'[27]Reservas de Petróleo'!$G$1:$G$65536</definedName>
    <definedName name="NoFacturable">#REF!</definedName>
    <definedName name="NOM">#REF!</definedName>
    <definedName name="NOMBRE" localSheetId="3">#REF!</definedName>
    <definedName name="NOMBRE">#REF!</definedName>
    <definedName name="NOMBRE_2">#REF!</definedName>
    <definedName name="NOMBRE1">#REF!</definedName>
    <definedName name="NOMBRE2">#REF!</definedName>
    <definedName name="NOMBRE3">#REF!</definedName>
    <definedName name="NombreCoordinador">#REF!</definedName>
    <definedName name="NombreDependencia">#REF!</definedName>
    <definedName name="NOMBREOBRA">#REF!</definedName>
    <definedName name="NombreProyecto">#REF!</definedName>
    <definedName name="NombreVicepresidencia">#REF!</definedName>
    <definedName name="NoMuestra">#REF!</definedName>
    <definedName name="Norte">#REF!</definedName>
    <definedName name="NORTERO">#REF!</definedName>
    <definedName name="NOV">#REF!</definedName>
    <definedName name="novafort160">#REF!</definedName>
    <definedName name="novafort200">#REF!</definedName>
    <definedName name="NOVIEMBRE">MATCH(0.01,#REF!,-1)+1</definedName>
    <definedName name="NPAGE" localSheetId="0">#REF!</definedName>
    <definedName name="NPAGE">[2]STRSUMM0!#REF!</definedName>
    <definedName name="nr">#REF!</definedName>
    <definedName name="NroCODIGO">#REF!</definedName>
    <definedName name="NroDOCUMENTO">#REF!</definedName>
    <definedName name="nt">#REF!</definedName>
    <definedName name="NUCLEO">#REF!</definedName>
    <definedName name="NUCNUM">#REF!</definedName>
    <definedName name="NUEVO" localSheetId="3">#REF!</definedName>
    <definedName name="NUEVO">#REF!</definedName>
    <definedName name="Num">#REF!</definedName>
    <definedName name="NÚM">#REF!</definedName>
    <definedName name="Num_Pmt_Per_Year">#REF!</definedName>
    <definedName name="Number_of_Payments" localSheetId="0">MATCH(0.01,End_Bal,-1)+1</definedName>
    <definedName name="Number_of_Payments">MATCH(0.01,End_Bal,-1)+1</definedName>
    <definedName name="Numeral">#REF!</definedName>
    <definedName name="Numero">#REF!</definedName>
    <definedName name="NÚMERO">#REF!</definedName>
    <definedName name="NUNI">#REF!</definedName>
    <definedName name="nxn" localSheetId="0"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_1">"[0]!err"</definedName>
    <definedName name="ÑÑÑ">#REF!</definedName>
    <definedName name="ñok">#REF!</definedName>
    <definedName name="ñp">#REF!</definedName>
    <definedName name="ñpñpñ" localSheetId="0"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ñpo">#REF!</definedName>
    <definedName name="O">#REF!</definedName>
    <definedName name="º1" localSheetId="3">#REF!</definedName>
    <definedName name="º1">#REF!</definedName>
    <definedName name="o9o9" localSheetId="0"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 localSheetId="0">#REF!</definedName>
    <definedName name="OBJ">[25]PRESUPUESTO!$C$10</definedName>
    <definedName name="ObjetivoProyecto">#REF!</definedName>
    <definedName name="OBJETO">#REF!</definedName>
    <definedName name="Obra" localSheetId="3">#REF!</definedName>
    <definedName name="Obra">#REF!</definedName>
    <definedName name="obras" hidden="1">#REF!</definedName>
    <definedName name="OBRAS_ADICIONALES">#REF!</definedName>
    <definedName name="obras1" localSheetId="0">DATE(YEAR(#REF!),MONTH(#REF!)+Payment_Number,DAY(#REF!))</definedName>
    <definedName name="obras1" localSheetId="2">DATE(YEAR([92]!Loan_Start),MONTH([92]!Loan_Start)+Payment_Number,DAY([92]!Loan_Start))</definedName>
    <definedName name="obras1">DATE(YEAR([92]!Loan_Start),MONTH([92]!Loan_Start)+Payment_Number,DAY([92]!Loan_Start))</definedName>
    <definedName name="obras11" hidden="1">#REF!</definedName>
    <definedName name="obras111" localSheetId="0">DATE(YEAR(#REF!),MONTH(#REF!)+Payment_Number,DAY(#REF!))</definedName>
    <definedName name="obras111" localSheetId="2">DATE(YEAR([93]!Loan_Start),MONTH([93]!Loan_Start)+Payment_Number,DAY([93]!Loan_Start))</definedName>
    <definedName name="obras111">DATE(YEAR([93]!Loan_Start),MONTH([93]!Loan_Start)+Payment_Number,DAY([93]!Loan_Start))</definedName>
    <definedName name="OBRASEXTERIORES.URBANISMO">#REF!</definedName>
    <definedName name="OBRE">#REF!</definedName>
    <definedName name="obrero">#REF!</definedName>
    <definedName name="OBSERVACION">#REF!</definedName>
    <definedName name="observaciones">#REF!</definedName>
    <definedName name="OCD" localSheetId="0">#REF!</definedName>
    <definedName name="OCD">[12]Tablas!#REF!</definedName>
    <definedName name="OCD1_1" localSheetId="0">#REF!</definedName>
    <definedName name="OCD1_1">[12]Tablas!#REF!</definedName>
    <definedName name="OCD1_1_1" localSheetId="0">#REF!</definedName>
    <definedName name="OCD1_1_1">[12]Tablas!#REF!</definedName>
    <definedName name="OCI" localSheetId="0">#REF!</definedName>
    <definedName name="OCI">[12]Tablas!#REF!</definedName>
    <definedName name="OCI1_1" localSheetId="0">#REF!</definedName>
    <definedName name="OCI1_1">[12]Tablas!#REF!</definedName>
    <definedName name="OCI1_1_1" localSheetId="0">#REF!</definedName>
    <definedName name="OCI1_1_1">[12]Tablas!#REF!</definedName>
    <definedName name="OCT">#REF!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FI">#REF!</definedName>
    <definedName name="OFICIAL">#REF!</definedName>
    <definedName name="OFICIALGRANITERO">#REF!</definedName>
    <definedName name="OFICIALIII">#REF!</definedName>
    <definedName name="OFICIALS">#REF!</definedName>
    <definedName name="Oficina">#REF!</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jo" hidden="1">#N/A</definedName>
    <definedName name="OLE_LINK5">#REF!</definedName>
    <definedName name="OM">#REF!</definedName>
    <definedName name="OnceThru">0</definedName>
    <definedName name="OÑ">#REF!</definedName>
    <definedName name="oo">#REF!</definedName>
    <definedName name="OOL">#REF!</definedName>
    <definedName name="ooo" localSheetId="0"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#REF!</definedName>
    <definedName name="ope">30000</definedName>
    <definedName name="operador">#REF!</definedName>
    <definedName name="OPERADORES">#REF!</definedName>
    <definedName name="Operario">#REF!</definedName>
    <definedName name="OR">#REF!</definedName>
    <definedName name="ORIGEN">#REF!</definedName>
    <definedName name="OrigenConsultoria">#REF!</definedName>
    <definedName name="OrigenObra">#REF!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_Mancesa_6100">#REF!</definedName>
    <definedName name="ORINALES">#REF!</definedName>
    <definedName name="ORO">#REF!</definedName>
    <definedName name="OROZCO" localSheetId="0" hidden="1">#REF!</definedName>
    <definedName name="OROZCO" hidden="1">[7]INST!#REF!</definedName>
    <definedName name="os">#REF!</definedName>
    <definedName name="OSCAR" hidden="1">#REF!</definedName>
    <definedName name="OTR">#REF!</definedName>
    <definedName name="OTRO">#REF!</definedName>
    <definedName name="otrocd">#REF!</definedName>
    <definedName name="otroci">#REF!</definedName>
    <definedName name="otroimprev">#REF!</definedName>
    <definedName name="otros" localSheetId="0">#REF!</definedName>
    <definedName name="otros">[69]otros!$A$6:$A$1235</definedName>
    <definedName name="OTROS1">#REF!</definedName>
    <definedName name="OUT">#REF!</definedName>
    <definedName name="OVER">#REF!</definedName>
    <definedName name="P">#REF!</definedName>
    <definedName name="P_Yacimiento">#REF!</definedName>
    <definedName name="p0p0" localSheetId="0"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#REF!</definedName>
    <definedName name="Page____1____of____2">#REF!</definedName>
    <definedName name="PAGINA_1_DE_1">#REF!</definedName>
    <definedName name="PAJARITA">#REF!</definedName>
    <definedName name="PANTALLA_DE_SODIO_LUZ_CALIDA_250_WATS">#REF!</definedName>
    <definedName name="pañet">#REF!</definedName>
    <definedName name="PAÑETE">#REF!</definedName>
    <definedName name="PAÑETEM">#REF!</definedName>
    <definedName name="PAÑETEP">#REF!</definedName>
    <definedName name="PAQUETE">#REF!</definedName>
    <definedName name="PARAFINA">#REF!</definedName>
    <definedName name="PARAL">#REF!</definedName>
    <definedName name="Parametro_Peso" localSheetId="0">#REF!</definedName>
    <definedName name="Parametro_Peso">[57]Tablas!$A$1:$A$65536</definedName>
    <definedName name="parc">#REF!</definedName>
    <definedName name="PAROUE_CENTENARIO_MUNICIPIO_DE_TAURAMENA">#REF!</definedName>
    <definedName name="PAROUE_CENTENARIO_MUNICIPIO_DE_TAURAMENA_1">"#REF!"</definedName>
    <definedName name="PARQUE">#REF!</definedName>
    <definedName name="PASADOR__METALICO">#REF!</definedName>
    <definedName name="pasamanos">#REF!</definedName>
    <definedName name="PASAMANOS_EN_TUBO_ESTRUCYURAL_SEGÚN_PLANOS">#REF!</definedName>
    <definedName name="PASAMANOS_METALICO">#REF!</definedName>
    <definedName name="pasamuro">#REF!</definedName>
    <definedName name="PASAMURO_B_x_EL_L_0.25_Z_0.125_M">#REF!</definedName>
    <definedName name="PASO" localSheetId="0" hidden="1">{#N/A,#N/A,TRUE,"INGENIERIA";#N/A,#N/A,TRUE,"COMPRAS";#N/A,#N/A,TRUE,"DIRECCION";#N/A,#N/A,TRUE,"RESUMEN"}</definedName>
    <definedName name="PASO" hidden="1">{#N/A,#N/A,TRUE,"INGENIERIA";#N/A,#N/A,TRUE,"COMPRAS";#N/A,#N/A,TRUE,"DIRECCION";#N/A,#N/A,TRUE,"RESUMEN"}</definedName>
    <definedName name="PASS" localSheetId="0" hidden="1">{#N/A,#N/A,TRUE,"INGENIERIA";#N/A,#N/A,TRUE,"COMPRAS";#N/A,#N/A,TRUE,"DIRECCION";#N/A,#N/A,TRUE,"RESUMEN"}</definedName>
    <definedName name="PASS" hidden="1">{#N/A,#N/A,TRUE,"INGENIERIA";#N/A,#N/A,TRUE,"COMPRAS";#N/A,#N/A,TRUE,"DIRECCION";#N/A,#N/A,TRUE,"RESUMEN"}</definedName>
    <definedName name="patch8">#REF!</definedName>
    <definedName name="PATERNIT">#REF!</definedName>
    <definedName name="PATIOS">#REF!</definedName>
    <definedName name="pav">#REF!</definedName>
    <definedName name="PAVIMENTO">#REF!</definedName>
    <definedName name="PAVIMENTO_2">#REF!</definedName>
    <definedName name="Pay_Date">#REF!</definedName>
    <definedName name="Pay_Num">#REF!</definedName>
    <definedName name="Payment_Date" localSheetId="0">DATE(YEAR(Loan_Start),MONTH(Loan_Start)+Payment_Number,DAY(Loan_Start))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 localSheetId="2">DATE(YEAR([93]!Loan_Start),MONTH([93]!Loan_Start)+Payment_Number,DAY([93]!Loan_Start))</definedName>
    <definedName name="Payment_Date1">DATE(YEAR([93]!Loan_Start),MONTH([93]!Loan_Start)+Payment_Number,DAY([93]!Loan_Start))</definedName>
    <definedName name="Payment_Needed">"Pago necesario"</definedName>
    <definedName name="PAZ">#REF!</definedName>
    <definedName name="Pb">#REF!</definedName>
    <definedName name="PC">#REF!</definedName>
    <definedName name="Pd">#REF!</definedName>
    <definedName name="PE">#REF!</definedName>
    <definedName name="PEDESTAL_TUBO__DE_ACERO_GALVANIZADO">#REF!</definedName>
    <definedName name="Pegacor">#REF!</definedName>
    <definedName name="PEGACOR_BLANCO">#REF!</definedName>
    <definedName name="PEGANTE">#REF!</definedName>
    <definedName name="PEGANTE_P.V.C">#REF!</definedName>
    <definedName name="PEGANTE_PARA_ENCHAPES">#REF!</definedName>
    <definedName name="PEGANTEPVC">#REF!</definedName>
    <definedName name="pendiente" hidden="1">#N/A</definedName>
    <definedName name="PEPE" localSheetId="0">APU!ERR</definedName>
    <definedName name="PEPE" localSheetId="3">'INDICAR CÓDIGO DEL ITEM DE PAGO'!ERR</definedName>
    <definedName name="PEPE">[0]!ERR</definedName>
    <definedName name="PERCHA2">#REF!</definedName>
    <definedName name="PERFIL">#REF!</definedName>
    <definedName name="PERFIL_IPE_200">#REF!</definedName>
    <definedName name="PERFIL_IPE_220">#REF!</definedName>
    <definedName name="PERFIL_IPE_330">#REF!</definedName>
    <definedName name="PERFIL_PHR_160X60X1_5">#REF!</definedName>
    <definedName name="PERFIL_PHR_160X60X2_5">#REF!</definedName>
    <definedName name="PERFIL_PHR_160X60X3">#REF!</definedName>
    <definedName name="PERFIL_PHR_180X60X2_5_mm">#REF!</definedName>
    <definedName name="PERFIL_PHR_220X80X3_0">#REF!</definedName>
    <definedName name="PERFIL10">#REF!</definedName>
    <definedName name="PERFIL15">#REF!</definedName>
    <definedName name="PERFILADO">#REF!</definedName>
    <definedName name="PERFILALUMINIO">#REF!</definedName>
    <definedName name="PERFORACIONPOZO">#REF!</definedName>
    <definedName name="Periodo" localSheetId="0">#REF!</definedName>
    <definedName name="Periodo">[42]Hoja1!$C$1</definedName>
    <definedName name="PeriodoPago" localSheetId="0">#REF!</definedName>
    <definedName name="PeriodoPago">'[40]LIQUIDA-NOMINA'!$C$4</definedName>
    <definedName name="PeriodoRepago">#REF!</definedName>
    <definedName name="PeriodoRepagoCCP">#REF!</definedName>
    <definedName name="PERLITA_CIELO_RASO">#REF!</definedName>
    <definedName name="Permiso_Escombrera">#REF!</definedName>
    <definedName name="PERNO_5_8_X_38_cm">#REF!</definedName>
    <definedName name="PERNO_7_8_X_36_cm">#REF!</definedName>
    <definedName name="PERNO_DE_MAQUINA_10_GALVANIZADO">#REF!</definedName>
    <definedName name="PERNOS_DE_ANCLAJE_GRADO_5">#REF!</definedName>
    <definedName name="PERNOS_ESTRUCTURA_ICEL">#REF!</definedName>
    <definedName name="PERRD">#REF!</definedName>
    <definedName name="PERRITO">#REF!</definedName>
    <definedName name="PERS">#REF!</definedName>
    <definedName name="PERSONAL">#REF!</definedName>
    <definedName name="personalito">#REF!</definedName>
    <definedName name="PersonalProfesional">#REF!</definedName>
    <definedName name="PersonalTecnico">#REF!</definedName>
    <definedName name="peso">#REF!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etSumDetail">#REF!</definedName>
    <definedName name="PetSumHeading">#REF!</definedName>
    <definedName name="PetTotalDetail">#REF!</definedName>
    <definedName name="PetTotalHeading">#REF!</definedName>
    <definedName name="phed" localSheetId="0">#REF!</definedName>
    <definedName name="phed">[55]Hoja1!$C$4</definedName>
    <definedName name="phen" localSheetId="0">#REF!</definedName>
    <definedName name="phen">[55]Hoja1!$C$5</definedName>
    <definedName name="pi">#REF!</definedName>
    <definedName name="piedra">#REF!</definedName>
    <definedName name="PIEDRABOLA">#REF!</definedName>
    <definedName name="piedram">#REF!</definedName>
    <definedName name="PIEDRARAJON">#REF!</definedName>
    <definedName name="PILOTE">#REF!</definedName>
    <definedName name="Pilote_10.00_m">#REF!</definedName>
    <definedName name="Pilote_4.00_m">#REF!</definedName>
    <definedName name="Pilote_5.00_m">#REF!</definedName>
    <definedName name="Pilote_6.50_m">#REF!</definedName>
    <definedName name="Pilote_7.00_m">#REF!</definedName>
    <definedName name="Pilote_7.50_m">#REF!</definedName>
    <definedName name="Pilote_8.00_m">#REF!</definedName>
    <definedName name="Pindis">#REF!</definedName>
    <definedName name="pinos2">#REF!</definedName>
    <definedName name="pint" localSheetId="0">#REF!</definedName>
    <definedName name="pint">'[76]7422CW00'!#REF!</definedName>
    <definedName name="PINTCORAZA">#REF!</definedName>
    <definedName name="PINTOR">#REF!</definedName>
    <definedName name="pintura" localSheetId="0">#REF!</definedName>
    <definedName name="pintura">'[76]7422CW00'!#REF!</definedName>
    <definedName name="Pintura_acrílica_pura_para_tráfico">#REF!</definedName>
    <definedName name="PINTURA_ANTICORROSIVA">#REF!</definedName>
    <definedName name="PINTURA_ESMALTE">#REF!</definedName>
    <definedName name="PINTURA_PARA_LINEAS_DE_DEMARCACION">#REF!</definedName>
    <definedName name="PINTURA_TIPO_KORAZA">#REF!</definedName>
    <definedName name="PINTURAESMALTE">#REF!</definedName>
    <definedName name="pinturavinilo">#REF!</definedName>
    <definedName name="pintyura" localSheetId="0">#REF!</definedName>
    <definedName name="pintyura">[94]STRSUMM0!#REF!</definedName>
    <definedName name="PINV">#REF!</definedName>
    <definedName name="PIP">#REF!</definedName>
    <definedName name="PIRLAN">#REF!</definedName>
    <definedName name="Piscinas">#REF!</definedName>
    <definedName name="PISO8">#REF!</definedName>
    <definedName name="PISOCAMINOS">#REF!</definedName>
    <definedName name="PISOGRESS">#REF!</definedName>
    <definedName name="PISOPLAZOLETA">#REF!</definedName>
    <definedName name="pk">#REF!</definedName>
    <definedName name="pkgl">#REF!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#REF!</definedName>
    <definedName name="PLACA">#REF!</definedName>
    <definedName name="PLACAALIGERADA">#REF!</definedName>
    <definedName name="PLACAPISO">#REF!</definedName>
    <definedName name="placapozo">#REF!</definedName>
    <definedName name="PLACATANQUE">#REF!</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FON">#REF!</definedName>
    <definedName name="PLANT7">#REF!</definedName>
    <definedName name="planta">#REF!</definedName>
    <definedName name="PLANTULA">#REF!</definedName>
    <definedName name="PLAQUETAS">#REF!</definedName>
    <definedName name="plast">3700</definedName>
    <definedName name="plastocrete">#REF!</definedName>
    <definedName name="PLASTROCRETE_DM">#REF!</definedName>
    <definedName name="PLATINA_2_1_2_X_1_4">#REF!</definedName>
    <definedName name="PLATINA_4X3_16X350_mm">#REF!</definedName>
    <definedName name="PLATINA_5mm_20_X_80">#REF!</definedName>
    <definedName name="PLATINA_BASE_PORTICO">#REF!</definedName>
    <definedName name="PLATINA_DE_COBRE_DE_3__1_4__60CM">#REF!</definedName>
    <definedName name="Platina_e___10mm">#REF!</definedName>
    <definedName name="Platina_e___12mm">#REF!</definedName>
    <definedName name="PLATINA_e__19_mm">#REF!</definedName>
    <definedName name="PLATINA_e__25_mm">#REF!</definedName>
    <definedName name="PLATINA_PARA_PORTICO">#REF!</definedName>
    <definedName name="PLATINA_PORTACORREA_TIPO_E_1_8">#REF!</definedName>
    <definedName name="Platinas">#REF!</definedName>
    <definedName name="PLATINAS_DE_UNION">#REF!</definedName>
    <definedName name="Plaz">#REF!</definedName>
    <definedName name="Plazo" localSheetId="0">#REF!</definedName>
    <definedName name="Plazo">[35]BASES!$E$27</definedName>
    <definedName name="PlazoAIU" localSheetId="3">#REF!</definedName>
    <definedName name="PlazoAIU">#REF!</definedName>
    <definedName name="PlazoEnMeses">#REF!</definedName>
    <definedName name="Plegable">#REF!</definedName>
    <definedName name="PLICEN">#REF!</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LUVIAL">#REF!</definedName>
    <definedName name="PLUVIAL2">#REF!</definedName>
    <definedName name="PMP">#REF!</definedName>
    <definedName name="PMT">#REF!</definedName>
    <definedName name="pñ">#REF!</definedName>
    <definedName name="po">#REF!</definedName>
    <definedName name="POCETAS" localSheetId="3">#REF!</definedName>
    <definedName name="POCETAS">#REF!</definedName>
    <definedName name="poi">#REF!</definedName>
    <definedName name="POIL">#REF!</definedName>
    <definedName name="POIUP" localSheetId="0"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LISEC_CALIBRE_6">#REF!</definedName>
    <definedName name="POLISOMBRA">#REF!</definedName>
    <definedName name="Polynomial">#REF!</definedName>
    <definedName name="ponton">#REF!</definedName>
    <definedName name="PONTON2">#REF!</definedName>
    <definedName name="POO">#REF!</definedName>
    <definedName name="popop" localSheetId="0"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 localSheetId="0">#REF!</definedName>
    <definedName name="PORCE">[36]BASES!$E$26</definedName>
    <definedName name="Porcentaje">#REF!</definedName>
    <definedName name="PORCENTAJE1">#REF!</definedName>
    <definedName name="PORTACANDADO">#REF!</definedName>
    <definedName name="PORTADA2" localSheetId="0">#REF!</definedName>
    <definedName name="PORTADA2">'[95]Hoja 1 '!#REF!</definedName>
    <definedName name="PORTAFUSIBLE_BOCADILLO">#REF!</definedName>
    <definedName name="PORTERIA">#REF!</definedName>
    <definedName name="PORTON_EN_LAMINA_CAL_18_ACCESO_3X2.2_m">#REF!</definedName>
    <definedName name="POSICION_PRESUP" localSheetId="0">#REF!</definedName>
    <definedName name="POSICION_PRESUP">[11]Tablas!#REF!</definedName>
    <definedName name="POSICIONES">#REF!</definedName>
    <definedName name="POSTE">#REF!</definedName>
    <definedName name="Poste_angulo_2x2x1_4_H_3_50m">#REF!</definedName>
    <definedName name="POSTE_CONCRETO_12M_510_KG">#REF!</definedName>
    <definedName name="POSTE_CONCRETO_14M_510_KG">#REF!</definedName>
    <definedName name="POSTE_DE_CONCRETO_DE_10_MTS___510_KGS">#REF!</definedName>
    <definedName name="Poste_madera">#REF!</definedName>
    <definedName name="POSTEDEFEN">#REF!</definedName>
    <definedName name="POSTEDERFEN">#REF!</definedName>
    <definedName name="pouig" localSheetId="0"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 localSheetId="0">#REF!</definedName>
    <definedName name="POZO">[57]Tablas!$C$1:$C$65536</definedName>
    <definedName name="pozoseptico">#REF!</definedName>
    <definedName name="PP">#REF!</definedName>
    <definedName name="ppp">#REF!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 localSheetId="0">IF(________________y7,[0]!Header_Row+iiiii,[0]!Header_Row)</definedName>
    <definedName name="ppppp">IF(________________y7,[0]!Header_Row+iiiii,[0]!Header_Row)</definedName>
    <definedName name="ppppp9" localSheetId="0"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Norte">#REF!</definedName>
    <definedName name="pqroj" localSheetId="0"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 localSheetId="0">#REF!</definedName>
    <definedName name="Pr">[46]medelo!$D$46</definedName>
    <definedName name="PRE" localSheetId="3">#REF!</definedName>
    <definedName name="PRE">#REF!</definedName>
    <definedName name="pre_nuevo">#REF!</definedName>
    <definedName name="Precio">#REF!</definedName>
    <definedName name="precio2">#REF!</definedName>
    <definedName name="PrecioS">#REF!</definedName>
    <definedName name="PRELIMINAR">#REF!</definedName>
    <definedName name="PRESIPISTO">#REF!</definedName>
    <definedName name="PREST" localSheetId="3">#REF!</definedName>
    <definedName name="PREST">#REF!</definedName>
    <definedName name="PRESTACIONES">#REF!</definedName>
    <definedName name="PRESTACIONES_SOCIALES">#REF!</definedName>
    <definedName name="PrestacionesSeguridadOtros">#REF!</definedName>
    <definedName name="PRESUPUESTADO">#REF!</definedName>
    <definedName name="PRESUPUESTO">#REF!</definedName>
    <definedName name="PRIMER" localSheetId="0"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 localSheetId="0">#REF!</definedName>
    <definedName name="PRIMERO">'[88]Informe Semanal 1'!$V$43:$W$43</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#REF!</definedName>
    <definedName name="Print_Area_Reset" localSheetId="0">OFFSET(Full_Print,0,0,Last_Row)</definedName>
    <definedName name="Print_Area_Reset">OFFSET(Full_Print,0,0,Last_Row)</definedName>
    <definedName name="PRINT_TITLES">#N/A</definedName>
    <definedName name="PRINT_TITLES_MI">#N/A</definedName>
    <definedName name="Print_Titles2">#N/A</definedName>
    <definedName name="PRINT1" localSheetId="0">#REF!</definedName>
    <definedName name="PRINT1">'[3]7422CW00'!#REF!</definedName>
    <definedName name="PRINT2" localSheetId="0">#REF!</definedName>
    <definedName name="PRINT2">'[3]7422CW00'!#REF!</definedName>
    <definedName name="PRIVADO">#REF!</definedName>
    <definedName name="prn" localSheetId="0">#REF!</definedName>
    <definedName name="prn">[55]Hoja1!$C$3</definedName>
    <definedName name="prnf" localSheetId="0">#REF!</definedName>
    <definedName name="prnf">[55]Hoja1!$C$6</definedName>
    <definedName name="ProbRange">0</definedName>
    <definedName name="ProbRangeMit">0</definedName>
    <definedName name="PROC">#REF!</definedName>
    <definedName name="PROCE.SANGRE">#REF!</definedName>
    <definedName name="PROCEDIM_SELECC">#REF!</definedName>
    <definedName name="PROCESO">#REF!</definedName>
    <definedName name="prod">#REF!</definedName>
    <definedName name="PRODUCTO">#REF!</definedName>
    <definedName name="Profesional">#REF!</definedName>
    <definedName name="PrOfic" localSheetId="0">#REF!</definedName>
    <definedName name="PrOfic">[35]BASES!$B$31</definedName>
    <definedName name="PROG" hidden="1">#REF!</definedName>
    <definedName name="PROGDES">#REF!</definedName>
    <definedName name="Programa">#REF!</definedName>
    <definedName name="programainv" localSheetId="0">APU!ERR</definedName>
    <definedName name="programainv" localSheetId="3">'INDICAR CÓDIGO DEL ITEM DE PAGO'!ERR</definedName>
    <definedName name="programainv">[0]!ERR</definedName>
    <definedName name="programainv_1">"[0]!err"</definedName>
    <definedName name="PROP">#REF!</definedName>
    <definedName name="PROPO">#REF!</definedName>
    <definedName name="Proponente" localSheetId="3">#REF!</definedName>
    <definedName name="Proponente">#REF!</definedName>
    <definedName name="PROPUESTA2">#REF!</definedName>
    <definedName name="PROTECTOR_DE_ARBOL">#REF!</definedName>
    <definedName name="Prov">#REF!</definedName>
    <definedName name="PROY">#REF!</definedName>
    <definedName name="proyecto">#REF!</definedName>
    <definedName name="PROYECTOR_DE_SODIO_400_W">#REF!</definedName>
    <definedName name="prs" localSheetId="0" hidden="1">{#N/A,#N/A,FALSE,"310.1";#N/A,#N/A,FALSE,"321.1";#N/A,#N/A,FALSE,"320.3";#N/A,#N/A,FALSE,"330.1"}</definedName>
    <definedName name="prs" hidden="1">{#N/A,#N/A,FALSE,"310.1";#N/A,#N/A,FALSE,"321.1";#N/A,#N/A,FALSE,"320.3";#N/A,#N/A,FALSE,"330.1"}</definedName>
    <definedName name="PRUEBA" localSheetId="0">#REF!</definedName>
    <definedName name="PRUEBA" localSheetId="2">[96]!absc</definedName>
    <definedName name="PRUEBA">[96]!absc</definedName>
    <definedName name="prueba1" localSheetId="0">#REF!</definedName>
    <definedName name="prueba1" localSheetId="2">[96]!absc</definedName>
    <definedName name="prueba1">[96]!absc</definedName>
    <definedName name="PRUEBA2" localSheetId="3">#REF!</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TTO">#REF!</definedName>
    <definedName name="PTTTT" localSheetId="0" hidden="1">{#N/A,#N/A,TRUE,"INGENIERIA";#N/A,#N/A,TRUE,"COMPRAS";#N/A,#N/A,TRUE,"DIRECCION";#N/A,#N/A,TRUE,"RESUMEN"}</definedName>
    <definedName name="PTTTT" hidden="1">{#N/A,#N/A,TRUE,"INGENIERIA";#N/A,#N/A,TRUE,"COMPRAS";#N/A,#N/A,TRUE,"DIRECCION";#N/A,#N/A,TRUE,"RESUMEN"}</definedName>
    <definedName name="PUERLA">#REF!</definedName>
    <definedName name="PUERTA_ACCESO_EN_ALUMINIO_2.6X1.8">#REF!</definedName>
    <definedName name="PUERTA_BAÑO_EN_ALUMINIO_0._7X2.1">#REF!</definedName>
    <definedName name="PUERTA_DOBLE_HOJA_ALUMINIO_1.2X2.1">#REF!</definedName>
    <definedName name="PUERTA_EN_ALUMINIO_1.1X2.1">#REF!</definedName>
    <definedName name="PUERTA_EN_LAMINA_CAL_18__DOBLE_BATIENTE_160X2_20">#REF!</definedName>
    <definedName name="PUERTA_EN_LAMINA_CAL_18_0_6X2_10">#REF!</definedName>
    <definedName name="PUERTA_EN_LAMINA_CAL_18_0_7X1_90">#REF!</definedName>
    <definedName name="PUERTA_EN_LAMINA_CAL_18_1_55X2.10">#REF!</definedName>
    <definedName name="PUERTA_EN_LAMINA_CAL_18_1_6X2.2">#REF!</definedName>
    <definedName name="PUERTA_EN_LAMINA_METALICA_0_65X1_80">#REF!</definedName>
    <definedName name="PUERTA_EN_LAMINA_METALICA_0_90X2_10_m">#REF!</definedName>
    <definedName name="PUERTA_EN_LAMINA_METALICA_CAL_18_1_0_X_2_10">#REF!</definedName>
    <definedName name="PUERTA_EN_LAMINA_METALICA_CORREDISA_2_X_2_10">#REF!</definedName>
    <definedName name="PUERTA_EN_MADERA">#REF!</definedName>
    <definedName name="PUERTA_METALICA">#REF!</definedName>
    <definedName name="PUERTA_METALICA_DE_VAIVEN_1_0X2_0_m">#REF!</definedName>
    <definedName name="Puerta_Triplex_0.80X2.20">#REF!</definedName>
    <definedName name="Puerta_Triplex_1.00X2.20">#REF!</definedName>
    <definedName name="PUERTA_TUBO_CUADRADO_1__0_90_X_2_50_MARCO_LAMINA_C_18">#REF!</definedName>
    <definedName name="PUERTACAL18">#REF!</definedName>
    <definedName name="PUERTALAMINA">#REF!</definedName>
    <definedName name="PUERTAMADERA">#REF!</definedName>
    <definedName name="PUERTAMADERAINSUMO">#REF!</definedName>
    <definedName name="PUERTAMET1X210">#REF!</definedName>
    <definedName name="PUERTAMET65X180">#REF!</definedName>
    <definedName name="PUERTAMETALICA">#REF!</definedName>
    <definedName name="PullCords">#REF!</definedName>
    <definedName name="PUNT">#REF!</definedName>
    <definedName name="PUNTALES_DE_GUADUA">#REF!</definedName>
    <definedName name="Puntas_tipo_Sharp">#REF!</definedName>
    <definedName name="PUNTILLA">#REF!</definedName>
    <definedName name="PUNTILLA_2">#REF!</definedName>
    <definedName name="PUNTILLA_3">#REF!</definedName>
    <definedName name="PUNTILLAS">#REF!</definedName>
    <definedName name="Puntillas_2">#REF!</definedName>
    <definedName name="PUNTOE">#REF!</definedName>
    <definedName name="PUNTOH">#REF!</definedName>
    <definedName name="PUNTOH12">#REF!</definedName>
    <definedName name="PUNTOHIDRAULICO">#REF!</definedName>
    <definedName name="PUNTOS">#REF!</definedName>
    <definedName name="PUNTOSAN2">#REF!</definedName>
    <definedName name="PUNTOSAN3">#REF!</definedName>
    <definedName name="PUNTOSAN4">#REF!</definedName>
    <definedName name="PUNTOSANITARIO">#REF!</definedName>
    <definedName name="PUT">#REF!</definedName>
    <definedName name="PVCdren4">#REF!</definedName>
    <definedName name="PVCmang3">#REF!</definedName>
    <definedName name="PW">#REF!</definedName>
    <definedName name="Pwf" localSheetId="0">#REF!</definedName>
    <definedName name="Pwf">'[97]ORITO 02 '!$A$12</definedName>
    <definedName name="Pwf_actual" localSheetId="0">#REF!</definedName>
    <definedName name="Pwf_actual">'[97]ORITO 02 '!$E$6</definedName>
    <definedName name="Pwf_i" localSheetId="0">#REF!</definedName>
    <definedName name="Pwf_i">[46]medelo!$A$66:$A$83</definedName>
    <definedName name="Pwf_min" localSheetId="0">#REF!</definedName>
    <definedName name="Pwf_min">'[97]ORITO 02 '!$E$8</definedName>
    <definedName name="Pwfd">#REF!</definedName>
    <definedName name="Q" localSheetId="3">#REF!</definedName>
    <definedName name="Q">#REF!</definedName>
    <definedName name="Q_actual" localSheetId="0">#REF!</definedName>
    <definedName name="Q_actual">'[97]ORITO 02 '!$E$7</definedName>
    <definedName name="Q_BRUTO">#REF!</definedName>
    <definedName name="Q_Qo">#REF!</definedName>
    <definedName name="q1q1q" localSheetId="0"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#REF!</definedName>
    <definedName name="QE_TE">#REF!</definedName>
    <definedName name="qedcd" localSheetId="0"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I">#REF!</definedName>
    <definedName name="QI_TI">#REF!</definedName>
    <definedName name="Qmax" localSheetId="0">#REF!</definedName>
    <definedName name="Qmax">[46]medelo!$B$63</definedName>
    <definedName name="QN">#REF!</definedName>
    <definedName name="QN_QI">#REF!</definedName>
    <definedName name="QNS">#REF!</definedName>
    <definedName name="qq">#REF!</definedName>
    <definedName name="QQ_1">"[0]!err"</definedName>
    <definedName name="qqq">#REF!</definedName>
    <definedName name="qqqq" localSheetId="0">Scheduled_Payment+Extra_Payment</definedName>
    <definedName name="qqqq">Scheduled_Payment+Extra_Payment</definedName>
    <definedName name="qqqqq">#REF!</definedName>
    <definedName name="qqqqqqq">#REF!</definedName>
    <definedName name="qqqqqw" localSheetId="0"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#REF!</definedName>
    <definedName name="Qt" localSheetId="0">#REF!</definedName>
    <definedName name="Qt">'[97]ORITO 02 '!$E$9</definedName>
    <definedName name="QTIES">#REF!</definedName>
    <definedName name="QTY">#REF!</definedName>
    <definedName name="qw" localSheetId="0"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de">#REF!</definedName>
    <definedName name="QWE">#REF!</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#REF!</definedName>
    <definedName name="QWERTY" localSheetId="0">APU!ERR</definedName>
    <definedName name="QWERTY" localSheetId="3">'INDICAR CÓDIGO DEL ITEM DE PAGO'!ERR</definedName>
    <definedName name="QWERTY">[0]!ERR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#REF!</definedName>
    <definedName name="R_c">#REF!</definedName>
    <definedName name="Ra">#REF!</definedName>
    <definedName name="RA1.001">#REF!</definedName>
    <definedName name="RA1.002">#REF!</definedName>
    <definedName name="RA1.003">#REF!</definedName>
    <definedName name="RA1.004">#REF!</definedName>
    <definedName name="RA1.006">#REF!</definedName>
    <definedName name="RA1.010">#REF!</definedName>
    <definedName name="RA1.011">#REF!</definedName>
    <definedName name="RA1.011.CABLE">#REF!</definedName>
    <definedName name="RA1.012">#REF!</definedName>
    <definedName name="RA1.012.CABLE">#REF!</definedName>
    <definedName name="RA1.013">#REF!</definedName>
    <definedName name="RA1.013.CABLE">#REF!</definedName>
    <definedName name="RA1.014">#REF!</definedName>
    <definedName name="RA1.014.CABLE">#REF!</definedName>
    <definedName name="RA1.019">#REF!</definedName>
    <definedName name="RA1.019.COMPLETA">#REF!</definedName>
    <definedName name="RA1.021.2400">#REF!</definedName>
    <definedName name="RA1.022.2400">#REF!</definedName>
    <definedName name="RA1.023.2400">#REF!</definedName>
    <definedName name="RA1.024.2400">#REF!</definedName>
    <definedName name="RA1.031">#REF!</definedName>
    <definedName name="RA1.032">#REF!</definedName>
    <definedName name="RA1.033">#REF!</definedName>
    <definedName name="RA1.034">#REF!</definedName>
    <definedName name="RA1.051">#REF!</definedName>
    <definedName name="RA1.052">#REF!</definedName>
    <definedName name="RA1.073">#REF!</definedName>
    <definedName name="RA1.074">#REF!</definedName>
    <definedName name="radios">#REF!</definedName>
    <definedName name="rajon">18000</definedName>
    <definedName name="Rajón">#REF!</definedName>
    <definedName name="RANA">#REF!</definedName>
    <definedName name="RANGO_FECHA">#REF!</definedName>
    <definedName name="Rango_presupuesto">#REF!</definedName>
    <definedName name="rangofin">#REF!,#REF!</definedName>
    <definedName name="Rates">#REF!</definedName>
    <definedName name="Rb">#REF!</definedName>
    <definedName name="RBG">#REF!</definedName>
    <definedName name="RCindPresup">#REF!</definedName>
    <definedName name="RD">#REF!</definedName>
    <definedName name="rdq">#REF!</definedName>
    <definedName name="rds">#REF!</definedName>
    <definedName name="Re">#REF!</definedName>
    <definedName name="RE4NTA">#REF!</definedName>
    <definedName name="Reactores">#REF!</definedName>
    <definedName name="REC">#REF!</definedName>
    <definedName name="Recall_2" localSheetId="0">#REF!</definedName>
    <definedName name="Recall_2">'[91] ASR+Nafta'!$E$9:$E$21</definedName>
    <definedName name="Recall_3" localSheetId="0">#REF!</definedName>
    <definedName name="Recall_3">'[91]Todos+Nafta'!$E$9:$E$21</definedName>
    <definedName name="recebo">#REF!</definedName>
    <definedName name="RECEBO_EN_CANTERA">#REF!</definedName>
    <definedName name="Recebo_Granular">#REF!</definedName>
    <definedName name="RECICLA">#REF!</definedName>
    <definedName name="Recorder">#REF!</definedName>
    <definedName name="RECSUBBASE">#REF!</definedName>
    <definedName name="recursos" localSheetId="0">#REF!</definedName>
    <definedName name="recursos">[98]RECURSOS!$A$8:$A$204</definedName>
    <definedName name="RED">#REF!</definedName>
    <definedName name="REDH12">#REF!</definedName>
    <definedName name="REDH34">#REF!</definedName>
    <definedName name="REDU4X3">#REF!</definedName>
    <definedName name="REDU6X4">#REF!</definedName>
    <definedName name="REDU8X6">#REF!</definedName>
    <definedName name="REDUCCION_3__x_2">#REF!</definedName>
    <definedName name="REDUCCION_4__x_3">#REF!</definedName>
    <definedName name="Reducer">#REF!</definedName>
    <definedName name="REF">#REF!</definedName>
    <definedName name="REFUERZOCERCHA">#REF!</definedName>
    <definedName name="REG">#REF!&gt;2.5</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 localSheetId="0">#REF!</definedName>
    <definedName name="REGIMEN_CONTRAT">[90]Tablas!$M$6:$M$8</definedName>
    <definedName name="REGIONAL" localSheetId="0">#REF!</definedName>
    <definedName name="REGIONAL">[90]Tablas!$I$6:$I$10</definedName>
    <definedName name="REGISTRO">#REF!</definedName>
    <definedName name="REGISTRO_DE_CORTE_1_2">#REF!</definedName>
    <definedName name="REGISTRO_DE_INCORPORACION_1_2">#REF!</definedName>
    <definedName name="Registro_de_incorporación_1_2">#REF!</definedName>
    <definedName name="Registro_de_incorporación_3_4">#REF!</definedName>
    <definedName name="REGISTRO12">#REF!</definedName>
    <definedName name="RegistroCoordinador">#REF!</definedName>
    <definedName name="REGLA_VIBRATORIA">#REF!</definedName>
    <definedName name="Regla_Vibratoria_Long_3_a_5_mts">#REF!</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0">APU!ERR</definedName>
    <definedName name="REICIO" localSheetId="3">'INDICAR CÓDIGO DEL ITEM DE PAGO'!ERR</definedName>
    <definedName name="REICIO">[0]!ERR</definedName>
    <definedName name="REICIO_1">"[0]!err"</definedName>
    <definedName name="Reimbursement">"Reembolso"</definedName>
    <definedName name="reinicio" localSheetId="0">APU!ERR</definedName>
    <definedName name="reinicio" localSheetId="3">'INDICAR CÓDIGO DEL ITEM DE PAGO'!ERR</definedName>
    <definedName name="reinicio">[0]!ERR</definedName>
    <definedName name="reinicio_1">"[0]!err"</definedName>
    <definedName name="REJA">#REF!</definedName>
    <definedName name="REJHE" localSheetId="0"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JILLA">#REF!</definedName>
    <definedName name="Rejilla_con_sosco">#REF!</definedName>
    <definedName name="REJILLA_DE_PROTECCIÓN_ARBOL">#REF!</definedName>
    <definedName name="REJILLA_METALICA_30_CM">#REF!</definedName>
    <definedName name="REJILLA_SIFON_DE_2">#REF!</definedName>
    <definedName name="Rejilla_sumidero_1_x_0_45_con_doble_capa_de_pintuta_anticorrosiva">#REF!</definedName>
    <definedName name="REJILLA_SUMIDERO_CONVENCIONAL">#REF!</definedName>
    <definedName name="RELACION_C">#REF!</definedName>
    <definedName name="RELACION_Q">#REF!</definedName>
    <definedName name="RELACUION">#REF!</definedName>
    <definedName name="relecon">#REF!</definedName>
    <definedName name="rell" localSheetId="3">#REF!</definedName>
    <definedName name="rell">#REF!</definedName>
    <definedName name="relle">#REF!</definedName>
    <definedName name="RELLENO">#REF!</definedName>
    <definedName name="RELLENO_2">#REF!</definedName>
    <definedName name="RELLENO1">#REF!</definedName>
    <definedName name="RELLENOCOMPACTADO">#REF!</definedName>
    <definedName name="RELLENOEXCAVACION">#REF!</definedName>
    <definedName name="RELLENOSELECCIONADO">#REF!</definedName>
    <definedName name="RELLENOSELECCIONADO_2">#REF!</definedName>
    <definedName name="RELLG">#REF!</definedName>
    <definedName name="REMACHES_POOK_1_4">#REF!</definedName>
    <definedName name="remanentes" localSheetId="0">#REF!,#REF!,#REF!,#REF!</definedName>
    <definedName name="remanentes">'[27]Reservas de Petróleo'!$A$2,'[27]Reservas de Petróleo'!$A$1,'[27]Reservas de Petróleo'!$D$4,'[27]Reservas de Petróleo'!$H$1:$H$65536</definedName>
    <definedName name="rendimiento">#REF!</definedName>
    <definedName name="RENDIMIENTO____CARGA">#REF!</definedName>
    <definedName name="RENDIMIENTOS">#REF!</definedName>
    <definedName name="REP">#REF!</definedName>
    <definedName name="REPACOMETIDA3">#REF!</definedName>
    <definedName name="REPACOMETIDA4">#REF!</definedName>
    <definedName name="reparacion4">#REF!</definedName>
    <definedName name="repello">#REF!</definedName>
    <definedName name="REPISA">#REF!</definedName>
    <definedName name="REPISA55">#REF!</definedName>
    <definedName name="REPISA553">#REF!</definedName>
    <definedName name="replanteo">#REF!</definedName>
    <definedName name="REPROGRAMACION">#REF!</definedName>
    <definedName name="REPXXX">#REF!</definedName>
    <definedName name="Requerimiento">#REF!</definedName>
    <definedName name="Requerimientos">#REF!</definedName>
    <definedName name="rer" localSheetId="0"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ET">#REF!</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Equipo">#REF!</definedName>
    <definedName name="residente">#REF!</definedName>
    <definedName name="Resistenciaconductor">#REF!</definedName>
    <definedName name="Resistividad">#REF!</definedName>
    <definedName name="ResMateriales">#REF!</definedName>
    <definedName name="ResMO">#REF!</definedName>
    <definedName name="ResOtros">#REF!</definedName>
    <definedName name="resu" localSheetId="3">[99]original_sist!$B$1:$L$167</definedName>
    <definedName name="RESU">#REF!</definedName>
    <definedName name="resu8" localSheetId="0">#REF!</definedName>
    <definedName name="resu8" localSheetId="2">[9]!resu8</definedName>
    <definedName name="resu8">[9]!resu8</definedName>
    <definedName name="resufi">#REF!</definedName>
    <definedName name="resufi1">#REF!</definedName>
    <definedName name="resul">#REF!</definedName>
    <definedName name="RESUM">#REF!</definedName>
    <definedName name="resum2">#REF!</definedName>
    <definedName name="resumen">#REF!</definedName>
    <definedName name="resumen_final">#REF!</definedName>
    <definedName name="resumen_final1">#REF!</definedName>
    <definedName name="ResUnit_CD">#REF!</definedName>
    <definedName name="RETALMARMOL">#REF!</definedName>
    <definedName name="RETALVIDRIO">#REF!</definedName>
    <definedName name="Retenc" localSheetId="0">#REF!</definedName>
    <definedName name="Retenc">[35]BASES!$E$31</definedName>
    <definedName name="Retenido1">#REF!</definedName>
    <definedName name="Retenido10">#REF!</definedName>
    <definedName name="Retenido100">#REF!</definedName>
    <definedName name="Retenido112">#REF!</definedName>
    <definedName name="RETENIDO2">#REF!</definedName>
    <definedName name="Retenido200">#REF!</definedName>
    <definedName name="Retenido30">#REF!</definedName>
    <definedName name="Retenido34">#REF!</definedName>
    <definedName name="Retenido38">#REF!</definedName>
    <definedName name="Retenido4">#REF!</definedName>
    <definedName name="Retenido40">#REF!</definedName>
    <definedName name="Retenido50">#REF!</definedName>
    <definedName name="Retenido8">#REF!</definedName>
    <definedName name="RETI">#REF!</definedName>
    <definedName name="RETIRO">#REF!</definedName>
    <definedName name="retiroarbol">#REF!</definedName>
    <definedName name="retirocorte">#REF!</definedName>
    <definedName name="RETIROESCOMBROS">#REF!</definedName>
    <definedName name="RETIROESCOMBROS_2">#REF!</definedName>
    <definedName name="RETRO">#REF!</definedName>
    <definedName name="Retro_cargador">#REF!</definedName>
    <definedName name="RETRO320">#REF!</definedName>
    <definedName name="RETRO410">#REF!</definedName>
    <definedName name="RETROCARGADOR">#REF!</definedName>
    <definedName name="RETROEXCAVADORA">#REF!</definedName>
    <definedName name="Retroexcavadora_2_Ton">#REF!</definedName>
    <definedName name="retromartillo">#REF!</definedName>
    <definedName name="RETTRE" localSheetId="0"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urn">#REF!</definedName>
    <definedName name="ReturnSTX">#REF!</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#REF!</definedName>
    <definedName name="RFEMER">#REF!</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#REF!</definedName>
    <definedName name="RFVGRF">#REF!</definedName>
    <definedName name="RG">#REF!</definedName>
    <definedName name="rge" localSheetId="0"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#REF!</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definedName>
    <definedName name="RICO">#N/A</definedName>
    <definedName name="RID" localSheetId="0">#REF!</definedName>
    <definedName name="RID">[100]Ingenieria!#REF!</definedName>
    <definedName name="RIEL_OMEGA_1_1_2">#REF!</definedName>
    <definedName name="RIGIDIZADORES">#REF!</definedName>
    <definedName name="RIIIIIIIIIIIC">#N/A</definedName>
    <definedName name="RISP" localSheetId="0">#REF!</definedName>
    <definedName name="RISP">'[3]7422CW00'!#REF!</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#REF!</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cAccount">88500</definedName>
    <definedName name="rmcCategory">"FYE996"</definedName>
    <definedName name="rmcName">"CARPRD"</definedName>
    <definedName name="RMCOptions">"*100000000000000"</definedName>
    <definedName name="rmcPeriod">9501</definedName>
    <definedName name="rme">#REF!</definedName>
    <definedName name="Rmm">#REF!</definedName>
    <definedName name="RMS">#REF!</definedName>
    <definedName name="Rn">#REF!</definedName>
    <definedName name="rnf" localSheetId="0">#REF!</definedName>
    <definedName name="rnf">[55]Datos!$D$12</definedName>
    <definedName name="rñ">#REF!</definedName>
    <definedName name="Ro">#REF!,#REF!,#REF!</definedName>
    <definedName name="rodaje">#REF!</definedName>
    <definedName name="RODILLO">#REF!</definedName>
    <definedName name="Rp">#REF!</definedName>
    <definedName name="RPF">#REF!</definedName>
    <definedName name="RPPF">#REF!</definedName>
    <definedName name="RPR">#REF!</definedName>
    <definedName name="Rq">#REF!</definedName>
    <definedName name="rr" localSheetId="0">APU!ERR</definedName>
    <definedName name="rr" localSheetId="3">'INDICAR CÓDIGO DEL ITEM DE PAGO'!ERR</definedName>
    <definedName name="rr">[0]!ERR</definedName>
    <definedName name="rr_1">"[0]!err"</definedName>
    <definedName name="RRG">#REF!</definedName>
    <definedName name="rrr" localSheetId="0"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 localSheetId="0">#REF!</definedName>
    <definedName name="rrrr">'[101]Form5 _Pág_ 1'!#REF!</definedName>
    <definedName name="rrrrr">#REF!</definedName>
    <definedName name="rrrrrb" localSheetId="0"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#REF!</definedName>
    <definedName name="rsadf">#REF!</definedName>
    <definedName name="RSB">#REF!</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SH">#REF!</definedName>
    <definedName name="rttthy" localSheetId="0"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eda">#REF!</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 localSheetId="0">DATE(YEAR(#REF!),MONTH(#REF!)+Payment_Number,DAY(#REF!))</definedName>
    <definedName name="RUTA">DATE(YEAR(#REF!),MONTH(#REF!)+Payment_Number,DAY(#REF!))</definedName>
    <definedName name="rutu" localSheetId="0"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v">#REF!</definedName>
    <definedName name="RW">#REF!</definedName>
    <definedName name="rwt" localSheetId="0"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x">#REF!</definedName>
    <definedName name="ry" localSheetId="0"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Rz">#REF!</definedName>
    <definedName name="s" localSheetId="0">APU!ERR</definedName>
    <definedName name="s" localSheetId="3">'INDICAR CÓDIGO DEL ITEM DE PAGO'!ERR</definedName>
    <definedName name="s">[0]!ERR</definedName>
    <definedName name="SA">#REF!</definedName>
    <definedName name="saa" localSheetId="0"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0">APU!ERR</definedName>
    <definedName name="salarios" localSheetId="3">'INDICAR CÓDIGO DEL ITEM DE PAGO'!ERR</definedName>
    <definedName name="salarios">[0]!ERR</definedName>
    <definedName name="SalConv" localSheetId="0">#REF!</definedName>
    <definedName name="SalConv">'[10]DATOS CONTRATO'!$G$14</definedName>
    <definedName name="SALID1">#REF!</definedName>
    <definedName name="SALIDA">#REF!</definedName>
    <definedName name="SALL1">#REF!</definedName>
    <definedName name="SALL2">#REF!</definedName>
    <definedName name="SalMinimo" localSheetId="0">#REF!</definedName>
    <definedName name="SalMinimo">[35]BASES!$E$41</definedName>
    <definedName name="SALTARIN">#REF!</definedName>
    <definedName name="SANITARIO">#REF!</definedName>
    <definedName name="SANITARIO_LINEA_INSTITUCIONAL">#REF!</definedName>
    <definedName name="Sanitario_Nova_80383">#REF!</definedName>
    <definedName name="SANITARIO_PARA_MINUSVALIDOS">#REF!</definedName>
    <definedName name="SANITARIOMINUSVALIDOS">#REF!</definedName>
    <definedName name="SARDINEL">#REF!</definedName>
    <definedName name="SB">#REF!</definedName>
    <definedName name="sbe">#REF!</definedName>
    <definedName name="SBG">#REF!</definedName>
    <definedName name="sbgfbgdr" localSheetId="0"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#REF!</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localSheetId="0" hidden="1">{"SUMINISTRO E INSTALACIÓN CANALETAS L=7.50"}</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BVTRNTUM">#REF!</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#REF!</definedName>
    <definedName name="SDFBRNTY">#REF!</definedName>
    <definedName name="SDFBRNY">#REF!</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FGG" hidden="1">#REF!</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REG">#REF!</definedName>
    <definedName name="sdfgsg" localSheetId="0"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#REF!</definedName>
    <definedName name="sec">#REF!</definedName>
    <definedName name="seccion1">#REF!</definedName>
    <definedName name="seccion2">#REF!</definedName>
    <definedName name="SECTOR" localSheetId="3">#REF!</definedName>
    <definedName name="SECTOR">#REF!</definedName>
    <definedName name="SEGUETA">#REF!</definedName>
    <definedName name="segundo">#REF!</definedName>
    <definedName name="SEICABALLETEAC">#REF!</definedName>
    <definedName name="SEICABALLETEZ">#REF!</definedName>
    <definedName name="SEIDUCHA">#REF!</definedName>
    <definedName name="SEIINCRUSTACIONES">#REF!</definedName>
    <definedName name="SEILAVADERO">#REF!</definedName>
    <definedName name="SEILAVAMANOS">#REF!</definedName>
    <definedName name="SEILAVAPLATOS">#REF!</definedName>
    <definedName name="SEILLAVE12">#REF!</definedName>
    <definedName name="SEIPUERTAMAD">#REF!</definedName>
    <definedName name="SEIPUERTAMET">#REF!</definedName>
    <definedName name="SEIREGISTRO">#REF!</definedName>
    <definedName name="SEIREJILLA3">#REF!</definedName>
    <definedName name="SEISANITARIO">#REF!</definedName>
    <definedName name="SEITABLERO">#REF!</definedName>
    <definedName name="SEITANQUE">#REF!</definedName>
    <definedName name="SEITUBERIAN6">#REF!</definedName>
    <definedName name="SEIVALBULA12">#REF!</definedName>
    <definedName name="SEIVENTANA">#REF!</definedName>
    <definedName name="SEIVIDRIOS">#REF!</definedName>
    <definedName name="SELLANTE_ELASTICO__PARA_CUBIERTAS___TUBO_600_CC">#REF!</definedName>
    <definedName name="sello">15500</definedName>
    <definedName name="Sello_de_silicona">#REF!</definedName>
    <definedName name="SEMANA_C3">#REF!</definedName>
    <definedName name="sena" localSheetId="0">#REF!</definedName>
    <definedName name="sena">[55]Hoja1!$C$14</definedName>
    <definedName name="Señal_de_Transito_Grupo_I">#REF!</definedName>
    <definedName name="SEP">#REF!</definedName>
    <definedName name="SEPARADORES_3_8">#REF!</definedName>
    <definedName name="SERO" localSheetId="0">APU!ERR</definedName>
    <definedName name="SERO" localSheetId="3">'INDICAR CÓDIGO DEL ITEM DE PAGO'!ERR</definedName>
    <definedName name="SERO">[0]!ERR</definedName>
    <definedName name="setrj" localSheetId="0"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 localSheetId="0">#REF!</definedName>
    <definedName name="sf">[55]Hoja1!$C$12</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D_5">#REF!</definedName>
    <definedName name="SFDV">#REF!</definedName>
    <definedName name="SFGDV">#REF!</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AF">#REF!</definedName>
    <definedName name="sfsd" localSheetId="0"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DV">#REF!</definedName>
    <definedName name="SGI_V_INDICES_CIRCUITO_CAUSA">#REF!</definedName>
    <definedName name="Sh">#REF!</definedName>
    <definedName name="SHARED_FORMULA_10___0">NA()</definedName>
    <definedName name="SHARED_FORMULA_12">#N/A</definedName>
    <definedName name="SHARED_FORMULA_14___0">NA()</definedName>
    <definedName name="SHARED_FORMULA_18___0">NA()</definedName>
    <definedName name="SHARED_FORMULA_19">#N/A</definedName>
    <definedName name="SHARED_FORMULA_2___0">1/13</definedName>
    <definedName name="SHARED_FORMULA_21">#N/A</definedName>
    <definedName name="SHARED_FORMULA_22___0">NA()</definedName>
    <definedName name="SHARED_FORMULA_24">#N/A</definedName>
    <definedName name="SHARED_FORMULA_26___0">NA()</definedName>
    <definedName name="SHARED_FORMULA_30___0">NA()</definedName>
    <definedName name="SHARED_FORMULA_34">NA()</definedName>
    <definedName name="SHARED_FORMULA_38">NA()</definedName>
    <definedName name="SHARED_FORMULA_4">#N/A</definedName>
    <definedName name="SHARED_FORMULA_6___0">NA()</definedName>
    <definedName name="SHEE_INT" localSheetId="0">#REF!</definedName>
    <definedName name="SHEE_INT">[45]steel!#REF!</definedName>
    <definedName name="SHEET" localSheetId="0">#REF!</definedName>
    <definedName name="SHEET">'[3]7422CW00'!#REF!</definedName>
    <definedName name="SHEET_KP" localSheetId="0">#REF!</definedName>
    <definedName name="SHEET_KP">[45]steel!$C$7:$L$47</definedName>
    <definedName name="SHEET_MR" localSheetId="0">#REF!</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APU!ERR</definedName>
    <definedName name="SI" localSheetId="3">'INDICAR CÓDIGO DEL ITEM DE PAGO'!ERR</definedName>
    <definedName name="SI">[0]!ERR</definedName>
    <definedName name="SI_1">"[0]!err"</definedName>
    <definedName name="Sifon">#REF!</definedName>
    <definedName name="SIFON_180_2">#REF!</definedName>
    <definedName name="SIFON_DE_PISO">#REF!</definedName>
    <definedName name="SIFONSANITARIO2">#REF!</definedName>
    <definedName name="SIKA">#REF!</definedName>
    <definedName name="sika1">#REF!</definedName>
    <definedName name="SIKADUR">#REF!</definedName>
    <definedName name="SILICONA">#REF!</definedName>
    <definedName name="silla_y_250x110">#REF!</definedName>
    <definedName name="SILLA_Y_ESTRUCTURADA_10__X__6">#REF!</definedName>
    <definedName name="SILLA_Y_ESTRUCTURADA_10__X_8">#REF!</definedName>
    <definedName name="SILLA_Y_ESTRUCTURADA_12__X__6">#REF!</definedName>
    <definedName name="SILLA_Y_ESTRUCTURADA_8__X_6">#REF!</definedName>
    <definedName name="SILLA_Y_PVC_10__X_6">#REF!</definedName>
    <definedName name="SILLA_YEE_160x110">#REF!</definedName>
    <definedName name="SILLA_YEE_160x160">#REF!</definedName>
    <definedName name="SILLA_YEE_200x110">#REF!</definedName>
    <definedName name="SILLA_YEE_200x160">#REF!</definedName>
    <definedName name="Silla_yee_24___160_mm_Kit">#REF!</definedName>
    <definedName name="SILLA_YEE_24x160">#REF!</definedName>
    <definedName name="Silla_yee_250___160_mm_Kit">#REF!</definedName>
    <definedName name="SILLA_YEE_250x110">#REF!</definedName>
    <definedName name="SILLA_YEE_250x160">#REF!</definedName>
    <definedName name="Silla_yee_27___160_mm_Kit">#REF!</definedName>
    <definedName name="SILLA_YEE_27x160">#REF!</definedName>
    <definedName name="Silla_yee_315___160_mm_Kit">#REF!</definedName>
    <definedName name="SILLA_YEE_315x110">#REF!</definedName>
    <definedName name="SILLA_YEE_315x160">#REF!</definedName>
    <definedName name="Silla_yee_355___160_mm_Kit">#REF!</definedName>
    <definedName name="SILLA_YEE_355x110">#REF!</definedName>
    <definedName name="SILLA_YEE_355x160">#REF!</definedName>
    <definedName name="Silla_yee_400___160_mm_Kit">#REF!</definedName>
    <definedName name="SILLA_YEE_400x160">#REF!</definedName>
    <definedName name="SILLA_YEE_450x160">#REF!</definedName>
    <definedName name="sin_nombre_2">#REF!</definedName>
    <definedName name="SINGOLO" localSheetId="0">#REF!</definedName>
    <definedName name="SINGOLO">'[3]7422CW00'!#REF!</definedName>
    <definedName name="SISISIS" localSheetId="0">APU!ERR</definedName>
    <definedName name="SISISIS" localSheetId="3">'INDICAR CÓDIGO DEL ITEM DE PAGO'!ERR</definedName>
    <definedName name="SISISIS">[0]!ERR</definedName>
    <definedName name="SISISIS_1">"[0]!err"</definedName>
    <definedName name="SITIO">#REF!</definedName>
    <definedName name="SJ">#REF!</definedName>
    <definedName name="SJC">#REF!</definedName>
    <definedName name="sk">#REF!</definedName>
    <definedName name="SL">#REF!</definedName>
    <definedName name="sm">#REF!</definedName>
    <definedName name="Smlv" localSheetId="0">#REF!</definedName>
    <definedName name="Smlv">'[10]DATOS CONTRATO'!$I$9</definedName>
    <definedName name="smlv01" localSheetId="0">#REF!</definedName>
    <definedName name="smlv01">[40]CONTRATO!$I$9</definedName>
    <definedName name="smlv2001" localSheetId="0">#REF!</definedName>
    <definedName name="smlv2001">[40]CONTRATO!$H$9</definedName>
    <definedName name="SMML" localSheetId="0">#REF!</definedName>
    <definedName name="SMML">'[65]ASPECTOS TECNICOS'!$O$12:$P$32</definedName>
    <definedName name="SN" localSheetId="0">#REF!</definedName>
    <definedName name="SN">[10]EMPRESA!$G$29</definedName>
    <definedName name="snw">#REF!</definedName>
    <definedName name="sñ">#REF!</definedName>
    <definedName name="so">#REF!</definedName>
    <definedName name="SOBRANTES">#REF!</definedName>
    <definedName name="SOBRE2H">#REF!</definedName>
    <definedName name="SOBREANCHO">#REF!</definedName>
    <definedName name="SOBRECIMIENTO">#REF!</definedName>
    <definedName name="SOCIAL">#REF!</definedName>
    <definedName name="SOGA">#REF!</definedName>
    <definedName name="SOL">#REF!</definedName>
    <definedName name="solado">#REF!</definedName>
    <definedName name="SOLD._4_">#REF!</definedName>
    <definedName name="SOLD._6_">#REF!</definedName>
    <definedName name="SOLD._8_">#REF!</definedName>
    <definedName name="SOLDA">#REF!</definedName>
    <definedName name="SOLDADURA">#REF!</definedName>
    <definedName name="SOLDADURA__6011X1_8">#REF!</definedName>
    <definedName name="SOLDADURA_ELECTRICA__6011_x_1_8">#REF!</definedName>
    <definedName name="Soldadura_Exotermica_115_Gm">#REF!</definedName>
    <definedName name="SOLDADURA_EXOTERMICA_115_GR">#REF!</definedName>
    <definedName name="Soldadura_pvc_1_4">#REF!</definedName>
    <definedName name="SOLDADURA6013">#REF!</definedName>
    <definedName name="SOLDADURALIQ">#REF!</definedName>
    <definedName name="solver_adj" localSheetId="3" hidden="1">'INDICAR CÓDIGO DEL ITEM DE PAGO'!#REF!</definedName>
    <definedName name="solver_adj" localSheetId="1" hidden="1">'PRESUPUESTO OFICIAL (Entidad)'!#REF!</definedName>
    <definedName name="solver_adj" localSheetId="2" hidden="1">'PROPUESTA ECONOMICA(Proponente)'!$K$42</definedName>
    <definedName name="solver_cvg" localSheetId="3" hidden="1">0.0001</definedName>
    <definedName name="solver_cvg" localSheetId="1" hidden="1">0.0001</definedName>
    <definedName name="solver_cvg" localSheetId="2" hidden="1">0.0001</definedName>
    <definedName name="solver_drv" localSheetId="3" hidden="1">1</definedName>
    <definedName name="solver_drv" localSheetId="1" hidden="1">1</definedName>
    <definedName name="solver_drv" localSheetId="2" hidden="1">1</definedName>
    <definedName name="solver_est" localSheetId="3" hidden="1">1</definedName>
    <definedName name="solver_est" localSheetId="1" hidden="1">1</definedName>
    <definedName name="solver_est" localSheetId="2" hidden="1">1</definedName>
    <definedName name="solver_itr" localSheetId="3" hidden="1">100</definedName>
    <definedName name="solver_itr" localSheetId="1" hidden="1">100</definedName>
    <definedName name="solver_itr" localSheetId="2" hidden="1">100</definedName>
    <definedName name="solver_lhs1" localSheetId="3" hidden="1">'INDICAR CÓDIGO DEL ITEM DE PAGO'!#REF!</definedName>
    <definedName name="solver_lhs1" localSheetId="1" hidden="1">'PRESUPUESTO OFICIAL (Entidad)'!#REF!</definedName>
    <definedName name="solver_lhs1" localSheetId="2" hidden="1">'PROPUESTA ECONOMICA(Proponente)'!$K$54</definedName>
    <definedName name="solver_lin" localSheetId="3" hidden="1">2</definedName>
    <definedName name="solver_lin" localSheetId="1" hidden="1">2</definedName>
    <definedName name="solver_lin" localSheetId="2" hidden="1">2</definedName>
    <definedName name="solver_neg" localSheetId="3" hidden="1">2</definedName>
    <definedName name="solver_neg" localSheetId="1" hidden="1">2</definedName>
    <definedName name="solver_neg" localSheetId="2" hidden="1">2</definedName>
    <definedName name="solver_num" localSheetId="3" hidden="1">1</definedName>
    <definedName name="solver_num" localSheetId="1" hidden="1">1</definedName>
    <definedName name="solver_num" localSheetId="2" hidden="1">1</definedName>
    <definedName name="solver_nwt" localSheetId="3" hidden="1">1</definedName>
    <definedName name="solver_nwt" localSheetId="1" hidden="1">1</definedName>
    <definedName name="solver_nwt" localSheetId="2" hidden="1">1</definedName>
    <definedName name="solver_opt" localSheetId="3" hidden="1">'INDICAR CÓDIGO DEL ITEM DE PAGO'!#REF!</definedName>
    <definedName name="solver_opt" localSheetId="1" hidden="1">'PRESUPUESTO OFICIAL (Entidad)'!#REF!</definedName>
    <definedName name="solver_opt" localSheetId="2" hidden="1">'PROPUESTA ECONOMICA(Proponente)'!$K$54</definedName>
    <definedName name="solver_pre" localSheetId="3" hidden="1">0.000001</definedName>
    <definedName name="solver_pre" localSheetId="1" hidden="1">0.000001</definedName>
    <definedName name="solver_pre" localSheetId="2" hidden="1">0.000001</definedName>
    <definedName name="solver_rel1" localSheetId="3" hidden="1">2</definedName>
    <definedName name="solver_rel1" localSheetId="1" hidden="1">2</definedName>
    <definedName name="solver_rel1" localSheetId="2" hidden="1">2</definedName>
    <definedName name="solver_rhs1" localSheetId="3" hidden="1">'INDICAR CÓDIGO DEL ITEM DE PAGO'!#REF!</definedName>
    <definedName name="solver_rhs1" localSheetId="1" hidden="1">'PRESUPUESTO OFICIAL (Entidad)'!#REF!</definedName>
    <definedName name="solver_rhs1" localSheetId="2" hidden="1">'PROPUESTA ECONOMICA(Proponente)'!$K$55</definedName>
    <definedName name="solver_scl" localSheetId="3" hidden="1">2</definedName>
    <definedName name="solver_scl" localSheetId="1" hidden="1">2</definedName>
    <definedName name="solver_scl" localSheetId="2" hidden="1">2</definedName>
    <definedName name="solver_sho" localSheetId="3" hidden="1">2</definedName>
    <definedName name="solver_sho" localSheetId="1" hidden="1">2</definedName>
    <definedName name="solver_sho" localSheetId="2" hidden="1">2</definedName>
    <definedName name="solver_tim" localSheetId="3" hidden="1">100</definedName>
    <definedName name="solver_tim" localSheetId="1" hidden="1">100</definedName>
    <definedName name="solver_tim" localSheetId="2" hidden="1">100</definedName>
    <definedName name="solver_tol" localSheetId="3" hidden="1">0.05</definedName>
    <definedName name="solver_tol" localSheetId="1" hidden="1">0.05</definedName>
    <definedName name="solver_tol" localSheetId="2" hidden="1">0.05</definedName>
    <definedName name="solver_typ" localSheetId="3" hidden="1">3</definedName>
    <definedName name="solver_typ" localSheetId="1" hidden="1">3</definedName>
    <definedName name="solver_typ" localSheetId="2" hidden="1">3</definedName>
    <definedName name="solver_val" localSheetId="3" hidden="1">490454</definedName>
    <definedName name="solver_val" localSheetId="1" hidden="1">63899000000</definedName>
    <definedName name="solver_val" localSheetId="2" hidden="1">63899000000</definedName>
    <definedName name="SOSO" hidden="1">#REF!</definedName>
    <definedName name="Spanner_Auto_File">"F:\Proyectos\CEI\Tunja-Barbosa\tra2b.x2a"</definedName>
    <definedName name="Spanner_Auto_Select">#N/A</definedName>
    <definedName name="sr">#REF!</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1">"[0]!err"</definedName>
    <definedName name="SS_AVG_SIZE">#REF!</definedName>
    <definedName name="SS_WELDING">#REF!</definedName>
    <definedName name="ssa" localSheetId="0">#REF!</definedName>
    <definedName name="ssa">[55]Hoja1!$C$25</definedName>
    <definedName name="ssh" localSheetId="0">#REF!</definedName>
    <definedName name="ssh">[55]Hoja1!$C$24</definedName>
    <definedName name="sss" localSheetId="0">MODULO10.auto_abrir</definedName>
    <definedName name="sss" localSheetId="2">MODULO10.auto_abrir</definedName>
    <definedName name="sss">MODULO10.auto_abrir</definedName>
    <definedName name="SSSS" localSheetId="0">APU!ERR</definedName>
    <definedName name="SSSS" localSheetId="3">'INDICAR CÓDIGO DEL ITEM DE PAGO'!ERR</definedName>
    <definedName name="SSSS">[0]!ERR</definedName>
    <definedName name="SSSSS">#REF!</definedName>
    <definedName name="sssss7" localSheetId="0"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SS">#N/A</definedName>
    <definedName name="sssssy" localSheetId="0"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 localSheetId="0">#REF!</definedName>
    <definedName name="ST_BLDG">'[3]7422CW00'!#REF!</definedName>
    <definedName name="ST_CW" localSheetId="0">#REF!</definedName>
    <definedName name="ST_CW">'[3]7422CW00'!#REF!</definedName>
    <definedName name="STALO1" localSheetId="0">#REF!</definedName>
    <definedName name="STALO1">'[3]7422CW00'!#REF!</definedName>
    <definedName name="STAMPA">#REF!</definedName>
    <definedName name="STANU" localSheetId="0">#REF!</definedName>
    <definedName name="STANU">'[3]7422CW00'!#REF!</definedName>
    <definedName name="START">#REF!</definedName>
    <definedName name="START1" localSheetId="0">#REF!</definedName>
    <definedName name="START1">'[3]7422CW00'!#REF!</definedName>
    <definedName name="STENU" localSheetId="0">#REF!</definedName>
    <definedName name="STENU">'[3]7422CW00'!#REF!</definedName>
    <definedName name="Stock" localSheetId="0">#REF!</definedName>
    <definedName name="Stock">'[102]PxQ Cantidades'!#REF!</definedName>
    <definedName name="STONU" localSheetId="0">#REF!</definedName>
    <definedName name="STONU">'[3]7422CW00'!#REF!</definedName>
    <definedName name="STRESS_RELIEVIN">#REF!</definedName>
    <definedName name="STSUMM" localSheetId="0">#REF!</definedName>
    <definedName name="STSUMM">'[3]7422CW00'!#REF!</definedName>
    <definedName name="stt" localSheetId="0"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#REF!</definedName>
    <definedName name="SUB">#REF!</definedName>
    <definedName name="SUBA">#REF!</definedName>
    <definedName name="SUBASE">#REF!</definedName>
    <definedName name="SUBBASE">#REF!</definedName>
    <definedName name="SUBBASE_2">#REF!</definedName>
    <definedName name="Subbase2">#REF!</definedName>
    <definedName name="SUBBASEGRANULAR">#REF!</definedName>
    <definedName name="SUBESTACIONES">#REF!</definedName>
    <definedName name="SUBPRODUCTOS">#REF!</definedName>
    <definedName name="SUBSUELO">#REF!</definedName>
    <definedName name="Subtotal">#REF!</definedName>
    <definedName name="SUBTOTALMAT">#REF!</definedName>
    <definedName name="SUCIO">#REF!</definedName>
    <definedName name="SUELDO">#REF!</definedName>
    <definedName name="SUELDOS">#REF!</definedName>
    <definedName name="suma" localSheetId="0">#REF!</definedName>
    <definedName name="suma">[52]Hoja1!$F$60</definedName>
    <definedName name="Summary" localSheetId="3">#REF!</definedName>
    <definedName name="Summary">#REF!</definedName>
    <definedName name="sUMMARY1">#REF!</definedName>
    <definedName name="SUP_ART" localSheetId="0">#REF!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0">#REF!</definedName>
    <definedName name="SUP_VPR_GTP">[12]Tablas!#REF!</definedName>
    <definedName name="SUP_VPR_NA">#REF!</definedName>
    <definedName name="SUPER" localSheetId="0">#REF!</definedName>
    <definedName name="SUPER">[57]Tablas!$H$1:$H$65536</definedName>
    <definedName name="SUPERCEL">#REF!</definedName>
    <definedName name="SUPERFICIE">#REF!</definedName>
    <definedName name="sw" localSheetId="0">APU!ERR</definedName>
    <definedName name="sw" localSheetId="3">'INDICAR CÓDIGO DEL ITEM DE PAGO'!ERR</definedName>
    <definedName name="sw">[0]!ERR</definedName>
    <definedName name="sw_1">"[0]!err"</definedName>
    <definedName name="SWEFRCVRHEV">#N/A</definedName>
    <definedName name="swsw" localSheetId="0"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YP">#REF!</definedName>
    <definedName name="t" localSheetId="0">#REF!</definedName>
    <definedName name="t" localSheetId="2">[21]!absc</definedName>
    <definedName name="t">[21]!absc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 localSheetId="2">Scheduled_Payment+Extra_Payment</definedName>
    <definedName name="t_1">Scheduled_Payment+Extra_Payment</definedName>
    <definedName name="T120II">520000</definedName>
    <definedName name="T16US">#REF!</definedName>
    <definedName name="T250mm">45000</definedName>
    <definedName name="T27II">195000</definedName>
    <definedName name="T2pulg">7000</definedName>
    <definedName name="T315mm">80000</definedName>
    <definedName name="T3UP">#REF!</definedName>
    <definedName name="T3UZ">#REF!</definedName>
    <definedName name="t4rde26">#REF!</definedName>
    <definedName name="T4UP">#REF!</definedName>
    <definedName name="T4UZ">#REF!</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6UP">#REF!</definedName>
    <definedName name="T6UZ">#REF!</definedName>
    <definedName name="T8UZ">#REF!</definedName>
    <definedName name="TA">#REF!</definedName>
    <definedName name="TAB">#REF!</definedName>
    <definedName name="TAB_FECHA" localSheetId="0">#REF!</definedName>
    <definedName name="TAB_FECHA">[57]Tablas!$B$1:$B$65536</definedName>
    <definedName name="TABDEL">#REF!</definedName>
    <definedName name="TABL">#REF!</definedName>
    <definedName name="TABLA" localSheetId="3">#REF!</definedName>
    <definedName name="TABLA">#REF!</definedName>
    <definedName name="TABLA__COMUN_L__2_50_m__A__0_25_m">#REF!</definedName>
    <definedName name="Tabla_Burra">#REF!</definedName>
    <definedName name="Tabla_Chapa">#REF!</definedName>
    <definedName name="Tabla_comun_0_25_2_5_0_2">#REF!</definedName>
    <definedName name="TABLA_DE_CARACOLI">#REF!</definedName>
    <definedName name="TABLA_DE_CONTENIDO__A1" comment="VOLVER A TABLA DE CONTENIDO">#REF!</definedName>
    <definedName name="Tabla_Tareas">#REF!</definedName>
    <definedName name="tabla1" localSheetId="0">#REF!</definedName>
    <definedName name="tabla1">[103]Hoja3!$B$4:$F$28</definedName>
    <definedName name="TABLA1.2.2">#REF!</definedName>
    <definedName name="tabla2">#REF!</definedName>
    <definedName name="TablaElDorado">#REF!</definedName>
    <definedName name="TablaIbague">#REF!</definedName>
    <definedName name="TABLAORD">#REF!</definedName>
    <definedName name="TablaStarosa">#REF!</definedName>
    <definedName name="TABLATOLUA">#REF!</definedName>
    <definedName name="TABLEKP" localSheetId="0">#REF!</definedName>
    <definedName name="TABLEKP">'[3]7422CW00'!#REF!</definedName>
    <definedName name="TABLEPRI">#REF!</definedName>
    <definedName name="TABLERO_DE_60cm_X_60cm_X_25cm">#REF!</definedName>
    <definedName name="TABLERO_GENERAL_DE_DISTRIBUCION">#REF!</definedName>
    <definedName name="TABLERO4">#REF!</definedName>
    <definedName name="TABLEROS">#REF!</definedName>
    <definedName name="TABLEROTOTALIZADOR">#REF!</definedName>
    <definedName name="Tablestacado">#REF!</definedName>
    <definedName name="TABLETA_DE_CONCRETO">#REF!</definedName>
    <definedName name="TABLETA_DE_GRESS_20X30">#REF!</definedName>
    <definedName name="TABLETA_EN_GRESS_15X30">#REF!</definedName>
    <definedName name="TABLETA3333">#REF!</definedName>
    <definedName name="TABLETAGRESS">#REF!</definedName>
    <definedName name="TABLILLA">#REF!</definedName>
    <definedName name="TABLILLA15">#REF!</definedName>
    <definedName name="TABLON">#REF!</definedName>
    <definedName name="Tablon_comun_0_25_2_5_0_4">#REF!</definedName>
    <definedName name="TACDetail">#REF!</definedName>
    <definedName name="TACHAS">#REF!</definedName>
    <definedName name="TACHeading">#REF!</definedName>
    <definedName name="Tambores">#REF!</definedName>
    <definedName name="TANQUE">#REF!</definedName>
    <definedName name="TANQUE_ABASTECIMIENTO_2000_LTS">#REF!</definedName>
    <definedName name="TANQUE_DE_ALMACENAMIENTO_1000_LTS">#REF!</definedName>
    <definedName name="Tanque_Eternit_750_Lt">#REF!</definedName>
    <definedName name="Tanque_Séptico_Eternit">#REF!</definedName>
    <definedName name="TANQUEAEREO">#REF!</definedName>
    <definedName name="Tanques">#REF!</definedName>
    <definedName name="TAPA">#REF!</definedName>
    <definedName name="Tapa_Alcantarilla_aro_y_contra_aro">#REF!</definedName>
    <definedName name="TAPA_ALCANTARILLA_ARO_Y_CONTRAARO">#REF!</definedName>
    <definedName name="TAPA_HF">#REF!</definedName>
    <definedName name="TAPA_SUMIDERO">#REF!</definedName>
    <definedName name="Tapa_Válvula_Tipo_Chorote">#REF!</definedName>
    <definedName name="tapacamara">#REF!</definedName>
    <definedName name="tapafondo">#REF!</definedName>
    <definedName name="tapapozo">#REF!</definedName>
    <definedName name="TAPAS_DE_CIERRE_DE_METALDECK">#REF!</definedName>
    <definedName name="TAPETECESPED">#REF!</definedName>
    <definedName name="TAPON_2__P.V.C">#REF!</definedName>
    <definedName name="Tapon_3__Presion">#REF!</definedName>
    <definedName name="TAPON3">#REF!</definedName>
    <definedName name="TAPON4">#REF!</definedName>
    <definedName name="TAREAS_INICIALES">#REF!</definedName>
    <definedName name="TARIFA">#REF!</definedName>
    <definedName name="TarifaPension" localSheetId="0">#REF!</definedName>
    <definedName name="TarifaPension">[40]EMPRESA!$F$24</definedName>
    <definedName name="TARIFAS" localSheetId="0">#REF!</definedName>
    <definedName name="TARIFAS">[104]TARIFAS!$A$1:$F$52</definedName>
    <definedName name="TARIFAS1">#REF!</definedName>
    <definedName name="TarifaSalud" localSheetId="0">#REF!</definedName>
    <definedName name="TarifaSalud">[40]EMPRESA!$F$26</definedName>
    <definedName name="Tasa">#REF!</definedName>
    <definedName name="Tasa_Cambio">#REF!</definedName>
    <definedName name="TASA_DE_CAMBIO">#REF!</definedName>
    <definedName name="Tasa1" localSheetId="0">#REF!</definedName>
    <definedName name="Tasa1">'[105]Bases 2A'!$C$20</definedName>
    <definedName name="TasaCCP">#REF!</definedName>
    <definedName name="Tax">#REF!</definedName>
    <definedName name="tb">#REF!</definedName>
    <definedName name="TB_EVENTOS_OTS_ANUAL">#REF!</definedName>
    <definedName name="tc">#REF!</definedName>
    <definedName name="Td">#REF!</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HINT_INTERNATIONAL_CONSTRUCTION">"CP03"</definedName>
    <definedName name="TECN">#N/A</definedName>
    <definedName name="Tecnico">#REF!</definedName>
    <definedName name="TECNICO_TELEFONOS">#REF!</definedName>
    <definedName name="Tecnico1">#REF!</definedName>
    <definedName name="Tecnico2">#REF!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de_8__Presion">#REF!</definedName>
    <definedName name="Tee_de_reducción_4__x_3__Presion">#REF!</definedName>
    <definedName name="Tee_de_reducción_8__x_4__Presion">#REF!</definedName>
    <definedName name="TEE_PVC_1_2">#REF!</definedName>
    <definedName name="TEE_PVC_ALCANTARILLADO_8">#REF!</definedName>
    <definedName name="TEE_PVC_PRESION_11_2X11_2X11_2">#REF!</definedName>
    <definedName name="TEE_PVC_PRESION_1X1X1">#REF!</definedName>
    <definedName name="TEE_PVC_PRESION_1X1X1_2">#REF!</definedName>
    <definedName name="TEE_PVC_PRESION_3X3X3">#REF!</definedName>
    <definedName name="TEE4X3">#REF!</definedName>
    <definedName name="TEE6A3">#REF!</definedName>
    <definedName name="TEE6A3_2">#REF!</definedName>
    <definedName name="TEE6X3">#REF!</definedName>
    <definedName name="TEE8A6">#REF!</definedName>
    <definedName name="TEE8A6_2">#REF!</definedName>
    <definedName name="TEE8X3">#REF!</definedName>
    <definedName name="TEE8X4">#REF!</definedName>
    <definedName name="TEE8X6">#REF!</definedName>
    <definedName name="Teen">#REF!</definedName>
    <definedName name="TEFLON">#REF!</definedName>
    <definedName name="TEJA">#REF!</definedName>
    <definedName name="Teja_de_Barro">#REF!</definedName>
    <definedName name="TEJA_DE_ZINC_No_6">#REF!</definedName>
    <definedName name="TEJA_METALICA">#REF!</definedName>
    <definedName name="TEJA_TERMOACUSTICA">#REF!</definedName>
    <definedName name="tejaeternit">#REF!</definedName>
    <definedName name="TEJAZ">#REF!</definedName>
    <definedName name="TELASFALTICA">#REF!</definedName>
    <definedName name="telefono" localSheetId="0">#REF!</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ETES_5_8">#REF!</definedName>
    <definedName name="TEMPLL">#REF!</definedName>
    <definedName name="TEMPORIZADORES_GRADUABLES_AUTOMATICOS_TELEMECHANIQUE_110VAC">#REF!</definedName>
    <definedName name="TEMPS">#REF!</definedName>
    <definedName name="TER" localSheetId="0">APU!ERR</definedName>
    <definedName name="TER" localSheetId="3">'INDICAR CÓDIGO DEL ITEM DE PAGO'!ERR</definedName>
    <definedName name="TER">[0]!ERR</definedName>
    <definedName name="TERINAL">#REF!</definedName>
    <definedName name="TERM" localSheetId="0">APU!ERR</definedName>
    <definedName name="TERM" localSheetId="3">'INDICAR CÓDIGO DEL ITEM DE PAGO'!ERR</definedName>
    <definedName name="TERM">[0]!ERR</definedName>
    <definedName name="Terminal_conduit_pvc_3_4">#REF!</definedName>
    <definedName name="TERMINAL_DE_OJO">#REF!</definedName>
    <definedName name="TERMINAL_EMT_3_4">#REF!</definedName>
    <definedName name="TERMINAL_POCHARno4">#REF!</definedName>
    <definedName name="TERMINAL_PONCHAR_COBRE_ESTAÑADO_1_0__AWG">#REF!</definedName>
    <definedName name="TERMINAL_PONCHAR_COBRE_ESTAÑADO_1_0__AWG___3M">#REF!</definedName>
    <definedName name="TERMINAL1">#REF!</definedName>
    <definedName name="TERMINALES_PONCHAR_16">#REF!</definedName>
    <definedName name="TÉRMINOS" localSheetId="0">APU!ERR</definedName>
    <definedName name="TÉRMINOS" localSheetId="3">'INDICAR CÓDIGO DEL ITEM DE PAGO'!ERR</definedName>
    <definedName name="TÉRMINOS">[0]!ERR</definedName>
    <definedName name="TERR" localSheetId="0">#REF!</definedName>
    <definedName name="TERR">[25]PRESUPUESTO!$I$7</definedName>
    <definedName name="TesSumHeading">#REF!</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xSumDetail">#REF!</definedName>
    <definedName name="TexSumHeading">#REF!</definedName>
    <definedName name="teytrh" localSheetId="0"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f">#REF!</definedName>
    <definedName name="Tg">#REF!</definedName>
    <definedName name="TGB">#REF!</definedName>
    <definedName name="TH">#REF!</definedName>
    <definedName name="THBULLDOZER">#REF!</definedName>
    <definedName name="THCARROTANQUE">#REF!</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EQUIPOSOLDADURA">#REF!</definedName>
    <definedName name="THINER">#REF!</definedName>
    <definedName name="THMEZCLADORA">#REF!</definedName>
    <definedName name="THMOTO">#REF!</definedName>
    <definedName name="THP">#REF!</definedName>
    <definedName name="THRANA">#REF!</definedName>
    <definedName name="THRETRO">#REF!</definedName>
    <definedName name="thtj" localSheetId="0"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HVIBRADOR">#REF!</definedName>
    <definedName name="THVIBRO">#REF!</definedName>
    <definedName name="THVOLQUETA">#REF!</definedName>
    <definedName name="Ti">#REF!</definedName>
    <definedName name="TIEMPO" localSheetId="0">#REF!</definedName>
    <definedName name="TIEMPO">[36]BASES!$E$27</definedName>
    <definedName name="TIERRA_NEGRA">#REF!</definedName>
    <definedName name="TIERRANEGRA">#REF!</definedName>
    <definedName name="TIPO">#REF!</definedName>
    <definedName name="TIPO_GRUPO">#REF!</definedName>
    <definedName name="TipoCosteo">#REF!</definedName>
    <definedName name="TipoCosteoNivelRiesgo">#REF!</definedName>
    <definedName name="TipoGC" localSheetId="0">#REF!</definedName>
    <definedName name="TipoGC">[90]Tablas!$U$6:$U$15</definedName>
    <definedName name="TipoNeces" localSheetId="0">#REF!</definedName>
    <definedName name="TipoNeces">[90]Tablas!$Q$6:$Q$8</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#REF!</definedName>
    <definedName name="TITEQUIPO">#REF!</definedName>
    <definedName name="titi">#N/A</definedName>
    <definedName name="TITLE">#REF!</definedName>
    <definedName name="TITMATERIALES">#REF!</definedName>
    <definedName name="TITMO">#REF!</definedName>
    <definedName name="TITO">#N/A</definedName>
    <definedName name="TITOF">#N/A</definedName>
    <definedName name="TITTRANSPORTE">#REF!</definedName>
    <definedName name="titu">#REF!</definedName>
    <definedName name="titu2">#REF!</definedName>
    <definedName name="TITULO" localSheetId="3">#REF!</definedName>
    <definedName name="TITULO">#REF!</definedName>
    <definedName name="TITULOS">#REF!</definedName>
    <definedName name="Títulos">#REF!</definedName>
    <definedName name="_xlnm.Print_Titles">#N/A</definedName>
    <definedName name="Títulos_a_imprimir_IM" localSheetId="3">#REF!</definedName>
    <definedName name="Títulos_a_imprimir_IM">#REF!</definedName>
    <definedName name="TIZON">#REF!</definedName>
    <definedName name="tj">#REF!</definedName>
    <definedName name="tk" localSheetId="0">#REF!</definedName>
    <definedName name="tk">'[10]DATOS CONTRATO'!$E$18</definedName>
    <definedName name="TK_1" localSheetId="0" hidden="1">#REF!</definedName>
    <definedName name="TK_1" hidden="1">[22]INST!#REF!</definedName>
    <definedName name="TKSLCI07" localSheetId="0">#REF!</definedName>
    <definedName name="TKSLCI07">[10]EMPRESA!$F$22</definedName>
    <definedName name="tl">#REF!</definedName>
    <definedName name="tld" localSheetId="0">#REF!</definedName>
    <definedName name="tld">[55]Datos!$D$14</definedName>
    <definedName name="Tll">#REF!</definedName>
    <definedName name="Tm">#REF!</definedName>
    <definedName name="tn">#REF!</definedName>
    <definedName name="Tñ">#REF!</definedName>
    <definedName name="To">#REF!</definedName>
    <definedName name="TOCHE">#REF!</definedName>
    <definedName name="TOMA_CORRIENTE_REGULADO_DOBLE_CON_POLO_A_TIERRA_250_W">#REF!</definedName>
    <definedName name="TOMA110V">#REF!</definedName>
    <definedName name="TOMACORRIENTE_DOBLE_POLO_A_TIERRA">#REF!</definedName>
    <definedName name="TOMACORRIENTE_GFCI_DOBLE_CON_POLO_A_TIERRA_250_W">#REF!</definedName>
    <definedName name="TOMADO">#REF!</definedName>
    <definedName name="tonto">#REF!</definedName>
    <definedName name="topagrafia">#REF!</definedName>
    <definedName name="Tope_sismico__almohadilla_simple_de_elastomero_ASTMD4017_300x400x50_mm">#REF!</definedName>
    <definedName name="TOPGENER">#REF!</definedName>
    <definedName name="TOPGENER1">#REF!</definedName>
    <definedName name="TOPMENU">#REF!</definedName>
    <definedName name="topo">50000</definedName>
    <definedName name="TOPOGRAFIA">#REF!</definedName>
    <definedName name="TOPOGRAFO">#REF!</definedName>
    <definedName name="TORNILLO_3">#REF!</definedName>
    <definedName name="TORNILLO_PARA_FIJAR_CUBIERTA">#REF!</definedName>
    <definedName name="TORNILLOS_2.5">#REF!</definedName>
    <definedName name="Torres">#REF!</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2">#REF!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0">Scheduled_Payment+Extra_Payment</definedName>
    <definedName name="Total_Payment" localSheetId="2">Scheduled_Payment+Extra_Payment</definedName>
    <definedName name="Total_Payment">Scheduled_Payment+Extra_Payment</definedName>
    <definedName name="Total_Payment1" localSheetId="0">Scheduled_Payment+Extra_Payment</definedName>
    <definedName name="Total_Payment1" localSheetId="2">Scheduled_Payment+Extra_Payment</definedName>
    <definedName name="Total_Payment1">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Calidad">#REF!</definedName>
    <definedName name="TotalCam">#REF!</definedName>
    <definedName name="TotalCesantias" localSheetId="0">#REF!</definedName>
    <definedName name="TotalCesantias">'[40]NOMINA 1'!$N$38</definedName>
    <definedName name="TotalContratoConIva">#REF!</definedName>
    <definedName name="TotalContratoSinIVA">#REF!</definedName>
    <definedName name="TotalEns">#REF!</definedName>
    <definedName name="TotalEqu">#REF!</definedName>
    <definedName name="TOTALHH">#REF!</definedName>
    <definedName name="TOTALHH1">#REF!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IZADOR">#REF!</definedName>
    <definedName name="TOTALIZADOR_DE_3_X_50_TIPO_INDUSTRIAL">#REF!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acaciones" localSheetId="0">#REF!</definedName>
    <definedName name="TotalVacaciones">'[40]NOMINA 1'!$N$37</definedName>
    <definedName name="TotalVia">#REF!</definedName>
    <definedName name="TotAuxAlim" localSheetId="0">#REF!</definedName>
    <definedName name="TotAuxAlim">'[10]NOMINA-1'!$E$37</definedName>
    <definedName name="TotAuxAlimentacion" localSheetId="0">#REF!</definedName>
    <definedName name="TotAuxAlimentacion">'[40]NOMINA 1'!$E$38</definedName>
    <definedName name="TotAuxCom" localSheetId="0">#REF!</definedName>
    <definedName name="TotAuxCom">'[10]NOMINA-1'!$E$39</definedName>
    <definedName name="TotAuxComi" localSheetId="0">#REF!</definedName>
    <definedName name="TotAuxComi">'[40]NOMINA 1'!$E$40</definedName>
    <definedName name="TotAuxDotacion" localSheetId="0">#REF!</definedName>
    <definedName name="TotAuxDotacion">'[40]NOMINA 1'!$E$41</definedName>
    <definedName name="TotAuxHab" localSheetId="0">#REF!</definedName>
    <definedName name="TotAuxHab">'[40]NOMINA 1'!$E$37</definedName>
    <definedName name="TotAuxTransporte" localSheetId="0">#REF!</definedName>
    <definedName name="TotAuxTransporte">'[40]NOMINA 1'!$E$39</definedName>
    <definedName name="TotBasico" localSheetId="0">#REF!</definedName>
    <definedName name="TotBasico">'[40]NOMINA 1'!$E$35</definedName>
    <definedName name="TotCom" localSheetId="0">#REF!</definedName>
    <definedName name="TotCom">'[10]NOMINA-1'!$E$41</definedName>
    <definedName name="TotComision" localSheetId="0">#REF!</definedName>
    <definedName name="TotComision">'[40]NOMINA 1'!$E$42</definedName>
    <definedName name="TotExtras" localSheetId="0">#REF!</definedName>
    <definedName name="TotExtras">'[40]NOMINA 1'!$E$36</definedName>
    <definedName name="TotIntercesantias" localSheetId="0">#REF!</definedName>
    <definedName name="TotIntercesantias">'[40]NOMINA 1'!$N$39</definedName>
    <definedName name="TotPrimaServicios" localSheetId="0">#REF!</definedName>
    <definedName name="TotPrimaServicios">'[40]NOMINA 1'!$N$36</definedName>
    <definedName name="TotPrimaServicos" localSheetId="0">#REF!</definedName>
    <definedName name="TotPrimaServicos">'[40]NOMINA 1'!$N$36</definedName>
    <definedName name="TotPrimaVacaciones" localSheetId="0">#REF!</definedName>
    <definedName name="TotPrimaVacaciones">'[40]NOMINA 1'!$N$41</definedName>
    <definedName name="TotPrimConv" localSheetId="0">#REF!</definedName>
    <definedName name="TotPrimConv">'[10]NOMINA-1'!$N$39</definedName>
    <definedName name="TotPrimConvencional" localSheetId="0">#REF!</definedName>
    <definedName name="TotPrimConvencional">'[40]NOMINA 1'!$N$40</definedName>
    <definedName name="TotPrimVac" localSheetId="0">#REF!</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 localSheetId="0">#REF!</definedName>
    <definedName name="TotVac">'[10]NOMINA-1'!$N$36</definedName>
    <definedName name="Tp">#REF!</definedName>
    <definedName name="Tq">#REF!</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ite">#REF!</definedName>
    <definedName name="TRAMOS">#REF!</definedName>
    <definedName name="TRANS">#REF!</definedName>
    <definedName name="Transmisores">#REF!</definedName>
    <definedName name="TRANSPORI" localSheetId="0" hidden="1">{#N/A,#N/A,TRUE,"INGENIERIA";#N/A,#N/A,TRUE,"COMPRAS";#N/A,#N/A,TRUE,"DIRECCION";#N/A,#N/A,TRUE,"RESUMEN"}</definedName>
    <definedName name="TRANSPORI" hidden="1">{#N/A,#N/A,TRUE,"INGENIERIA";#N/A,#N/A,TRUE,"COMPRAS";#N/A,#N/A,TRUE,"DIRECCION";#N/A,#N/A,TRUE,"RESUMEN"}</definedName>
    <definedName name="Transporte" localSheetId="0">#REF!</definedName>
    <definedName name="Transporte">'[10]DATOS CONTRATO'!$E$16</definedName>
    <definedName name="TRANSPORTE_ARENA">#REF!</definedName>
    <definedName name="TRANSPORTE_CEMENTO">#REF!</definedName>
    <definedName name="TRANSPORTE_DE_CEMENTO">#REF!</definedName>
    <definedName name="TRANSPORTE_DE_TRITURADO">#REF!</definedName>
    <definedName name="TRANSPORTE_ENCHAPES">#REF!</definedName>
    <definedName name="TRANSPORTE_FORMALETA_METALICA_CERCHA_Y_TACOS">#REF!</definedName>
    <definedName name="TRANSPORTE_LADRILLO">#REF!</definedName>
    <definedName name="TRANSPORTE_LAVAPLATOS">#REF!</definedName>
    <definedName name="TRANSPORTE_MATERIALES_METALICOS">#REF!</definedName>
    <definedName name="TRANSPORTE_PERFILES_METALICOS">#REF!</definedName>
    <definedName name="TRANSPORTE_RAJON">#REF!</definedName>
    <definedName name="TRANSPORTE_RECEBO">#REF!</definedName>
    <definedName name="TRANSPORTE_TANQUE_DE_ALMACENAMIENTO">#REF!</definedName>
    <definedName name="TRANSPORTE_TEJA_TERMOACUSTICA">#REF!</definedName>
    <definedName name="TRANSPORTE_TRITURADO">#REF!</definedName>
    <definedName name="TRANSPORTE_TUBERIA">#REF!</definedName>
    <definedName name="TRANSS">#REF!</definedName>
    <definedName name="TRASPORTE">#REF!</definedName>
    <definedName name="TRAT" localSheetId="0">#REF!</definedName>
    <definedName name="TRAT" localSheetId="3">[106]desmonte!$E$48</definedName>
    <definedName name="TRAT">[107]desmonte!$E$48</definedName>
    <definedName name="TREM">#REF!</definedName>
    <definedName name="Trenes">#REF!</definedName>
    <definedName name="TRES">#REF!</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#REF!</definedName>
    <definedName name="tritu">35000</definedName>
    <definedName name="tritu3">35000</definedName>
    <definedName name="TRITURADO">#REF!</definedName>
    <definedName name="TRITURADO_FINO">#REF!</definedName>
    <definedName name="TRITURADO_PILCUAN">#REF!</definedName>
    <definedName name="trjfgjh" localSheetId="0"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 localSheetId="0">#REF!</definedName>
    <definedName name="TRM">[108]Tablas!$B$2</definedName>
    <definedName name="Troughing">#REF!</definedName>
    <definedName name="TroughingSTX">#REF!</definedName>
    <definedName name="tru" localSheetId="0"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#REF!</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 localSheetId="3">#REF!</definedName>
    <definedName name="TtCD">#REF!</definedName>
    <definedName name="TTE">#REF!</definedName>
    <definedName name="TTL">#REF!</definedName>
    <definedName name="TtlCD">#REF!</definedName>
    <definedName name="TTR" localSheetId="0"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0"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ALL3">#REF!</definedName>
    <definedName name="TUB._ACC_3__Bx_B_SCH_40">#REF!</definedName>
    <definedName name="Tuberai_4__perforada">#REF!</definedName>
    <definedName name="TUBERIA" hidden="1">#REF!</definedName>
    <definedName name="Tubería">#REF!</definedName>
    <definedName name="Tuberia_2__PVC">#REF!</definedName>
    <definedName name="TUBERIA_AGUAS_LLUVIAS_PVC_3">#REF!</definedName>
    <definedName name="TUBERIA_AGUAS_LLUVIAS_PVC_4">#REF!</definedName>
    <definedName name="TUBERIA_CONCRETO__REFORZADO_36">#REF!</definedName>
    <definedName name="Tuberia_Concreto_Reforzado_900_mm">#REF!</definedName>
    <definedName name="TUBERIA_CONDUIT_GALVANIZADA_3_4">#REF!</definedName>
    <definedName name="TUBERIA_CONDUIT_PVC_1">#REF!</definedName>
    <definedName name="TUBERIA_CONDUIT_PVC_1_2">#REF!</definedName>
    <definedName name="TUBERIA_CONDUIT_PVC_3_4">#REF!</definedName>
    <definedName name="TUBERIA_NOVAFORT_10">#REF!</definedName>
    <definedName name="TUBERIA_NOVAFORT_8">#REF!</definedName>
    <definedName name="TUBERIA_P.V.C_RDE_9">#REF!</definedName>
    <definedName name="TUBERIA_P.V.C_UM_RDE_41____2">#REF!</definedName>
    <definedName name="TUBERIA_P.V.C_UM_RDE_41____3">#REF!</definedName>
    <definedName name="Tuberia_PF_1_2">#REF!</definedName>
    <definedName name="Tuberia_PF_3_4">#REF!</definedName>
    <definedName name="TUBERIA_PRESION_PVC_1__RDE_21">#REF!</definedName>
    <definedName name="TUBERIA_PRESION_PVC_1_2">#REF!</definedName>
    <definedName name="TUBERIA_PRESION_PVC_11_2">#REF!</definedName>
    <definedName name="TUBERIA_PRESION_PVC_11_2__RDE_21">#REF!</definedName>
    <definedName name="TUBERIA_PRESION_PVC_3_4__RDE_21">#REF!</definedName>
    <definedName name="TUBERIA_PVC_10">#REF!</definedName>
    <definedName name="TUBERIA_PVC_12">#REF!</definedName>
    <definedName name="TUBERIA_PVC_14">#REF!</definedName>
    <definedName name="TUBERIA_PVC_16">#REF!</definedName>
    <definedName name="TUBERIA_PVC_18">#REF!</definedName>
    <definedName name="TUBERIA_PVC_20">#REF!</definedName>
    <definedName name="TUBERIA_PVC_24">#REF!</definedName>
    <definedName name="TUBERIA_PVC_27">#REF!</definedName>
    <definedName name="TUBERIA_PVC_30">#REF!</definedName>
    <definedName name="TUBERIA_PVC_4">#REF!</definedName>
    <definedName name="TUBERIA_PVC_6">#REF!</definedName>
    <definedName name="TUBERIA_PVC_8">#REF!</definedName>
    <definedName name="Tuberia_PVC_de_presion_3__RDE___21">#REF!</definedName>
    <definedName name="Tuberia_PVC_de_presion_4__RDE___21">#REF!</definedName>
    <definedName name="Tuberia_PVC_de_presion_8__RDE___21">#REF!</definedName>
    <definedName name="Tuberia_PVC_estructurada_de_10__NOVAFORT">#REF!</definedName>
    <definedName name="Tuberia_PVC_estructurada_de_12__NOVAFORT">#REF!</definedName>
    <definedName name="Tuberia_PVC_estructurada_de_14__NOVAFORT">#REF!</definedName>
    <definedName name="Tuberia_PVC_estructurada_de_16__NOVAFORT">#REF!</definedName>
    <definedName name="Tuberia_PVC_estructurada_de_18__NOVAFORT">#REF!</definedName>
    <definedName name="Tuberia_PVC_estructurada_de_20__NOVAFORT">#REF!</definedName>
    <definedName name="Tuberia_PVC_estructurada_de_24__NOVAFORT">#REF!</definedName>
    <definedName name="Tuberia_PVC_estructurada_de_27__NOVAFORT">#REF!</definedName>
    <definedName name="Tuberia_PVC_estructurada_de_4__NOVAFORT">#REF!</definedName>
    <definedName name="Tuberia_PVC_estructurada_de_6__NOVAFORT">#REF!</definedName>
    <definedName name="Tuberia_PVC_estructurada_de_8__NOVAFORT">#REF!</definedName>
    <definedName name="TUBERIA_SANITARIA_PVC_2">#REF!</definedName>
    <definedName name="TUBERIA_SANITARIA_PVC_3">#REF!</definedName>
    <definedName name="TUBERIA_SANITARIA_PVC_4">#REF!</definedName>
    <definedName name="TUBERIA1" hidden="1">#REF!</definedName>
    <definedName name="TUBERIA3">#REF!</definedName>
    <definedName name="TUBERIA3_2">#REF!</definedName>
    <definedName name="tuberia36">#REF!</definedName>
    <definedName name="TUBERIA4">#REF!</definedName>
    <definedName name="TUBERIA6">#REF!</definedName>
    <definedName name="TUBERIA6_2">#REF!</definedName>
    <definedName name="TUBERIAALL4">#REF!</definedName>
    <definedName name="TUBERIAALL6">#REF!</definedName>
    <definedName name="TUBERIACONDUIT1">#REF!</definedName>
    <definedName name="TUBERIAMEDIA">#REF!</definedName>
    <definedName name="TUBERIAPRESION34">#REF!</definedName>
    <definedName name="TUBERIAPVC12">#REF!</definedName>
    <definedName name="TUBERIAPVC2">#REF!</definedName>
    <definedName name="TUBERIAPVC3">#REF!</definedName>
    <definedName name="TUBERIAPVC4">#REF!</definedName>
    <definedName name="TUBERIAPVCC1">#REF!</definedName>
    <definedName name="TUBERIAPVCPOTABLE">#REF!</definedName>
    <definedName name="TUBERIASAN2">#REF!</definedName>
    <definedName name="TUBERIASAN4">#REF!</definedName>
    <definedName name="TUBO">#REF!</definedName>
    <definedName name="TUBO_1_2">#REF!</definedName>
    <definedName name="TUBO_1_2__HG">#REF!</definedName>
    <definedName name="Tubo_asbesto_cemento_Clase_10_D_16">#REF!</definedName>
    <definedName name="Tubo_concreto_reforzado_D_1_m">#REF!</definedName>
    <definedName name="Tubo_concreto_reforzadoD_30">#REF!</definedName>
    <definedName name="Tubo_concreto_simple_D_24">#REF!</definedName>
    <definedName name="TUBO_CONDUIT_1_1_2_PVC_3MTS">#REF!</definedName>
    <definedName name="TUBO_CONDUIT_PVC_3_4PG___3Mts">#REF!</definedName>
    <definedName name="TUBO_EMT_3_4_X_3mts">#REF!</definedName>
    <definedName name="TUBO_ESTRUCTURAL_2">#REF!</definedName>
    <definedName name="Tubo_estructural_de_1_1_2">#REF!</definedName>
    <definedName name="Tubo_estructural_de_3">#REF!</definedName>
    <definedName name="Tubo_Galbanizado_1_1_2">#REF!</definedName>
    <definedName name="Tubo_Galvanizado">#REF!</definedName>
    <definedName name="Tubo_gres_6">#REF!</definedName>
    <definedName name="TUBO_SANITARIO_3__PAVCO">#REF!</definedName>
    <definedName name="TUBO22">#REF!</definedName>
    <definedName name="tubo24">#REF!</definedName>
    <definedName name="TUBOCONDUIT12">#REF!</definedName>
    <definedName name="TUBOCONDUIT34">#REF!</definedName>
    <definedName name="TUBODONDUIT34">#REF!</definedName>
    <definedName name="tubohg2">#REF!</definedName>
    <definedName name="TUBOM3">#REF!</definedName>
    <definedName name="TUBOMETALICO">#REF!</definedName>
    <definedName name="TUBOPVC1">#REF!</definedName>
    <definedName name="TUBOPVC34">#REF!</definedName>
    <definedName name="tubor24">#REF!</definedName>
    <definedName name="tuco10">#REF!</definedName>
    <definedName name="TUCO6">#REF!</definedName>
    <definedName name="tuco8">#REF!</definedName>
    <definedName name="TUERCA_DE_OJO_ALARGADA_DE_5_8">#REF!</definedName>
    <definedName name="TUPI">#N/A</definedName>
    <definedName name="TUPRE12">#REF!</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USAN2">#REF!</definedName>
    <definedName name="TUSAN4">#REF!</definedName>
    <definedName name="tvmenor90min" localSheetId="0">#REF!</definedName>
    <definedName name="tvmenor90min">'[89]CCP,LEYES, Y DEC.'!#REF!</definedName>
    <definedName name="Tw">#REF!</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0"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I">#REF!</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#REF!</definedName>
    <definedName name="TYUIU">#REF!</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Tz">#REF!</definedName>
    <definedName name="U" localSheetId="3">#REF!</definedName>
    <definedName name="U">#REF!</definedName>
    <definedName name="U.1">#REF!</definedName>
    <definedName name="U.10">#REF!</definedName>
    <definedName name="U.102">#REF!</definedName>
    <definedName name="U.11">#REF!</definedName>
    <definedName name="U.12">#REF!</definedName>
    <definedName name="U.13">#REF!</definedName>
    <definedName name="U.14">#REF!</definedName>
    <definedName name="U.2">#REF!</definedName>
    <definedName name="U.3">#REF!</definedName>
    <definedName name="U.4">#REF!</definedName>
    <definedName name="U.5">#REF!</definedName>
    <definedName name="U.6">#REF!</definedName>
    <definedName name="U.7">#REF!</definedName>
    <definedName name="U.8">#REF!</definedName>
    <definedName name="U.9">#REF!</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3UP">#REF!</definedName>
    <definedName name="U3UZ">#REF!</definedName>
    <definedName name="U4UP">#REF!</definedName>
    <definedName name="U4UZ">#REF!</definedName>
    <definedName name="U6UP">#REF!</definedName>
    <definedName name="U6UZ">#REF!</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8UP">#REF!</definedName>
    <definedName name="U8UZ">#REF!</definedName>
    <definedName name="Ua">#REF!</definedName>
    <definedName name="Ub">#REF!</definedName>
    <definedName name="Ubicación" localSheetId="3">#REF!</definedName>
    <definedName name="Ubicación">#REF!</definedName>
    <definedName name="Uc">#REF!</definedName>
    <definedName name="Ud">#REF!</definedName>
    <definedName name="Ue">#REF!</definedName>
    <definedName name="Uf">#REF!</definedName>
    <definedName name="UFrm2InUse">1</definedName>
    <definedName name="Ug">#REF!</definedName>
    <definedName name="Uh">#REF!</definedName>
    <definedName name="UI" localSheetId="0"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 localSheetId="0">#REF!</definedName>
    <definedName name="UIC">[12]Tablas!#REF!</definedName>
    <definedName name="uijhj" localSheetId="0"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ltima">#REF!</definedName>
    <definedName name="UM">#REF!</definedName>
    <definedName name="Un">#REF!</definedName>
    <definedName name="UN_APU">IF(LEN(#REF!)=2,"",IF(#REF!="","",IF(ISERROR(SEARCH("-",#REF!,3)),VLOOKUP(#REF!,#REF!,3,0),VLOOKUP(#REF!,#REF!,3,FALSE))))</definedName>
    <definedName name="UN_AUX">IF(#REF!="","",VLOOKUP(#REF!,#REF!,3,FALSE))</definedName>
    <definedName name="UN_PRI">#REF!</definedName>
    <definedName name="unid">#REF!</definedName>
    <definedName name="UNIDAD">#REF!</definedName>
    <definedName name="UNIDAD1">#REF!</definedName>
    <definedName name="UNIDAD521">#REF!</definedName>
    <definedName name="Unidades">#REF!</definedName>
    <definedName name="unidades_reales">#REF!</definedName>
    <definedName name="Union_1_2__pvc">#REF!</definedName>
    <definedName name="Union_3_4__pvc">#REF!</definedName>
    <definedName name="UNION_CANAL_PVC_AMAZONA">#REF!</definedName>
    <definedName name="UNION_CONDUIT_1">#REF!</definedName>
    <definedName name="UNION_CONDUIT_1_1_2">#REF!</definedName>
    <definedName name="UNION_CONDUIT_1_2">#REF!</definedName>
    <definedName name="UNION_CONDUIT_GALVANIZADA_3_4">#REF!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EMT_3_4">#REF!</definedName>
    <definedName name="UNION_P.V.C_1_2">#REF!</definedName>
    <definedName name="UNION_SIMPLE_PVC_AGUAS_LLUVIAS_3">#REF!</definedName>
    <definedName name="UNION_SIMPLE_PVC_AGUAS_LLUVIAS_4">#REF!</definedName>
    <definedName name="UNION_SIMPLE_PVC_PRESION_1">#REF!</definedName>
    <definedName name="UNION_SIMPLE_PVC_PRESION_1_2">#REF!</definedName>
    <definedName name="UNION_SIMPLE_PVC_PRESION_11_2">#REF!</definedName>
    <definedName name="UNION_SIMPLE_PVC_PRESION_3">#REF!</definedName>
    <definedName name="UNION_SIMPLE_PVC_PRESION_3_4">#REF!</definedName>
    <definedName name="UNION_SIMPLE_PVC_SANITARIA_2">#REF!</definedName>
    <definedName name="UNION_SIMPLE_PVC_SANITARIA_3">#REF!</definedName>
    <definedName name="UNION_SIMPLE_PVC_SANITARIA_4">#REF!</definedName>
    <definedName name="UNION_SIMPLE_PVC_SANITARIA_6">#REF!</definedName>
    <definedName name="UNION_SIMPLE_SANITARIA_PVC_4">#REF!</definedName>
    <definedName name="UNION3">#REF!</definedName>
    <definedName name="UNION3_2">#REF!</definedName>
    <definedName name="UNION3PVC">#REF!</definedName>
    <definedName name="UNION3PVC_2">#REF!</definedName>
    <definedName name="UNION6PVC">#REF!</definedName>
    <definedName name="UNION6PVC_2">#REF!</definedName>
    <definedName name="UNION8">#REF!</definedName>
    <definedName name="UNION8_2">#REF!</definedName>
    <definedName name="UNION8PVC">#REF!</definedName>
    <definedName name="UNION8PVC_2">#REF!</definedName>
    <definedName name="UNIONREPARACION">#REF!</definedName>
    <definedName name="UNIONREPARACION_2">#REF!</definedName>
    <definedName name="UNIONREPARACION6">#REF!</definedName>
    <definedName name="UNIONREPARACION6_2">#REF!</definedName>
    <definedName name="UNIT" localSheetId="0">#REF!</definedName>
    <definedName name="UNIT">'[109]Lista APU'!$A$3:$D$479</definedName>
    <definedName name="UNITARIO" localSheetId="0">#REF!</definedName>
    <definedName name="UNITARIO">[110]Unitarios!$A$3:$D$13</definedName>
    <definedName name="Unitarios" localSheetId="3">#REF!</definedName>
    <definedName name="Unitarios">#REF!</definedName>
    <definedName name="unj" localSheetId="0" hidden="1">#REF!</definedName>
    <definedName name="unj" hidden="1">[18]INST!#REF!</definedName>
    <definedName name="uno" localSheetId="0">APU!ERR</definedName>
    <definedName name="uno" localSheetId="3">'INDICAR CÓDIGO DEL ITEM DE PAGO'!ERR</definedName>
    <definedName name="uno">[0]!ERR</definedName>
    <definedName name="Uñ">#REF!</definedName>
    <definedName name="Uo">#REF!</definedName>
    <definedName name="UO_1">"[0]!err"</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3UP">#REF!</definedName>
    <definedName name="UR3UZ">#REF!</definedName>
    <definedName name="UR4UP">#REF!</definedName>
    <definedName name="UR4UZ">#REF!</definedName>
    <definedName name="UR6UP">#REF!</definedName>
    <definedName name="UR6UZ">#REF!</definedName>
    <definedName name="UR8UP">#REF!</definedName>
    <definedName name="UR8UZ">#REF!</definedName>
    <definedName name="uriel" localSheetId="0">APU!ERR</definedName>
    <definedName name="uriel" localSheetId="3">'INDICAR CÓDIGO DEL ITEM DE PAGO'!ERR</definedName>
    <definedName name="uriel">[0]!ERR</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TexDetail">#REF!</definedName>
    <definedName name="UsTexHeading">#REF!</definedName>
    <definedName name="USxCOL">#REF!</definedName>
    <definedName name="ut" localSheetId="0">#REF!</definedName>
    <definedName name="ut">'[79]1'!$N$42</definedName>
    <definedName name="uti">#REF!</definedName>
    <definedName name="util">#REF!</definedName>
    <definedName name="UTILI">#REF!</definedName>
    <definedName name="Utilidad">#REF!</definedName>
    <definedName name="UTILIDADES">#REF!</definedName>
    <definedName name="UtilidadObra">#REF!</definedName>
    <definedName name="Utilidadrev">#REF!</definedName>
    <definedName name="UTL" localSheetId="0">#REF!</definedName>
    <definedName name="UTL">[25]otros!$C$4</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10">#REF!</definedName>
    <definedName name="UU.12">#REF!</definedName>
    <definedName name="UU.3">#REF!</definedName>
    <definedName name="UU.4">#REF!</definedName>
    <definedName name="UU.6">#REF!</definedName>
    <definedName name="UU.8">#REF!</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#REF!</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Uz">#REF!</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#REF!</definedName>
    <definedName name="VAC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BULA">#REF!</definedName>
    <definedName name="VALCUADRILLA">#REF!</definedName>
    <definedName name="VALDES" localSheetId="3">#REF!</definedName>
    <definedName name="VALDES">#REF!</definedName>
    <definedName name="VALLA">#REF!</definedName>
    <definedName name="VALLA_2_3_MTS_CON_3_CERCHAS">#REF!</definedName>
    <definedName name="VALLAN">#REF!</definedName>
    <definedName name="Valor">#REF!</definedName>
    <definedName name="VALOR_SALARIO_MINIMO_ACTUAL">#REF!</definedName>
    <definedName name="valor_total">#REF!</definedName>
    <definedName name="valor1" localSheetId="3">#REF!</definedName>
    <definedName name="valor1">#REF!</definedName>
    <definedName name="valor2" localSheetId="3">#REF!</definedName>
    <definedName name="valor2">#REF!</definedName>
    <definedName name="valor200">#REF!</definedName>
    <definedName name="VALOR3" localSheetId="3">#REF!</definedName>
    <definedName name="VALOR3">#REF!</definedName>
    <definedName name="valor3000">#REF!</definedName>
    <definedName name="Valoracion">#REF!</definedName>
    <definedName name="VALORACIÓN">#REF!</definedName>
    <definedName name="ValorCto" localSheetId="0">#REF!</definedName>
    <definedName name="ValorCto">[111]CONTRATO!$E$9</definedName>
    <definedName name="ValorEjecutado">#REF!</definedName>
    <definedName name="ValorProyecto">#REF!</definedName>
    <definedName name="ValorRecursosComprometidos">#REF!</definedName>
    <definedName name="ValorTot">#REF!</definedName>
    <definedName name="ValorTotConsultoria">#REF!</definedName>
    <definedName name="Values_Entered" localSheetId="0">IF(Loan_Amount*Interest_Rate*Loan_Years*Loan_Start&gt;0,1,0)</definedName>
    <definedName name="Values_Entered">IF(Loan_Amount*Interest_Rate*Loan_Years*Loan_Start&gt;0,1,0)</definedName>
    <definedName name="Valvula_4__compuerta_elastica__vastago_no_ascendente__junta_rapida__incluye_cajilla_de_concreto_1_1_1_instalacion_de_accesorios">#REF!</definedName>
    <definedName name="Valvula_8__compuerta_elastica__vastago_no_ascendente__junta_rapida__incluye_cajilla_de_concreto_1_1_1_instalacion_de_accesorios">#REF!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3">#REF!</definedName>
    <definedName name="VALVULA4">#REF!</definedName>
    <definedName name="VALVULA6">#REF!</definedName>
    <definedName name="VALVULA8">#REF!</definedName>
    <definedName name="Válvulas">#REF!</definedName>
    <definedName name="vaquita" localSheetId="0" hidden="1">{"PRES REHAB ARM-PER POR ITEMS  KM A KM",#N/A,TRUE,"Rehabilitacion Arm-Per"}</definedName>
    <definedName name="vaquita" hidden="1">{"PRES REHAB ARM-PER POR ITEMS  KM A KM",#N/A,TRUE,"Rehabilitacion Arm-Per"}</definedName>
    <definedName name="Var" localSheetId="0">#REF!</definedName>
    <definedName name="Var">[20]Varios.!$E$1:$E$65536</definedName>
    <definedName name="VARENGA_4_cm_X_2_cm__L__2_m">#REF!</definedName>
    <definedName name="VARENGAS_5_X_2">#REF!</definedName>
    <definedName name="variacion">#REF!</definedName>
    <definedName name="VARIACION1">#REF!</definedName>
    <definedName name="Varilla_cooperweld_3_8__X_1_8_mts">#REF!</definedName>
    <definedName name="VARILLA_DE_COBRE_COBRE_5_8__X_2_40_MTS">#REF!</definedName>
    <definedName name="VARILLACCOPER">#REF!</definedName>
    <definedName name="VARILLACOOPER">#REF!</definedName>
    <definedName name="Varios">#REF!</definedName>
    <definedName name="Varios2">#REF!</definedName>
    <definedName name="vb">#REF!</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cv">#REF!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RVFV">#REF!</definedName>
    <definedName name="vdfvuio" localSheetId="0"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#REF!</definedName>
    <definedName name="Vehículo_delineador">#REF!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3">#REF!</definedName>
    <definedName name="VentaAiu">#REF!</definedName>
    <definedName name="VENTANA">#REF!</definedName>
    <definedName name="VENTANA_EN_LAMINA_CALIBRE_18">#REF!</definedName>
    <definedName name="VENTANACAL20">#REF!</definedName>
    <definedName name="VENTANACR18">#REF!</definedName>
    <definedName name="VENTANACR20">#REF!</definedName>
    <definedName name="VENTANAS">#REF!</definedName>
    <definedName name="Ventaneria_Madera_M2">#REF!</definedName>
    <definedName name="ventas">#REF!</definedName>
    <definedName name="VENTILADOR">#REF!</definedName>
    <definedName name="VENTOSAS_PARA_INSTALACION_EN_TUBERIA_DE_3">#REF!</definedName>
    <definedName name="Version4OK" localSheetId="0" hidden="1">{"Datos de las Curvas",#N/A,TRUE,"TABLA-CALCULOS"}</definedName>
    <definedName name="Version4OK" hidden="1">{"Datos de las Curvas",#N/A,TRUE,"TABLA-CALCULOS"}</definedName>
    <definedName name="VEX" localSheetId="0">#REF!</definedName>
    <definedName name="VEX">[12]Tablas!#REF!</definedName>
    <definedName name="VEX_ON">#REF!</definedName>
    <definedName name="VEX1_1" localSheetId="0">#REF!</definedName>
    <definedName name="VEX1_1">[12]Tablas!#REF!</definedName>
    <definedName name="VEX1_1_1" localSheetId="0">#REF!</definedName>
    <definedName name="VEX1_1_1">[12]Tablas!#REF!</definedName>
    <definedName name="VEX1_1_2" localSheetId="0">#REF!</definedName>
    <definedName name="VEX1_1_2">[12]Tablas!#REF!</definedName>
    <definedName name="VEX1_1_3" localSheetId="0">#REF!</definedName>
    <definedName name="VEX1_1_3">[12]Tablas!#REF!</definedName>
    <definedName name="VEX1_1_4" localSheetId="0">#REF!</definedName>
    <definedName name="VEX1_1_4">[12]Tablas!#REF!</definedName>
    <definedName name="VEX1_2" localSheetId="0">#REF!</definedName>
    <definedName name="VEX1_2">[12]Tablas!#REF!</definedName>
    <definedName name="VEX1_3" localSheetId="0">#REF!</definedName>
    <definedName name="VEX1_3">[12]Tablas!#REF!</definedName>
    <definedName name="Vf">#REF!</definedName>
    <definedName name="VFA" localSheetId="0">#REF!</definedName>
    <definedName name="VFA">[12]Tablas!#REF!</definedName>
    <definedName name="VFA1_1" localSheetId="0">#REF!</definedName>
    <definedName name="VFA1_1">[12]Tablas!#REF!</definedName>
    <definedName name="VFA1_1_1" localSheetId="0">#REF!</definedName>
    <definedName name="VFA1_1_1">[12]Tablas!#REF!</definedName>
    <definedName name="VFA1_1_2" localSheetId="0">#REF!</definedName>
    <definedName name="VFA1_1_2">[12]Tablas!#REF!</definedName>
    <definedName name="VFA1_1_3" localSheetId="0">#REF!</definedName>
    <definedName name="VFA1_1_3">[12]Tablas!#REF!</definedName>
    <definedName name="VFA1_1_4" localSheetId="0">#REF!</definedName>
    <definedName name="VFA1_1_4">[12]Tablas!#REF!</definedName>
    <definedName name="VFA1_1_5" localSheetId="0">#REF!</definedName>
    <definedName name="VFA1_1_5">[12]Tablas!#REF!</definedName>
    <definedName name="VFA1_1_6" localSheetId="0">#REF!</definedName>
    <definedName name="VFA1_1_6">[12]Tablas!#REF!</definedName>
    <definedName name="VFA1_2" localSheetId="0">#REF!</definedName>
    <definedName name="VFA1_2">[12]Tablas!#REF!</definedName>
    <definedName name="VFA1_3" localSheetId="0">#REF!</definedName>
    <definedName name="VFA1_3">[12]Tablas!#REF!</definedName>
    <definedName name="vfbgnhyt" localSheetId="0"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DA">#REF!</definedName>
    <definedName name="VFDV">#REF!</definedName>
    <definedName name="vfh" localSheetId="0">#REF!</definedName>
    <definedName name="vfh">'[76]7422CW00'!#REF!</definedName>
    <definedName name="vfn">#REF!</definedName>
    <definedName name="VFR">#REF!</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HTGUYYI" hidden="1">#REF!</definedName>
    <definedName name="VI">#REF!</definedName>
    <definedName name="VIA">#REF!</definedName>
    <definedName name="VIAJ">#REF!</definedName>
    <definedName name="VIAJE">#REF!</definedName>
    <definedName name="Viajes">#REF!</definedName>
    <definedName name="VIAS">#REF!</definedName>
    <definedName name="vib">20000</definedName>
    <definedName name="VIBRA">#REF!</definedName>
    <definedName name="VIBRADOR">#REF!</definedName>
    <definedName name="VIBRADOR_CONCRETO">#REF!</definedName>
    <definedName name="VIBRADOR_DE_CONCRETO">#REF!</definedName>
    <definedName name="VIBRADORCONCRETO">#REF!</definedName>
    <definedName name="VIBRO">#REF!</definedName>
    <definedName name="VIBROCOMPACTADOR">#REF!</definedName>
    <definedName name="VICEP_DIRECC" localSheetId="0">#REF!</definedName>
    <definedName name="VICEP_DIRECC">[90]Tablas!$A$6:$A$26</definedName>
    <definedName name="victor">#REF!</definedName>
    <definedName name="VIDRIO">#REF!</definedName>
    <definedName name="Vidrio_3_mm">#REF!</definedName>
    <definedName name="Vidrio_4_mm">#REF!</definedName>
    <definedName name="VIDRIO_4MM">#REF!</definedName>
    <definedName name="Vidrio_5_mm">#REF!</definedName>
    <definedName name="VIDRIO4">#REF!</definedName>
    <definedName name="VIDRIO4mm">#REF!</definedName>
    <definedName name="VIGA_METALICA_EN_ANGULO">#REF!</definedName>
    <definedName name="VIGAAMARRE">#REF!</definedName>
    <definedName name="VIGACANAL">#REF!</definedName>
    <definedName name="VIGACIMENTACION">#REF!</definedName>
    <definedName name="VIGACIMENTACION2020">#REF!</definedName>
    <definedName name="VIGACIMENTACION3030">#REF!</definedName>
    <definedName name="VIGAENTREPISO3055">#REF!</definedName>
    <definedName name="VIGAENTREPISO4055">#REF!</definedName>
    <definedName name="VIGAR2510">#REF!</definedName>
    <definedName name="VIGAREMATE">#REF!</definedName>
    <definedName name="VigenciaDolares">#REF!</definedName>
    <definedName name="VigenciaPesos">#REF!</definedName>
    <definedName name="VIGFUTURA" localSheetId="0">#REF!</definedName>
    <definedName name="VIGFUTURA">[90]Tablas!$J$6:$J$8</definedName>
    <definedName name="villa">#REF!</definedName>
    <definedName name="VINILO">#REF!</definedName>
    <definedName name="Vinilo_Pintuco">#REF!</definedName>
    <definedName name="VINILO_TIPO_1_INTERIORES___EXTRERIORES">#REF!</definedName>
    <definedName name="VINILO_TIPO_3_IMPRIMANTE">#REF!</definedName>
    <definedName name="VINILO_TIPO_I">#REF!</definedName>
    <definedName name="VINISOL">#REF!</definedName>
    <definedName name="Visagra">#REF!</definedName>
    <definedName name="viscosidad">#REF!</definedName>
    <definedName name="VIT" localSheetId="0">#REF!</definedName>
    <definedName name="VIT">[12]Tablas!#REF!</definedName>
    <definedName name="VIT1_1" localSheetId="0">#REF!</definedName>
    <definedName name="VIT1_1">[12]Tablas!#REF!</definedName>
    <definedName name="VIT1_1_1" localSheetId="0">#REF!</definedName>
    <definedName name="VIT1_1_1">[12]Tablas!#REF!</definedName>
    <definedName name="VIT1_1_10" localSheetId="0">#REF!</definedName>
    <definedName name="VIT1_1_10">[12]Tablas!#REF!</definedName>
    <definedName name="VIT1_1_11" localSheetId="0">#REF!</definedName>
    <definedName name="VIT1_1_11">[12]Tablas!#REF!</definedName>
    <definedName name="VIT1_1_12" localSheetId="0">#REF!</definedName>
    <definedName name="VIT1_1_12">[12]Tablas!#REF!</definedName>
    <definedName name="VIT1_1_13" localSheetId="0">#REF!</definedName>
    <definedName name="VIT1_1_13">[12]Tablas!#REF!</definedName>
    <definedName name="VIT1_1_14" localSheetId="0">#REF!</definedName>
    <definedName name="VIT1_1_14">[12]Tablas!#REF!</definedName>
    <definedName name="VIT1_1_15" localSheetId="0">#REF!</definedName>
    <definedName name="VIT1_1_15">[12]Tablas!#REF!</definedName>
    <definedName name="VIT1_1_16" localSheetId="0">#REF!</definedName>
    <definedName name="VIT1_1_16">[12]Tablas!#REF!</definedName>
    <definedName name="VIt1_1_17" localSheetId="0">#REF!</definedName>
    <definedName name="VIt1_1_17">[12]Tablas!#REF!</definedName>
    <definedName name="VIT1_1_18" localSheetId="0">#REF!</definedName>
    <definedName name="VIT1_1_18">[12]Tablas!#REF!</definedName>
    <definedName name="VIt1_1_19" localSheetId="0">#REF!</definedName>
    <definedName name="VIt1_1_19">[12]Tablas!#REF!</definedName>
    <definedName name="VIT1_1_2" localSheetId="0">#REF!</definedName>
    <definedName name="VIT1_1_2">[12]Tablas!#REF!</definedName>
    <definedName name="VIT1_1_20" localSheetId="0">#REF!</definedName>
    <definedName name="VIT1_1_20">[12]Tablas!#REF!</definedName>
    <definedName name="VIT1_1_3" localSheetId="0">#REF!</definedName>
    <definedName name="VIT1_1_3">[12]Tablas!#REF!</definedName>
    <definedName name="VIT1_1_4" localSheetId="0">#REF!</definedName>
    <definedName name="VIT1_1_4">[12]Tablas!#REF!</definedName>
    <definedName name="VIT1_1_5" localSheetId="0">#REF!</definedName>
    <definedName name="VIT1_1_5">[12]Tablas!#REF!</definedName>
    <definedName name="VIT1_1_6" localSheetId="0">#REF!</definedName>
    <definedName name="VIT1_1_6">[12]Tablas!#REF!</definedName>
    <definedName name="VIT1_1_7" localSheetId="0">#REF!</definedName>
    <definedName name="VIT1_1_7">[12]Tablas!#REF!</definedName>
    <definedName name="VIT1_1_8" localSheetId="0">#REF!</definedName>
    <definedName name="VIT1_1_8">[12]Tablas!#REF!</definedName>
    <definedName name="VIT1_1_9" localSheetId="0">#REF!</definedName>
    <definedName name="VIT1_1_9">[12]Tablas!#REF!</definedName>
    <definedName name="VIT1_2" localSheetId="0">#REF!</definedName>
    <definedName name="VIT1_2">[12]Tablas!#REF!</definedName>
    <definedName name="VIT1_3" localSheetId="0">#REF!</definedName>
    <definedName name="VIT1_3">[12]Tablas!#REF!</definedName>
    <definedName name="VIT1_4" localSheetId="0">#REF!</definedName>
    <definedName name="VIT1_4">[12]Tablas!#REF!</definedName>
    <definedName name="VIT1_5" localSheetId="0">#REF!</definedName>
    <definedName name="VIT1_5">[12]Tablas!#REF!</definedName>
    <definedName name="VIT1_6" localSheetId="0">#REF!</definedName>
    <definedName name="VIT1_6">[12]Tablas!#REF!</definedName>
    <definedName name="vital5" localSheetId="0">#REF!</definedName>
    <definedName name="vital5">[50]Personalizar!$E$15</definedName>
    <definedName name="VJ">#REF!,#REF!,#REF!,#REF!,#REF!,#REF!,#REF!</definedName>
    <definedName name="vjkgvif">#N/A</definedName>
    <definedName name="vk" localSheetId="0"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ol">40000</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QUETA">#REF!</definedName>
    <definedName name="VOLQUETA_6_m3">#REF!</definedName>
    <definedName name="volquetamk">#REF!</definedName>
    <definedName name="VOLQUETAS">#REF!</definedName>
    <definedName name="Volumen">#REF!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 localSheetId="0">#REF!</definedName>
    <definedName name="VPR1_1">[12]Tablas!#REF!</definedName>
    <definedName name="VPR1_1_1" localSheetId="0">#REF!</definedName>
    <definedName name="VPR1_1_1">[12]Tablas!#REF!</definedName>
    <definedName name="VPR1_1_10" localSheetId="0">#REF!</definedName>
    <definedName name="VPR1_1_10">[12]Tablas!#REF!</definedName>
    <definedName name="VPR1_1_11" localSheetId="0">#REF!</definedName>
    <definedName name="VPR1_1_11">[12]Tablas!#REF!</definedName>
    <definedName name="VPR1_1_12" localSheetId="0">#REF!</definedName>
    <definedName name="VPR1_1_12">[12]Tablas!#REF!</definedName>
    <definedName name="VPR1_1_13" localSheetId="0">#REF!</definedName>
    <definedName name="VPR1_1_13">[12]Tablas!#REF!</definedName>
    <definedName name="VPR1_1_14" localSheetId="0">#REF!</definedName>
    <definedName name="VPR1_1_14">[12]Tablas!#REF!</definedName>
    <definedName name="VPR1_1_15" localSheetId="0">#REF!</definedName>
    <definedName name="VPR1_1_15">[12]Tablas!#REF!</definedName>
    <definedName name="VPR1_1_16" localSheetId="0">#REF!</definedName>
    <definedName name="VPR1_1_16">[12]Tablas!#REF!</definedName>
    <definedName name="VPR1_1_17" localSheetId="0">#REF!</definedName>
    <definedName name="VPR1_1_17">[12]Tablas!#REF!</definedName>
    <definedName name="VPR1_1_18" localSheetId="0">#REF!</definedName>
    <definedName name="VPR1_1_18">[12]Tablas!#REF!</definedName>
    <definedName name="VPR1_1_19" localSheetId="0">#REF!</definedName>
    <definedName name="VPR1_1_19">[12]Tablas!#REF!</definedName>
    <definedName name="VPR1_1_2" localSheetId="0">#REF!</definedName>
    <definedName name="VPR1_1_2">[12]Tablas!#REF!</definedName>
    <definedName name="VPR1_1_20" localSheetId="0">#REF!</definedName>
    <definedName name="VPR1_1_20">[12]Tablas!#REF!</definedName>
    <definedName name="VPR1_1_21" localSheetId="0">#REF!</definedName>
    <definedName name="VPR1_1_21">[12]Tablas!#REF!</definedName>
    <definedName name="VPR1_1_22" localSheetId="0">#REF!</definedName>
    <definedName name="VPR1_1_22">[12]Tablas!#REF!</definedName>
    <definedName name="VPR1_1_23" localSheetId="0">#REF!</definedName>
    <definedName name="VPR1_1_23">[12]Tablas!#REF!</definedName>
    <definedName name="VPR1_1_24" localSheetId="0">#REF!</definedName>
    <definedName name="VPR1_1_24">[12]Tablas!#REF!</definedName>
    <definedName name="VPR1_1_25" localSheetId="0">#REF!</definedName>
    <definedName name="VPR1_1_25">[12]Tablas!#REF!</definedName>
    <definedName name="VPR1_1_26" localSheetId="0">#REF!</definedName>
    <definedName name="VPR1_1_26">[12]Tablas!#REF!</definedName>
    <definedName name="VPR1_1_27" localSheetId="0">#REF!</definedName>
    <definedName name="VPR1_1_27">[12]Tablas!#REF!</definedName>
    <definedName name="VPR1_1_28" localSheetId="0">#REF!</definedName>
    <definedName name="VPR1_1_28">[12]Tablas!#REF!</definedName>
    <definedName name="VPR1_1_29" localSheetId="0">#REF!</definedName>
    <definedName name="VPR1_1_29">[12]Tablas!#REF!</definedName>
    <definedName name="VPR1_1_3" localSheetId="0">#REF!</definedName>
    <definedName name="VPR1_1_3">[12]Tablas!#REF!</definedName>
    <definedName name="VPR1_1_30" localSheetId="0">#REF!</definedName>
    <definedName name="VPR1_1_30">[12]Tablas!#REF!</definedName>
    <definedName name="VPR1_1_31" localSheetId="0">#REF!</definedName>
    <definedName name="VPR1_1_31">[12]Tablas!#REF!</definedName>
    <definedName name="VPR1_1_32" localSheetId="0">#REF!</definedName>
    <definedName name="VPR1_1_32">[12]Tablas!#REF!</definedName>
    <definedName name="VPR1_1_4" localSheetId="0">#REF!</definedName>
    <definedName name="VPR1_1_4">[12]Tablas!#REF!</definedName>
    <definedName name="VPR1_1_5" localSheetId="0">#REF!</definedName>
    <definedName name="VPR1_1_5">[12]Tablas!#REF!</definedName>
    <definedName name="VPR1_1_6" localSheetId="0">#REF!</definedName>
    <definedName name="VPR1_1_6">[12]Tablas!#REF!</definedName>
    <definedName name="VPR1_1_7" localSheetId="0">#REF!</definedName>
    <definedName name="VPR1_1_7">[12]Tablas!#REF!</definedName>
    <definedName name="VPR1_1_8" localSheetId="0">#REF!</definedName>
    <definedName name="VPR1_1_8">[12]Tablas!#REF!</definedName>
    <definedName name="VPR1_1_9" localSheetId="0">#REF!</definedName>
    <definedName name="VPR1_1_9">[12]Tablas!#REF!</definedName>
    <definedName name="VPR1_2" localSheetId="0">#REF!</definedName>
    <definedName name="VPR1_2">[12]Tablas!#REF!</definedName>
    <definedName name="VPR1_3" localSheetId="0">#REF!</definedName>
    <definedName name="VPR1_3">[12]Tablas!#REF!</definedName>
    <definedName name="VPR1_4" localSheetId="0">#REF!</definedName>
    <definedName name="VPR1_4">[12]Tablas!#REF!</definedName>
    <definedName name="VPR1_5" localSheetId="0">#REF!</definedName>
    <definedName name="VPR1_5">[12]Tablas!#REF!</definedName>
    <definedName name="VPR1_6" localSheetId="0">#REF!</definedName>
    <definedName name="VPR1_6">[12]Tablas!#REF!</definedName>
    <definedName name="vpt">#REF!</definedName>
    <definedName name="vr" localSheetId="0">Scheduled_Payment+Extra_Payment</definedName>
    <definedName name="vr">Scheduled_Payment+Extra_Payment</definedName>
    <definedName name="VR_CON_IVA">#REF!*(1+#REF!)</definedName>
    <definedName name="VR_SIN_IVA">VLOOKUP(#REF!,#REF!,6,FALSE)</definedName>
    <definedName name="VR_TOT" localSheetId="0">IF(LG=2,IF(SCQ=0,"",SCQ/2),"")</definedName>
    <definedName name="VR_TOT">IF(LG=2,IF(SCQ=0,"",SCQ/2),"")</definedName>
    <definedName name="VR_TOT_APU">IF(#REF!="","",IF(#REF!=#REF!,SUMIF(#REF!,#REF!,#REF!),ROUNDUP(#REF!*#REF!,0)))</definedName>
    <definedName name="VR_TOT_AUX">IF(#REF!="","",IF(#REF!=#REF!,SUMIF(#REF!,#REF!,#REF!),ROUNDUP(#REF!*#REF!,0)))</definedName>
    <definedName name="VR_UN" localSheetId="0">IF(ISERROR(V_U),"",V_U)</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basad1">#REF!</definedName>
    <definedName name="vrbasad2">#REF!</definedName>
    <definedName name="vrbasin">#REF!</definedName>
    <definedName name="VRP" localSheetId="0">#REF!</definedName>
    <definedName name="VRP">[12]Tablas!#REF!</definedName>
    <definedName name="VRP_PETROQ">#REF!</definedName>
    <definedName name="VRP1_1" localSheetId="0">#REF!</definedName>
    <definedName name="VRP1_1">[12]Tablas!#REF!</definedName>
    <definedName name="VRP1_1_1" localSheetId="0">#REF!</definedName>
    <definedName name="VRP1_1_1">[12]Tablas!#REF!</definedName>
    <definedName name="VRP1_1_10" localSheetId="0">#REF!</definedName>
    <definedName name="VRP1_1_10">[12]Tablas!#REF!</definedName>
    <definedName name="VRP1_1_11" localSheetId="0">#REF!</definedName>
    <definedName name="VRP1_1_11">[12]Tablas!#REF!</definedName>
    <definedName name="VRP1_1_12" localSheetId="0">#REF!</definedName>
    <definedName name="VRP1_1_12">[12]Tablas!#REF!</definedName>
    <definedName name="VRP1_1_13" localSheetId="0">#REF!</definedName>
    <definedName name="VRP1_1_13">[12]Tablas!#REF!</definedName>
    <definedName name="VRP1_1_14" localSheetId="0">#REF!</definedName>
    <definedName name="VRP1_1_14">[12]Tablas!#REF!</definedName>
    <definedName name="VRP1_1_15" localSheetId="0">#REF!</definedName>
    <definedName name="VRP1_1_15">[12]Tablas!#REF!</definedName>
    <definedName name="VRP1_1_16" localSheetId="0">#REF!</definedName>
    <definedName name="VRP1_1_16">[12]Tablas!#REF!</definedName>
    <definedName name="VRP1_1_17" localSheetId="0">#REF!</definedName>
    <definedName name="VRP1_1_17">[12]Tablas!#REF!</definedName>
    <definedName name="VRP1_1_18" localSheetId="0">#REF!</definedName>
    <definedName name="VRP1_1_18">[12]Tablas!#REF!</definedName>
    <definedName name="VRP1_1_19" localSheetId="0">#REF!</definedName>
    <definedName name="VRP1_1_19">[12]Tablas!#REF!</definedName>
    <definedName name="VRP1_1_2" localSheetId="0">#REF!</definedName>
    <definedName name="VRP1_1_2">[12]Tablas!#REF!</definedName>
    <definedName name="VRP1_1_20" localSheetId="0">#REF!</definedName>
    <definedName name="VRP1_1_20">[12]Tablas!#REF!</definedName>
    <definedName name="VRP1_1_21" localSheetId="0">#REF!</definedName>
    <definedName name="VRP1_1_21">[12]Tablas!#REF!</definedName>
    <definedName name="VRP1_1_22" localSheetId="0">#REF!</definedName>
    <definedName name="VRP1_1_22">[12]Tablas!#REF!</definedName>
    <definedName name="VRP1_1_23" localSheetId="0">#REF!</definedName>
    <definedName name="VRP1_1_23">[12]Tablas!#REF!</definedName>
    <definedName name="VRP1_1_3" localSheetId="0">#REF!</definedName>
    <definedName name="VRP1_1_3">[12]Tablas!#REF!</definedName>
    <definedName name="VRP1_1_4" localSheetId="0">#REF!</definedName>
    <definedName name="VRP1_1_4">[12]Tablas!#REF!</definedName>
    <definedName name="VRP1_1_5" localSheetId="0">#REF!</definedName>
    <definedName name="VRP1_1_5">[12]Tablas!#REF!</definedName>
    <definedName name="VRP1_1_6" localSheetId="0">#REF!</definedName>
    <definedName name="VRP1_1_6">[12]Tablas!#REF!</definedName>
    <definedName name="VRP1_1_7" localSheetId="0">#REF!</definedName>
    <definedName name="VRP1_1_7">[12]Tablas!#REF!</definedName>
    <definedName name="VRP1_1_8" localSheetId="0">#REF!</definedName>
    <definedName name="VRP1_1_8">[12]Tablas!#REF!</definedName>
    <definedName name="VRP1_1_9" localSheetId="0">#REF!</definedName>
    <definedName name="VRP1_1_9">[12]Tablas!#REF!</definedName>
    <definedName name="VRP1_2" localSheetId="0">#REF!</definedName>
    <definedName name="VRP1_2">[12]Tablas!#REF!</definedName>
    <definedName name="VRP1_3" localSheetId="0">#REF!</definedName>
    <definedName name="VRP1_3">[12]Tablas!#REF!</definedName>
    <definedName name="VRP1_4" localSheetId="0">#REF!</definedName>
    <definedName name="VRP1_4">[12]Tablas!#REF!</definedName>
    <definedName name="VrUtilidad">#REF!</definedName>
    <definedName name="vsdfj" localSheetId="0"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 localSheetId="0">#REF!</definedName>
    <definedName name="VSM">[12]Tablas!#REF!</definedName>
    <definedName name="VSM1_1" localSheetId="0">#REF!</definedName>
    <definedName name="VSM1_1">[12]Tablas!#REF!</definedName>
    <definedName name="VSM1_1_1" localSheetId="0">#REF!</definedName>
    <definedName name="VSM1_1_1">[12]Tablas!#REF!</definedName>
    <definedName name="VSM1_1_2" localSheetId="0">#REF!</definedName>
    <definedName name="VSM1_1_2">[12]Tablas!#REF!</definedName>
    <definedName name="VSM1_1_3" localSheetId="0">#REF!</definedName>
    <definedName name="VSM1_1_3">[12]Tablas!#REF!</definedName>
    <definedName name="VSM1_1_4" localSheetId="0">#REF!</definedName>
    <definedName name="VSM1_1_4">[12]Tablas!#REF!</definedName>
    <definedName name="VSM1_1_5" localSheetId="0">#REF!</definedName>
    <definedName name="VSM1_1_5">[12]Tablas!#REF!</definedName>
    <definedName name="VSM1_2" localSheetId="0">#REF!</definedName>
    <definedName name="VSM1_2">[12]Tablas!#REF!</definedName>
    <definedName name="VSM1_3" localSheetId="0">#REF!</definedName>
    <definedName name="VSM1_3">[12]Tablas!#REF!</definedName>
    <definedName name="VSM1_4" localSheetId="0">#REF!</definedName>
    <definedName name="VSM1_4">[12]Tablas!#REF!</definedName>
    <definedName name="VSM1_5" localSheetId="0">#REF!</definedName>
    <definedName name="VSM1_5">[12]Tablas!#REF!</definedName>
    <definedName name="vsp">#REF!</definedName>
    <definedName name="vt" localSheetId="0"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TOTAL">#REF!</definedName>
    <definedName name="VUELTA">#REF!</definedName>
    <definedName name="vutil">#REF!</definedName>
    <definedName name="vv">#REF!</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FV">#REF!</definedName>
    <definedName name="Vvkmh">#REF!</definedName>
    <definedName name="Vvmph">#REF!</definedName>
    <definedName name="VVV" localSheetId="3">#REF!</definedName>
    <definedName name="VVV">#REF!</definedName>
    <definedName name="vvvvt" localSheetId="0"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0"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"[0]!err"</definedName>
    <definedName name="WA_1">"[0]!err"</definedName>
    <definedName name="WAGE_RATE">#REF!</definedName>
    <definedName name="Wage0100">#REF!</definedName>
    <definedName name="Wage0200">#REF!</definedName>
    <definedName name="WBS" localSheetId="0">#REF!</definedName>
    <definedName name="WBS">'[112]2004'!#REF!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0">#REF!</definedName>
    <definedName name="WDFSDF" localSheetId="3">'[37]Res-Accide-10'!#REF!</definedName>
    <definedName name="WDFSDF">'[37]Res-Accide-10'!#REF!</definedName>
    <definedName name="WDGDFG">#REF!</definedName>
    <definedName name="we">#REF!</definedName>
    <definedName name="wedw">#REF!</definedName>
    <definedName name="WEFWE" localSheetId="0">#REF!</definedName>
    <definedName name="WEFWE" localSheetId="3">'[37]Res-Accide-10'!#REF!</definedName>
    <definedName name="WEFWE">'[37]Res-Accide-10'!#REF!</definedName>
    <definedName name="WER" localSheetId="0">#REF!</definedName>
    <definedName name="WER">'[37]Res-Accide-10'!$S$2:$S$7</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0">#REF!</definedName>
    <definedName name="WILSON" localSheetId="3">'[37]Res-Accide-10'!#REF!</definedName>
    <definedName name="WILSON">'[37]Res-Accide-10'!#REF!</definedName>
    <definedName name="Wire">#REF!</definedName>
    <definedName name="wj">#REF!</definedName>
    <definedName name="wl">#REF!</definedName>
    <definedName name="WQ">#REF!</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ar." localSheetId="0" hidden="1">{#N/A,#N/A,TRUE,"CODIGO DEPENDENCIA"}</definedName>
    <definedName name="wrn.ar." hidden="1">{#N/A,#N/A,TRUE,"CODIGO DEPENDENCIA"}</definedName>
    <definedName name="wrn.civil._.works." localSheetId="0" hidden="1">{#N/A,#N/A,TRUE,"1842CWN0"}</definedName>
    <definedName name="wrn.civil._.works." hidden="1">{#N/A,#N/A,TRUE,"1842CWN0"}</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ESTADO._.REHABILITACION._1" localSheetId="0" hidden="1">{"PRES REHAB ARM-PER POR ITEMS  KM A KM",#N/A,TRUE,"Rehabilitacion Arm-Per"}</definedName>
    <definedName name="wrn.ESTADO._.REHABILITACION._1" hidden="1">{"PRES REHAB ARM-PER POR ITEMS  KM A KM",#N/A,TRUE,"Rehabilitacion Arm-Per"}</definedName>
    <definedName name="wrn.ESTADO._.REHABILITACION._1_1" localSheetId="0" hidden="1">{"PRES REHAB ARM-PER POR ITEMS  KM A KM",#N/A,TRUE,"Rehabilitacion Arm-Per"}</definedName>
    <definedName name="wrn.ESTADO._.REHABILITACION._1_1"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Impresion._.Datos._.de._.las._.Curvas." localSheetId="0" hidden="1">{"Datos de las Curvas",#N/A,TRUE,"TABLA-CALCULOS"}</definedName>
    <definedName name="wrn.Impresion._.Datos._.de._.las._.Curvas." hidden="1">{"Datos de las Curvas",#N/A,TRUE,"TABLA-CALCULOS"}</definedName>
    <definedName name="wrn.julio24." localSheetId="0" hidden="1">{#N/A,#N/A,FALSE,"310.1";#N/A,#N/A,FALSE,"321.1";#N/A,#N/A,FALSE,"320.3";#N/A,#N/A,FALSE,"330.1"}</definedName>
    <definedName name="wrn.julio24." hidden="1">{#N/A,#N/A,FALSE,"310.1";#N/A,#N/A,FALSE,"321.1";#N/A,#N/A,FALSE,"320.3";#N/A,#N/A,FALSE,"330.1"}</definedName>
    <definedName name="wrn.OPERADORES." localSheetId="0" hidden="1">{#N/A,#N/A,TRUE,"T1"}</definedName>
    <definedName name="wrn.OPERADORES." hidden="1">{#N/A,#N/A,TRUE,"T1"}</definedName>
    <definedName name="wrn.procurement." localSheetId="0" hidden="1">{#N/A,#N/A,FALSE,"sumi ";#N/A,#N/A,FALSE,"RESUMEN"}</definedName>
    <definedName name="wrn.procurement." hidden="1">{#N/A,#N/A,FALSE,"sumi ";#N/A,#N/A,FALSE,"RESUMEN"}</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#REF!</definedName>
    <definedName name="WSERWEER">#REF!</definedName>
    <definedName name="wsnhed" localSheetId="0"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#REF!</definedName>
    <definedName name="WW">[1]LIQUIDACION!#REF!</definedName>
    <definedName name="WW_1">"[0]!err"</definedName>
    <definedName name="wwded3" localSheetId="0"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#REF!</definedName>
    <definedName name="WWWW">#REF!</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wwwwwwwww">#REF!</definedName>
    <definedName name="wyty" localSheetId="0"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#REF!</definedName>
    <definedName name="xb">#REF!</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CFDV">#REF!</definedName>
    <definedName name="XCNMHG">#REF!</definedName>
    <definedName name="XCVB">#REF!</definedName>
    <definedName name="XCVN">#REF!</definedName>
    <definedName name="XD">#REF!</definedName>
    <definedName name="XFWF">#N/A</definedName>
    <definedName name="xghd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_51">#REF!</definedName>
    <definedName name="xxfg" localSheetId="0"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#REF!</definedName>
    <definedName name="XXXX" hidden="1">#REF!</definedName>
    <definedName name="xxxxx" localSheetId="0">#REF!</definedName>
    <definedName name="xxxxx" localSheetId="2">[113]!absc</definedName>
    <definedName name="xxxxx">[113]!absc</definedName>
    <definedName name="xxxxxds" localSheetId="0"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 localSheetId="3">#REF!</definedName>
    <definedName name="XXXXXXXXXX">#REF!</definedName>
    <definedName name="xxxxxxxxxx29" localSheetId="0"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0"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0">#REF!</definedName>
    <definedName name="Y" localSheetId="2">[26]!absc</definedName>
    <definedName name="Y">[26]!absc</definedName>
    <definedName name="y6y6" localSheetId="0"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amile">#REF!</definedName>
    <definedName name="yee200x160">#REF!</definedName>
    <definedName name="yery" localSheetId="0"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ESO">#REF!</definedName>
    <definedName name="YHN">#REF!</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#REF!</definedName>
    <definedName name="york">#REF!</definedName>
    <definedName name="YOYO" localSheetId="0">#REF!</definedName>
    <definedName name="YOYO">'[114]AISLAMIENTO CATEGORIAS II Y III'!$G$1:$I$65536</definedName>
    <definedName name="yrey" localSheetId="0"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YYYYYYYYYYYYYYYY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1.">#REF!</definedName>
    <definedName name="ZAPATA1616">#REF!</definedName>
    <definedName name="ZAPATA22">#REF!</definedName>
    <definedName name="ZAPATA88">#REF!</definedName>
    <definedName name="ZAPATAS">#REF!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dr">#REF!</definedName>
    <definedName name="ZONA1">#REF!</definedName>
    <definedName name="ZONA3">#REF!</definedName>
    <definedName name="ZONA4">#REF!</definedName>
    <definedName name="zx" localSheetId="0">APU!ERR</definedName>
    <definedName name="zx" localSheetId="3">'INDICAR CÓDIGO DEL ITEM DE PAGO'!ERR</definedName>
    <definedName name="zx">[0]!ERR</definedName>
    <definedName name="zxc">#REF!</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#REF!</definedName>
    <definedName name="ZZZ">#REF!</definedName>
    <definedName name="ZZZZZZZZZZZ" localSheetId="0">#REF!</definedName>
    <definedName name="ZZZZZZZZZZZ" localSheetId="3">'[51]A.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2" i="265" l="1"/>
  <c r="K30" i="265"/>
  <c r="K36" i="265" s="1"/>
  <c r="K34" i="265"/>
  <c r="G37" i="265"/>
  <c r="G38" i="265"/>
  <c r="G39" i="265"/>
  <c r="C51" i="265"/>
  <c r="G51" i="265"/>
  <c r="D53" i="265"/>
  <c r="H53" i="265"/>
  <c r="D54" i="265"/>
  <c r="H54" i="265"/>
  <c r="D55" i="265"/>
  <c r="H55" i="265"/>
  <c r="O20" i="265"/>
  <c r="O18" i="265"/>
  <c r="O17" i="265"/>
  <c r="O16" i="265"/>
  <c r="K1343" i="270"/>
  <c r="D1343" i="270"/>
  <c r="K1342" i="270"/>
  <c r="D1342" i="270"/>
  <c r="K1341" i="270"/>
  <c r="D1341" i="270"/>
  <c r="J1340" i="270"/>
  <c r="C1340" i="270"/>
  <c r="M1283" i="270"/>
  <c r="D1283" i="270"/>
  <c r="C1283" i="270"/>
  <c r="A1286" i="270" s="1"/>
  <c r="O1276" i="270"/>
  <c r="N1276" i="270"/>
  <c r="M1276" i="270"/>
  <c r="O1272" i="270"/>
  <c r="M1272" i="270"/>
  <c r="M1269" i="270"/>
  <c r="D1264" i="270"/>
  <c r="C1263" i="270"/>
  <c r="K1259" i="270"/>
  <c r="D1259" i="270"/>
  <c r="K1258" i="270"/>
  <c r="D1258" i="270"/>
  <c r="K1257" i="270"/>
  <c r="D1257" i="270"/>
  <c r="J1256" i="270"/>
  <c r="C1256" i="270"/>
  <c r="A1202" i="270"/>
  <c r="M1199" i="270"/>
  <c r="C1199" i="270"/>
  <c r="M1188" i="270" s="1"/>
  <c r="O1192" i="270"/>
  <c r="N1192" i="270"/>
  <c r="M1192" i="270"/>
  <c r="O1188" i="270"/>
  <c r="M1185" i="270"/>
  <c r="D1180" i="270"/>
  <c r="C1179" i="270"/>
  <c r="K1175" i="270"/>
  <c r="D1175" i="270"/>
  <c r="K1174" i="270"/>
  <c r="D1174" i="270"/>
  <c r="K1173" i="270"/>
  <c r="D1173" i="270"/>
  <c r="J1172" i="270"/>
  <c r="C1172" i="270"/>
  <c r="M1156" i="270"/>
  <c r="L1156" i="270"/>
  <c r="O1156" i="270" s="1"/>
  <c r="K1156" i="270"/>
  <c r="J1156" i="270"/>
  <c r="C1156" i="270"/>
  <c r="C1115" i="270"/>
  <c r="O1108" i="270"/>
  <c r="N1108" i="270"/>
  <c r="M1108" i="270"/>
  <c r="O1104" i="270"/>
  <c r="M1101" i="270"/>
  <c r="D1096" i="270"/>
  <c r="C1095" i="270"/>
  <c r="K1091" i="270"/>
  <c r="D1091" i="270"/>
  <c r="K1090" i="270"/>
  <c r="D1090" i="270"/>
  <c r="K1089" i="270"/>
  <c r="D1089" i="270"/>
  <c r="J1088" i="270"/>
  <c r="C1088" i="270"/>
  <c r="C1031" i="270"/>
  <c r="O1024" i="270"/>
  <c r="N1024" i="270"/>
  <c r="M1024" i="270"/>
  <c r="O1020" i="270"/>
  <c r="M1017" i="270"/>
  <c r="D1012" i="270"/>
  <c r="C1011" i="270"/>
  <c r="K1007" i="270"/>
  <c r="D1007" i="270"/>
  <c r="K1006" i="270"/>
  <c r="D1006" i="270"/>
  <c r="K1005" i="270"/>
  <c r="D1005" i="270"/>
  <c r="J1004" i="270"/>
  <c r="C1004" i="270"/>
  <c r="A950" i="270"/>
  <c r="R950" i="270" s="1" a="1"/>
  <c r="M985" i="270" s="1"/>
  <c r="M947" i="270"/>
  <c r="D947" i="270"/>
  <c r="C947" i="270"/>
  <c r="O940" i="270"/>
  <c r="N940" i="270"/>
  <c r="M940" i="270"/>
  <c r="O936" i="270"/>
  <c r="M936" i="270"/>
  <c r="M933" i="270"/>
  <c r="D928" i="270"/>
  <c r="C927" i="270"/>
  <c r="K923" i="270"/>
  <c r="D923" i="270"/>
  <c r="K922" i="270"/>
  <c r="D922" i="270"/>
  <c r="K921" i="270"/>
  <c r="D921" i="270"/>
  <c r="J920" i="270"/>
  <c r="C920" i="270"/>
  <c r="A866" i="270"/>
  <c r="M863" i="270"/>
  <c r="D863" i="270"/>
  <c r="C863" i="270"/>
  <c r="M852" i="270" s="1"/>
  <c r="O856" i="270"/>
  <c r="N856" i="270"/>
  <c r="M856" i="270"/>
  <c r="O852" i="270"/>
  <c r="M849" i="270"/>
  <c r="D844" i="270"/>
  <c r="C843" i="270"/>
  <c r="K839" i="270"/>
  <c r="D839" i="270"/>
  <c r="K838" i="270"/>
  <c r="D838" i="270"/>
  <c r="K837" i="270"/>
  <c r="D837" i="270"/>
  <c r="J836" i="270"/>
  <c r="C836" i="270"/>
  <c r="R782" i="270" a="1"/>
  <c r="C818" i="270" s="1"/>
  <c r="M779" i="270"/>
  <c r="C779" i="270"/>
  <c r="A782" i="270" s="1"/>
  <c r="A783" i="270" s="1"/>
  <c r="A784" i="270" s="1"/>
  <c r="A785" i="270" s="1"/>
  <c r="A786" i="270" s="1"/>
  <c r="A787" i="270" s="1"/>
  <c r="A788" i="270" s="1"/>
  <c r="A789" i="270" s="1"/>
  <c r="A790" i="270" s="1"/>
  <c r="A791" i="270" s="1"/>
  <c r="A792" i="270" s="1"/>
  <c r="A793" i="270" s="1"/>
  <c r="A794" i="270" s="1"/>
  <c r="A795" i="270" s="1"/>
  <c r="A796" i="270" s="1"/>
  <c r="A797" i="270" s="1"/>
  <c r="A798" i="270" s="1"/>
  <c r="A799" i="270" s="1"/>
  <c r="A800" i="270" s="1"/>
  <c r="A801" i="270" s="1"/>
  <c r="A802" i="270" s="1"/>
  <c r="A803" i="270" s="1"/>
  <c r="A804" i="270" s="1"/>
  <c r="A805" i="270" s="1"/>
  <c r="A806" i="270" s="1"/>
  <c r="A807" i="270" s="1"/>
  <c r="A808" i="270" s="1"/>
  <c r="A809" i="270" s="1"/>
  <c r="A810" i="270" s="1"/>
  <c r="A811" i="270" s="1"/>
  <c r="A812" i="270" s="1"/>
  <c r="A813" i="270" s="1"/>
  <c r="A814" i="270" s="1"/>
  <c r="A815" i="270" s="1"/>
  <c r="A816" i="270" s="1"/>
  <c r="A817" i="270" s="1"/>
  <c r="A818" i="270" s="1"/>
  <c r="A819" i="270" s="1"/>
  <c r="A820" i="270" s="1"/>
  <c r="A821" i="270" s="1"/>
  <c r="A822" i="270" s="1"/>
  <c r="A823" i="270" s="1"/>
  <c r="A824" i="270" s="1"/>
  <c r="A825" i="270" s="1"/>
  <c r="A826" i="270" s="1"/>
  <c r="A827" i="270" s="1"/>
  <c r="A828" i="270" s="1"/>
  <c r="O772" i="270"/>
  <c r="N772" i="270"/>
  <c r="M772" i="270"/>
  <c r="O768" i="270"/>
  <c r="M765" i="270"/>
  <c r="D760" i="270"/>
  <c r="C759" i="270"/>
  <c r="K755" i="270"/>
  <c r="D755" i="270"/>
  <c r="K754" i="270"/>
  <c r="D754" i="270"/>
  <c r="K753" i="270"/>
  <c r="D753" i="270"/>
  <c r="J752" i="270"/>
  <c r="C752" i="270"/>
  <c r="R698" i="270" a="1"/>
  <c r="C711" i="270" s="1"/>
  <c r="M695" i="270"/>
  <c r="C695" i="270"/>
  <c r="A698" i="270" s="1"/>
  <c r="A699" i="270" s="1"/>
  <c r="A700" i="270" s="1"/>
  <c r="A701" i="270" s="1"/>
  <c r="A702" i="270" s="1"/>
  <c r="A703" i="270" s="1"/>
  <c r="A704" i="270" s="1"/>
  <c r="A705" i="270" s="1"/>
  <c r="A706" i="270" s="1"/>
  <c r="A707" i="270" s="1"/>
  <c r="A708" i="270" s="1"/>
  <c r="A709" i="270" s="1"/>
  <c r="A710" i="270" s="1"/>
  <c r="A711" i="270" s="1"/>
  <c r="A712" i="270" s="1"/>
  <c r="A713" i="270" s="1"/>
  <c r="A714" i="270" s="1"/>
  <c r="A715" i="270" s="1"/>
  <c r="A716" i="270" s="1"/>
  <c r="A717" i="270" s="1"/>
  <c r="A718" i="270" s="1"/>
  <c r="A719" i="270" s="1"/>
  <c r="A720" i="270" s="1"/>
  <c r="A721" i="270" s="1"/>
  <c r="A722" i="270" s="1"/>
  <c r="A723" i="270" s="1"/>
  <c r="A724" i="270" s="1"/>
  <c r="A725" i="270" s="1"/>
  <c r="A726" i="270" s="1"/>
  <c r="A727" i="270" s="1"/>
  <c r="A728" i="270" s="1"/>
  <c r="A729" i="270" s="1"/>
  <c r="A730" i="270" s="1"/>
  <c r="A731" i="270" s="1"/>
  <c r="A732" i="270" s="1"/>
  <c r="A733" i="270" s="1"/>
  <c r="A734" i="270" s="1"/>
  <c r="A735" i="270" s="1"/>
  <c r="A736" i="270" s="1"/>
  <c r="A737" i="270" s="1"/>
  <c r="A738" i="270" s="1"/>
  <c r="A739" i="270" s="1"/>
  <c r="A740" i="270" s="1"/>
  <c r="A741" i="270" s="1"/>
  <c r="A742" i="270" s="1"/>
  <c r="A743" i="270" s="1"/>
  <c r="A744" i="270" s="1"/>
  <c r="O688" i="270"/>
  <c r="N688" i="270"/>
  <c r="M688" i="270"/>
  <c r="O684" i="270"/>
  <c r="M681" i="270"/>
  <c r="D676" i="270"/>
  <c r="C675" i="270"/>
  <c r="K671" i="270"/>
  <c r="D671" i="270"/>
  <c r="K670" i="270"/>
  <c r="D670" i="270"/>
  <c r="K669" i="270"/>
  <c r="D669" i="270"/>
  <c r="J668" i="270"/>
  <c r="C668" i="270"/>
  <c r="M652" i="270"/>
  <c r="L652" i="270"/>
  <c r="K652" i="270"/>
  <c r="J652" i="270"/>
  <c r="C652" i="270"/>
  <c r="M611" i="270"/>
  <c r="D611" i="270"/>
  <c r="C611" i="270"/>
  <c r="A614" i="270" s="1"/>
  <c r="O604" i="270"/>
  <c r="N604" i="270"/>
  <c r="M604" i="270"/>
  <c r="O600" i="270"/>
  <c r="M597" i="270"/>
  <c r="D592" i="270"/>
  <c r="C591" i="270"/>
  <c r="K587" i="270"/>
  <c r="D587" i="270"/>
  <c r="K586" i="270"/>
  <c r="D586" i="270"/>
  <c r="K585" i="270"/>
  <c r="D585" i="270"/>
  <c r="J584" i="270"/>
  <c r="C584" i="270"/>
  <c r="C527" i="270"/>
  <c r="O520" i="270"/>
  <c r="N520" i="270"/>
  <c r="M520" i="270"/>
  <c r="O516" i="270"/>
  <c r="M513" i="270"/>
  <c r="D508" i="270"/>
  <c r="C507" i="270"/>
  <c r="K503" i="270"/>
  <c r="D503" i="270"/>
  <c r="K502" i="270"/>
  <c r="D502" i="270"/>
  <c r="K501" i="270"/>
  <c r="D501" i="270"/>
  <c r="J500" i="270"/>
  <c r="C500" i="270"/>
  <c r="C443" i="270"/>
  <c r="O436" i="270"/>
  <c r="N436" i="270"/>
  <c r="M436" i="270"/>
  <c r="O432" i="270"/>
  <c r="M432" i="270"/>
  <c r="M429" i="270"/>
  <c r="D424" i="270"/>
  <c r="C423" i="270"/>
  <c r="K419" i="270"/>
  <c r="D419" i="270"/>
  <c r="K418" i="270"/>
  <c r="D418" i="270"/>
  <c r="K417" i="270"/>
  <c r="D417" i="270"/>
  <c r="J416" i="270"/>
  <c r="C416" i="270"/>
  <c r="R362" i="270" a="1"/>
  <c r="L375" i="270" s="1"/>
  <c r="M359" i="270"/>
  <c r="C359" i="270"/>
  <c r="A362" i="270" s="1"/>
  <c r="A363" i="270" s="1"/>
  <c r="A364" i="270" s="1"/>
  <c r="A365" i="270" s="1"/>
  <c r="A366" i="270" s="1"/>
  <c r="A367" i="270" s="1"/>
  <c r="A368" i="270" s="1"/>
  <c r="A369" i="270" s="1"/>
  <c r="A370" i="270" s="1"/>
  <c r="A371" i="270" s="1"/>
  <c r="A372" i="270" s="1"/>
  <c r="A373" i="270" s="1"/>
  <c r="A374" i="270" s="1"/>
  <c r="A375" i="270" s="1"/>
  <c r="A376" i="270" s="1"/>
  <c r="A377" i="270" s="1"/>
  <c r="A378" i="270" s="1"/>
  <c r="A379" i="270" s="1"/>
  <c r="A380" i="270" s="1"/>
  <c r="A381" i="270" s="1"/>
  <c r="A382" i="270" s="1"/>
  <c r="A383" i="270" s="1"/>
  <c r="A384" i="270" s="1"/>
  <c r="A385" i="270" s="1"/>
  <c r="A386" i="270" s="1"/>
  <c r="A387" i="270" s="1"/>
  <c r="A388" i="270" s="1"/>
  <c r="A389" i="270" s="1"/>
  <c r="A390" i="270" s="1"/>
  <c r="A391" i="270" s="1"/>
  <c r="A392" i="270" s="1"/>
  <c r="A393" i="270" s="1"/>
  <c r="A394" i="270" s="1"/>
  <c r="A395" i="270" s="1"/>
  <c r="A396" i="270" s="1"/>
  <c r="A397" i="270" s="1"/>
  <c r="A398" i="270" s="1"/>
  <c r="A399" i="270" s="1"/>
  <c r="A400" i="270" s="1"/>
  <c r="A401" i="270" s="1"/>
  <c r="A402" i="270" s="1"/>
  <c r="A403" i="270" s="1"/>
  <c r="A404" i="270" s="1"/>
  <c r="A405" i="270" s="1"/>
  <c r="A406" i="270" s="1"/>
  <c r="A407" i="270" s="1"/>
  <c r="A408" i="270" s="1"/>
  <c r="O352" i="270"/>
  <c r="N352" i="270"/>
  <c r="M352" i="270"/>
  <c r="O348" i="270"/>
  <c r="M348" i="270"/>
  <c r="M345" i="270"/>
  <c r="D340" i="270"/>
  <c r="C339" i="270"/>
  <c r="K335" i="270"/>
  <c r="D335" i="270"/>
  <c r="K334" i="270"/>
  <c r="D334" i="270"/>
  <c r="K333" i="270"/>
  <c r="D333" i="270"/>
  <c r="J332" i="270"/>
  <c r="C332" i="270"/>
  <c r="M275" i="270"/>
  <c r="C275" i="270"/>
  <c r="O268" i="270"/>
  <c r="N268" i="270"/>
  <c r="M268" i="270"/>
  <c r="O264" i="270"/>
  <c r="M261" i="270"/>
  <c r="D256" i="270"/>
  <c r="C255" i="270"/>
  <c r="K251" i="270"/>
  <c r="D251" i="270"/>
  <c r="K250" i="270"/>
  <c r="D250" i="270"/>
  <c r="K249" i="270"/>
  <c r="D249" i="270"/>
  <c r="J248" i="270"/>
  <c r="C248" i="270"/>
  <c r="M191" i="270"/>
  <c r="C191" i="270"/>
  <c r="A194" i="270" s="1"/>
  <c r="O184" i="270"/>
  <c r="N184" i="270"/>
  <c r="M184" i="270"/>
  <c r="O180" i="270"/>
  <c r="M180" i="270"/>
  <c r="M177" i="270"/>
  <c r="D172" i="270"/>
  <c r="C171" i="270"/>
  <c r="K167" i="270"/>
  <c r="D167" i="270"/>
  <c r="K166" i="270"/>
  <c r="D166" i="270"/>
  <c r="K165" i="270"/>
  <c r="D165" i="270"/>
  <c r="J164" i="270"/>
  <c r="C164" i="270"/>
  <c r="A110" i="270"/>
  <c r="R110" i="270" s="1" a="1"/>
  <c r="M147" i="270" s="1"/>
  <c r="M107" i="270"/>
  <c r="C107" i="270"/>
  <c r="D107" i="270" s="1"/>
  <c r="O100" i="270"/>
  <c r="N100" i="270"/>
  <c r="M100" i="270"/>
  <c r="O96" i="270"/>
  <c r="M96" i="270"/>
  <c r="M93" i="270"/>
  <c r="D88" i="270"/>
  <c r="C87" i="270"/>
  <c r="K83" i="270"/>
  <c r="D83" i="270"/>
  <c r="K82" i="270"/>
  <c r="D82" i="270"/>
  <c r="K81" i="270"/>
  <c r="D81" i="270"/>
  <c r="J80" i="270"/>
  <c r="C80" i="270"/>
  <c r="C23" i="270"/>
  <c r="A26" i="270" s="1"/>
  <c r="O16" i="270"/>
  <c r="N16" i="270"/>
  <c r="M16" i="270"/>
  <c r="O12" i="270"/>
  <c r="M9" i="270"/>
  <c r="D4" i="270"/>
  <c r="C3" i="270"/>
  <c r="K40" i="265" l="1"/>
  <c r="K39" i="265"/>
  <c r="K38" i="265"/>
  <c r="K37" i="265"/>
  <c r="K966" i="270"/>
  <c r="K970" i="270"/>
  <c r="C707" i="270"/>
  <c r="J809" i="270"/>
  <c r="J950" i="270"/>
  <c r="L970" i="270"/>
  <c r="L699" i="270"/>
  <c r="L708" i="270"/>
  <c r="J952" i="270"/>
  <c r="J977" i="270"/>
  <c r="M732" i="270"/>
  <c r="C966" i="270"/>
  <c r="L712" i="270"/>
  <c r="L952" i="270"/>
  <c r="K977" i="270"/>
  <c r="K714" i="270"/>
  <c r="L961" i="270"/>
  <c r="K987" i="270"/>
  <c r="K727" i="270"/>
  <c r="C962" i="270"/>
  <c r="K119" i="270"/>
  <c r="C132" i="270"/>
  <c r="A111" i="270"/>
  <c r="A112" i="270" s="1"/>
  <c r="A113" i="270" s="1"/>
  <c r="A114" i="270" s="1"/>
  <c r="A115" i="270" s="1"/>
  <c r="A116" i="270" s="1"/>
  <c r="A117" i="270" s="1"/>
  <c r="A118" i="270" s="1"/>
  <c r="A119" i="270" s="1"/>
  <c r="A120" i="270" s="1"/>
  <c r="A121" i="270" s="1"/>
  <c r="A122" i="270" s="1"/>
  <c r="A123" i="270" s="1"/>
  <c r="A124" i="270" s="1"/>
  <c r="A125" i="270" s="1"/>
  <c r="A126" i="270" s="1"/>
  <c r="A127" i="270" s="1"/>
  <c r="A128" i="270" s="1"/>
  <c r="A129" i="270" s="1"/>
  <c r="A130" i="270" s="1"/>
  <c r="A131" i="270" s="1"/>
  <c r="A132" i="270" s="1"/>
  <c r="A133" i="270" s="1"/>
  <c r="A134" i="270" s="1"/>
  <c r="A135" i="270" s="1"/>
  <c r="A136" i="270" s="1"/>
  <c r="A137" i="270" s="1"/>
  <c r="A138" i="270" s="1"/>
  <c r="A139" i="270" s="1"/>
  <c r="A140" i="270" s="1"/>
  <c r="A141" i="270" s="1"/>
  <c r="A142" i="270" s="1"/>
  <c r="A143" i="270" s="1"/>
  <c r="A144" i="270" s="1"/>
  <c r="A145" i="270" s="1"/>
  <c r="A146" i="270" s="1"/>
  <c r="A147" i="270" s="1"/>
  <c r="A148" i="270" s="1"/>
  <c r="A149" i="270" s="1"/>
  <c r="A150" i="270" s="1"/>
  <c r="A151" i="270" s="1"/>
  <c r="A152" i="270" s="1"/>
  <c r="A153" i="270" s="1"/>
  <c r="A154" i="270" s="1"/>
  <c r="A155" i="270" s="1"/>
  <c r="A156" i="270" s="1"/>
  <c r="C115" i="270"/>
  <c r="M121" i="270"/>
  <c r="C128" i="270"/>
  <c r="L130" i="270"/>
  <c r="K132" i="270"/>
  <c r="K137" i="270"/>
  <c r="C139" i="270"/>
  <c r="K145" i="270"/>
  <c r="C363" i="270"/>
  <c r="L377" i="270"/>
  <c r="M390" i="270"/>
  <c r="R110" i="270"/>
  <c r="C110" i="270" s="1"/>
  <c r="J137" i="270"/>
  <c r="C111" i="270"/>
  <c r="O111" i="270" s="1"/>
  <c r="L113" i="270"/>
  <c r="J115" i="270"/>
  <c r="C124" i="270"/>
  <c r="L126" i="270"/>
  <c r="K128" i="270"/>
  <c r="M130" i="270"/>
  <c r="O130" i="270" s="1"/>
  <c r="M132" i="270"/>
  <c r="L137" i="270"/>
  <c r="L139" i="270"/>
  <c r="L145" i="270"/>
  <c r="J147" i="270"/>
  <c r="R194" i="270" a="1"/>
  <c r="A195" i="270"/>
  <c r="A196" i="270" s="1"/>
  <c r="A197" i="270" s="1"/>
  <c r="A198" i="270" s="1"/>
  <c r="A199" i="270" s="1"/>
  <c r="A200" i="270" s="1"/>
  <c r="A201" i="270" s="1"/>
  <c r="A202" i="270" s="1"/>
  <c r="A203" i="270" s="1"/>
  <c r="A204" i="270" s="1"/>
  <c r="A205" i="270" s="1"/>
  <c r="A206" i="270" s="1"/>
  <c r="A207" i="270" s="1"/>
  <c r="A208" i="270" s="1"/>
  <c r="A209" i="270" s="1"/>
  <c r="A210" i="270" s="1"/>
  <c r="A211" i="270" s="1"/>
  <c r="A212" i="270" s="1"/>
  <c r="A213" i="270" s="1"/>
  <c r="A214" i="270" s="1"/>
  <c r="A215" i="270" s="1"/>
  <c r="A216" i="270" s="1"/>
  <c r="A217" i="270" s="1"/>
  <c r="A218" i="270" s="1"/>
  <c r="A219" i="270" s="1"/>
  <c r="A220" i="270" s="1"/>
  <c r="A221" i="270" s="1"/>
  <c r="A222" i="270" s="1"/>
  <c r="A223" i="270" s="1"/>
  <c r="A224" i="270" s="1"/>
  <c r="A225" i="270" s="1"/>
  <c r="A226" i="270" s="1"/>
  <c r="A227" i="270" s="1"/>
  <c r="A228" i="270" s="1"/>
  <c r="A229" i="270" s="1"/>
  <c r="A230" i="270" s="1"/>
  <c r="A231" i="270" s="1"/>
  <c r="A232" i="270" s="1"/>
  <c r="A233" i="270" s="1"/>
  <c r="A234" i="270" s="1"/>
  <c r="A235" i="270" s="1"/>
  <c r="A236" i="270" s="1"/>
  <c r="A237" i="270" s="1"/>
  <c r="A238" i="270" s="1"/>
  <c r="A239" i="270" s="1"/>
  <c r="A240" i="270" s="1"/>
  <c r="M371" i="270"/>
  <c r="M112" i="270"/>
  <c r="L121" i="270"/>
  <c r="M125" i="270"/>
  <c r="AB107" i="270"/>
  <c r="J111" i="270"/>
  <c r="M113" i="270"/>
  <c r="M115" i="270"/>
  <c r="C120" i="270"/>
  <c r="L122" i="270"/>
  <c r="K124" i="270"/>
  <c r="M126" i="270"/>
  <c r="M128" i="270"/>
  <c r="M137" i="270"/>
  <c r="M139" i="270"/>
  <c r="M145" i="270"/>
  <c r="D191" i="270"/>
  <c r="L364" i="270"/>
  <c r="K372" i="270"/>
  <c r="C380" i="270"/>
  <c r="M148" i="270"/>
  <c r="L147" i="270"/>
  <c r="O147" i="270" s="1"/>
  <c r="K146" i="270"/>
  <c r="J145" i="270"/>
  <c r="C144" i="270"/>
  <c r="L140" i="270"/>
  <c r="K139" i="270"/>
  <c r="J138" i="270"/>
  <c r="C137" i="270"/>
  <c r="M131" i="270"/>
  <c r="K130" i="270"/>
  <c r="M127" i="270"/>
  <c r="K126" i="270"/>
  <c r="M123" i="270"/>
  <c r="K122" i="270"/>
  <c r="M119" i="270"/>
  <c r="M114" i="270"/>
  <c r="J113" i="270"/>
  <c r="L148" i="270"/>
  <c r="O148" i="270" s="1"/>
  <c r="K147" i="270"/>
  <c r="J146" i="270"/>
  <c r="C145" i="270"/>
  <c r="K140" i="270"/>
  <c r="J139" i="270"/>
  <c r="C138" i="270"/>
  <c r="L131" i="270"/>
  <c r="C130" i="270"/>
  <c r="L127" i="270"/>
  <c r="C126" i="270"/>
  <c r="L123" i="270"/>
  <c r="C122" i="270"/>
  <c r="L119" i="270"/>
  <c r="L114" i="270"/>
  <c r="C113" i="270"/>
  <c r="J148" i="270"/>
  <c r="C147" i="270"/>
  <c r="C140" i="270"/>
  <c r="L132" i="270"/>
  <c r="C131" i="270"/>
  <c r="L128" i="270"/>
  <c r="C127" i="270"/>
  <c r="L124" i="270"/>
  <c r="C123" i="270"/>
  <c r="L120" i="270"/>
  <c r="C119" i="270"/>
  <c r="L115" i="270"/>
  <c r="C114" i="270"/>
  <c r="O114" i="270" s="1"/>
  <c r="L111" i="270"/>
  <c r="L110" i="270"/>
  <c r="M111" i="270"/>
  <c r="K120" i="270"/>
  <c r="M122" i="270"/>
  <c r="O122" i="270" s="1"/>
  <c r="M124" i="270"/>
  <c r="O124" i="270" s="1"/>
  <c r="C129" i="270"/>
  <c r="J144" i="270"/>
  <c r="J365" i="270"/>
  <c r="C373" i="270"/>
  <c r="M381" i="270"/>
  <c r="M396" i="270"/>
  <c r="A27" i="270"/>
  <c r="A28" i="270" s="1"/>
  <c r="A29" i="270" s="1"/>
  <c r="A30" i="270" s="1"/>
  <c r="A31" i="270" s="1"/>
  <c r="A32" i="270" s="1"/>
  <c r="A33" i="270" s="1"/>
  <c r="A34" i="270" s="1"/>
  <c r="A35" i="270" s="1"/>
  <c r="A36" i="270" s="1"/>
  <c r="A37" i="270" s="1"/>
  <c r="A38" i="270" s="1"/>
  <c r="A39" i="270" s="1"/>
  <c r="A40" i="270" s="1"/>
  <c r="A41" i="270" s="1"/>
  <c r="A42" i="270" s="1"/>
  <c r="A43" i="270" s="1"/>
  <c r="A44" i="270" s="1"/>
  <c r="A45" i="270" s="1"/>
  <c r="A46" i="270" s="1"/>
  <c r="A47" i="270" s="1"/>
  <c r="A48" i="270" s="1"/>
  <c r="A49" i="270" s="1"/>
  <c r="A50" i="270" s="1"/>
  <c r="A51" i="270" s="1"/>
  <c r="A52" i="270" s="1"/>
  <c r="A53" i="270" s="1"/>
  <c r="A54" i="270" s="1"/>
  <c r="A55" i="270" s="1"/>
  <c r="A56" i="270" s="1"/>
  <c r="A57" i="270" s="1"/>
  <c r="A58" i="270" s="1"/>
  <c r="A59" i="270" s="1"/>
  <c r="A60" i="270" s="1"/>
  <c r="A61" i="270" s="1"/>
  <c r="A62" i="270" s="1"/>
  <c r="A63" i="270" s="1"/>
  <c r="A64" i="270" s="1"/>
  <c r="A65" i="270" s="1"/>
  <c r="A66" i="270" s="1"/>
  <c r="A67" i="270" s="1"/>
  <c r="A68" i="270" s="1"/>
  <c r="A69" i="270" s="1"/>
  <c r="A70" i="270" s="1"/>
  <c r="A71" i="270" s="1"/>
  <c r="A72" i="270" s="1"/>
  <c r="R26" i="270" a="1"/>
  <c r="D23" i="270"/>
  <c r="C112" i="270"/>
  <c r="M120" i="270"/>
  <c r="C125" i="270"/>
  <c r="K129" i="270"/>
  <c r="K131" i="270"/>
  <c r="K138" i="270"/>
  <c r="K144" i="270"/>
  <c r="C146" i="270"/>
  <c r="A278" i="270"/>
  <c r="M264" i="270"/>
  <c r="D275" i="270"/>
  <c r="M397" i="270"/>
  <c r="M23" i="270"/>
  <c r="J110" i="270"/>
  <c r="J112" i="270"/>
  <c r="J114" i="270"/>
  <c r="C121" i="270"/>
  <c r="K125" i="270"/>
  <c r="K127" i="270"/>
  <c r="L129" i="270"/>
  <c r="L138" i="270"/>
  <c r="J140" i="270"/>
  <c r="L144" i="270"/>
  <c r="O144" i="270" s="1"/>
  <c r="L146" i="270"/>
  <c r="C148" i="270"/>
  <c r="M366" i="270"/>
  <c r="K384" i="270"/>
  <c r="M12" i="270"/>
  <c r="M110" i="270"/>
  <c r="L112" i="270"/>
  <c r="K121" i="270"/>
  <c r="K123" i="270"/>
  <c r="L125" i="270"/>
  <c r="M129" i="270"/>
  <c r="M138" i="270"/>
  <c r="M140" i="270"/>
  <c r="M144" i="270"/>
  <c r="M146" i="270"/>
  <c r="K148" i="270"/>
  <c r="C367" i="270"/>
  <c r="J400" i="270"/>
  <c r="C399" i="270"/>
  <c r="C392" i="270"/>
  <c r="L384" i="270"/>
  <c r="C383" i="270"/>
  <c r="L380" i="270"/>
  <c r="C379" i="270"/>
  <c r="M398" i="270"/>
  <c r="L397" i="270"/>
  <c r="O397" i="270" s="1"/>
  <c r="K396" i="270"/>
  <c r="M391" i="270"/>
  <c r="L390" i="270"/>
  <c r="K389" i="270"/>
  <c r="M382" i="270"/>
  <c r="O382" i="270" s="1"/>
  <c r="K381" i="270"/>
  <c r="M378" i="270"/>
  <c r="K377" i="270"/>
  <c r="M374" i="270"/>
  <c r="K373" i="270"/>
  <c r="M400" i="270"/>
  <c r="L399" i="270"/>
  <c r="O399" i="270" s="1"/>
  <c r="K398" i="270"/>
  <c r="J397" i="270"/>
  <c r="C396" i="270"/>
  <c r="L392" i="270"/>
  <c r="K391" i="270"/>
  <c r="J390" i="270"/>
  <c r="C389" i="270"/>
  <c r="M383" i="270"/>
  <c r="O383" i="270" s="1"/>
  <c r="K382" i="270"/>
  <c r="M379" i="270"/>
  <c r="O379" i="270" s="1"/>
  <c r="K378" i="270"/>
  <c r="M375" i="270"/>
  <c r="O375" i="270" s="1"/>
  <c r="K374" i="270"/>
  <c r="L400" i="270"/>
  <c r="K399" i="270"/>
  <c r="J398" i="270"/>
  <c r="C397" i="270"/>
  <c r="K392" i="270"/>
  <c r="J391" i="270"/>
  <c r="C390" i="270"/>
  <c r="L383" i="270"/>
  <c r="C382" i="270"/>
  <c r="L379" i="270"/>
  <c r="C378" i="270"/>
  <c r="M399" i="270"/>
  <c r="K397" i="270"/>
  <c r="M392" i="270"/>
  <c r="K390" i="270"/>
  <c r="L382" i="270"/>
  <c r="C377" i="270"/>
  <c r="K375" i="270"/>
  <c r="M373" i="270"/>
  <c r="O373" i="270" s="1"/>
  <c r="C372" i="270"/>
  <c r="M365" i="270"/>
  <c r="J364" i="270"/>
  <c r="J399" i="270"/>
  <c r="J392" i="270"/>
  <c r="M384" i="270"/>
  <c r="K379" i="270"/>
  <c r="C375" i="270"/>
  <c r="L373" i="270"/>
  <c r="L365" i="270"/>
  <c r="C364" i="270"/>
  <c r="R362" i="270"/>
  <c r="C362" i="270" s="1"/>
  <c r="AB359" i="270"/>
  <c r="L396" i="270"/>
  <c r="L389" i="270"/>
  <c r="C384" i="270"/>
  <c r="L381" i="270"/>
  <c r="L376" i="270"/>
  <c r="L371" i="270"/>
  <c r="L366" i="270"/>
  <c r="C365" i="270"/>
  <c r="L398" i="270"/>
  <c r="O398" i="270" s="1"/>
  <c r="J396" i="270"/>
  <c r="L391" i="270"/>
  <c r="J389" i="270"/>
  <c r="C381" i="270"/>
  <c r="L378" i="270"/>
  <c r="K376" i="270"/>
  <c r="L374" i="270"/>
  <c r="K371" i="270"/>
  <c r="M367" i="270"/>
  <c r="J366" i="270"/>
  <c r="M363" i="270"/>
  <c r="M362" i="270"/>
  <c r="K400" i="270"/>
  <c r="C398" i="270"/>
  <c r="C391" i="270"/>
  <c r="K383" i="270"/>
  <c r="M380" i="270"/>
  <c r="C376" i="270"/>
  <c r="C374" i="270"/>
  <c r="M372" i="270"/>
  <c r="O372" i="270" s="1"/>
  <c r="C371" i="270"/>
  <c r="L367" i="270"/>
  <c r="C366" i="270"/>
  <c r="L363" i="270"/>
  <c r="L362" i="270"/>
  <c r="C400" i="270"/>
  <c r="K380" i="270"/>
  <c r="M377" i="270"/>
  <c r="O377" i="270" s="1"/>
  <c r="L372" i="270"/>
  <c r="J367" i="270"/>
  <c r="M364" i="270"/>
  <c r="J363" i="270"/>
  <c r="J362" i="270"/>
  <c r="M376" i="270"/>
  <c r="M389" i="270"/>
  <c r="D527" i="270"/>
  <c r="A530" i="270"/>
  <c r="M516" i="270"/>
  <c r="A615" i="270"/>
  <c r="A616" i="270" s="1"/>
  <c r="A617" i="270" s="1"/>
  <c r="A618" i="270" s="1"/>
  <c r="A619" i="270" s="1"/>
  <c r="A620" i="270" s="1"/>
  <c r="A621" i="270" s="1"/>
  <c r="A622" i="270" s="1"/>
  <c r="A623" i="270" s="1"/>
  <c r="A624" i="270" s="1"/>
  <c r="A625" i="270" s="1"/>
  <c r="A626" i="270" s="1"/>
  <c r="A627" i="270" s="1"/>
  <c r="A628" i="270" s="1"/>
  <c r="A629" i="270" s="1"/>
  <c r="A630" i="270" s="1"/>
  <c r="A631" i="270" s="1"/>
  <c r="A632" i="270" s="1"/>
  <c r="A633" i="270" s="1"/>
  <c r="A634" i="270" s="1"/>
  <c r="A635" i="270" s="1"/>
  <c r="A636" i="270" s="1"/>
  <c r="A637" i="270" s="1"/>
  <c r="A638" i="270" s="1"/>
  <c r="A639" i="270" s="1"/>
  <c r="A640" i="270" s="1"/>
  <c r="A641" i="270" s="1"/>
  <c r="A642" i="270" s="1"/>
  <c r="A643" i="270" s="1"/>
  <c r="A644" i="270" s="1"/>
  <c r="A645" i="270" s="1"/>
  <c r="A646" i="270" s="1"/>
  <c r="A647" i="270" s="1"/>
  <c r="A648" i="270" s="1"/>
  <c r="A649" i="270" s="1"/>
  <c r="A650" i="270" s="1"/>
  <c r="A651" i="270" s="1"/>
  <c r="A652" i="270" s="1"/>
  <c r="A653" i="270" s="1"/>
  <c r="A654" i="270" s="1"/>
  <c r="A655" i="270" s="1"/>
  <c r="A656" i="270" s="1"/>
  <c r="A657" i="270" s="1"/>
  <c r="A658" i="270" s="1"/>
  <c r="A659" i="270" s="1"/>
  <c r="A660" i="270" s="1"/>
  <c r="R614" i="270" a="1"/>
  <c r="M527" i="270"/>
  <c r="O652" i="270"/>
  <c r="A446" i="270"/>
  <c r="D443" i="270"/>
  <c r="D359" i="270"/>
  <c r="M443" i="270"/>
  <c r="J701" i="270"/>
  <c r="K734" i="270"/>
  <c r="L791" i="270"/>
  <c r="L811" i="270"/>
  <c r="C702" i="270"/>
  <c r="M717" i="270"/>
  <c r="K793" i="270"/>
  <c r="M702" i="270"/>
  <c r="K710" i="270"/>
  <c r="M719" i="270"/>
  <c r="M795" i="270"/>
  <c r="L698" i="270"/>
  <c r="L703" i="270"/>
  <c r="L736" i="270"/>
  <c r="K735" i="270"/>
  <c r="J734" i="270"/>
  <c r="C733" i="270"/>
  <c r="K728" i="270"/>
  <c r="J727" i="270"/>
  <c r="C726" i="270"/>
  <c r="L719" i="270"/>
  <c r="C718" i="270"/>
  <c r="L715" i="270"/>
  <c r="C714" i="270"/>
  <c r="K736" i="270"/>
  <c r="J735" i="270"/>
  <c r="C734" i="270"/>
  <c r="J728" i="270"/>
  <c r="C727" i="270"/>
  <c r="M720" i="270"/>
  <c r="K719" i="270"/>
  <c r="M716" i="270"/>
  <c r="K715" i="270"/>
  <c r="M735" i="270"/>
  <c r="L732" i="270"/>
  <c r="O732" i="270" s="1"/>
  <c r="M728" i="270"/>
  <c r="L725" i="270"/>
  <c r="C719" i="270"/>
  <c r="L717" i="270"/>
  <c r="K712" i="270"/>
  <c r="M709" i="270"/>
  <c r="K708" i="270"/>
  <c r="J703" i="270"/>
  <c r="M700" i="270"/>
  <c r="J699" i="270"/>
  <c r="J698" i="270"/>
  <c r="L735" i="270"/>
  <c r="K732" i="270"/>
  <c r="L728" i="270"/>
  <c r="K725" i="270"/>
  <c r="K717" i="270"/>
  <c r="M715" i="270"/>
  <c r="M713" i="270"/>
  <c r="C712" i="270"/>
  <c r="L709" i="270"/>
  <c r="C708" i="270"/>
  <c r="C703" i="270"/>
  <c r="L700" i="270"/>
  <c r="C699" i="270"/>
  <c r="C735" i="270"/>
  <c r="M733" i="270"/>
  <c r="J732" i="270"/>
  <c r="C728" i="270"/>
  <c r="M726" i="270"/>
  <c r="J725" i="270"/>
  <c r="L720" i="270"/>
  <c r="C717" i="270"/>
  <c r="C715" i="270"/>
  <c r="L713" i="270"/>
  <c r="M710" i="270"/>
  <c r="O710" i="270" s="1"/>
  <c r="K709" i="270"/>
  <c r="M701" i="270"/>
  <c r="J700" i="270"/>
  <c r="M736" i="270"/>
  <c r="L733" i="270"/>
  <c r="C732" i="270"/>
  <c r="L726" i="270"/>
  <c r="C725" i="270"/>
  <c r="K720" i="270"/>
  <c r="M718" i="270"/>
  <c r="K713" i="270"/>
  <c r="L710" i="270"/>
  <c r="C709" i="270"/>
  <c r="L701" i="270"/>
  <c r="C700" i="270"/>
  <c r="R698" i="270"/>
  <c r="C698" i="270" s="1"/>
  <c r="AB695" i="270"/>
  <c r="J736" i="270"/>
  <c r="K733" i="270"/>
  <c r="K726" i="270"/>
  <c r="C720" i="270"/>
  <c r="L718" i="270"/>
  <c r="L716" i="270"/>
  <c r="C736" i="270"/>
  <c r="M734" i="270"/>
  <c r="J733" i="270"/>
  <c r="M727" i="270"/>
  <c r="J726" i="270"/>
  <c r="K718" i="270"/>
  <c r="K716" i="270"/>
  <c r="M714" i="270"/>
  <c r="L711" i="270"/>
  <c r="C710" i="270"/>
  <c r="L707" i="270"/>
  <c r="L702" i="270"/>
  <c r="C701" i="270"/>
  <c r="L734" i="270"/>
  <c r="O734" i="270" s="1"/>
  <c r="L727" i="270"/>
  <c r="C716" i="270"/>
  <c r="L714" i="270"/>
  <c r="M712" i="270"/>
  <c r="O712" i="270" s="1"/>
  <c r="K711" i="270"/>
  <c r="M708" i="270"/>
  <c r="K707" i="270"/>
  <c r="M703" i="270"/>
  <c r="J702" i="270"/>
  <c r="M699" i="270"/>
  <c r="M698" i="270"/>
  <c r="M711" i="270"/>
  <c r="M725" i="270"/>
  <c r="C820" i="270"/>
  <c r="M816" i="270"/>
  <c r="M809" i="270"/>
  <c r="K820" i="270"/>
  <c r="C819" i="270"/>
  <c r="M817" i="270"/>
  <c r="K816" i="270"/>
  <c r="M812" i="270"/>
  <c r="K811" i="270"/>
  <c r="C810" i="270"/>
  <c r="L804" i="270"/>
  <c r="C803" i="270"/>
  <c r="L800" i="270"/>
  <c r="C799" i="270"/>
  <c r="L796" i="270"/>
  <c r="C795" i="270"/>
  <c r="L792" i="270"/>
  <c r="C791" i="270"/>
  <c r="L787" i="270"/>
  <c r="C786" i="270"/>
  <c r="L783" i="270"/>
  <c r="L782" i="270"/>
  <c r="J820" i="270"/>
  <c r="L817" i="270"/>
  <c r="J816" i="270"/>
  <c r="L812" i="270"/>
  <c r="J811" i="270"/>
  <c r="K804" i="270"/>
  <c r="M801" i="270"/>
  <c r="K800" i="270"/>
  <c r="M797" i="270"/>
  <c r="K796" i="270"/>
  <c r="M793" i="270"/>
  <c r="K792" i="270"/>
  <c r="J787" i="270"/>
  <c r="M784" i="270"/>
  <c r="J783" i="270"/>
  <c r="J782" i="270"/>
  <c r="M818" i="270"/>
  <c r="K817" i="270"/>
  <c r="C816" i="270"/>
  <c r="K812" i="270"/>
  <c r="C811" i="270"/>
  <c r="C804" i="270"/>
  <c r="L801" i="270"/>
  <c r="C800" i="270"/>
  <c r="L797" i="270"/>
  <c r="C796" i="270"/>
  <c r="L793" i="270"/>
  <c r="C792" i="270"/>
  <c r="C787" i="270"/>
  <c r="L784" i="270"/>
  <c r="C783" i="270"/>
  <c r="M819" i="270"/>
  <c r="C809" i="270"/>
  <c r="M799" i="270"/>
  <c r="K797" i="270"/>
  <c r="L795" i="270"/>
  <c r="C793" i="270"/>
  <c r="K791" i="270"/>
  <c r="M786" i="270"/>
  <c r="J784" i="270"/>
  <c r="L819" i="270"/>
  <c r="J817" i="270"/>
  <c r="M810" i="270"/>
  <c r="M803" i="270"/>
  <c r="K801" i="270"/>
  <c r="L799" i="270"/>
  <c r="C797" i="270"/>
  <c r="K795" i="270"/>
  <c r="L786" i="270"/>
  <c r="C784" i="270"/>
  <c r="M782" i="270"/>
  <c r="K819" i="270"/>
  <c r="C817" i="270"/>
  <c r="L810" i="270"/>
  <c r="L803" i="270"/>
  <c r="C801" i="270"/>
  <c r="K799" i="270"/>
  <c r="M794" i="270"/>
  <c r="J786" i="270"/>
  <c r="J819" i="270"/>
  <c r="J812" i="270"/>
  <c r="K810" i="270"/>
  <c r="K803" i="270"/>
  <c r="M798" i="270"/>
  <c r="L794" i="270"/>
  <c r="M792" i="270"/>
  <c r="M785" i="270"/>
  <c r="AB779" i="270"/>
  <c r="L818" i="270"/>
  <c r="O818" i="270" s="1"/>
  <c r="C812" i="270"/>
  <c r="J810" i="270"/>
  <c r="M802" i="270"/>
  <c r="L798" i="270"/>
  <c r="M796" i="270"/>
  <c r="K794" i="270"/>
  <c r="L785" i="270"/>
  <c r="M783" i="270"/>
  <c r="M820" i="270"/>
  <c r="K818" i="270"/>
  <c r="L816" i="270"/>
  <c r="O816" i="270" s="1"/>
  <c r="L809" i="270"/>
  <c r="L802" i="270"/>
  <c r="M800" i="270"/>
  <c r="K798" i="270"/>
  <c r="C794" i="270"/>
  <c r="M787" i="270"/>
  <c r="J785" i="270"/>
  <c r="L820" i="270"/>
  <c r="O820" i="270" s="1"/>
  <c r="J818" i="270"/>
  <c r="M811" i="270"/>
  <c r="K809" i="270"/>
  <c r="M804" i="270"/>
  <c r="K802" i="270"/>
  <c r="C798" i="270"/>
  <c r="M791" i="270"/>
  <c r="O791" i="270" s="1"/>
  <c r="C785" i="270"/>
  <c r="R782" i="270"/>
  <c r="C782" i="270" s="1"/>
  <c r="C802" i="270"/>
  <c r="M707" i="270"/>
  <c r="C713" i="270"/>
  <c r="M600" i="270"/>
  <c r="D695" i="270"/>
  <c r="D779" i="270"/>
  <c r="M684" i="270"/>
  <c r="M768" i="270"/>
  <c r="A1034" i="270"/>
  <c r="M1020" i="270"/>
  <c r="D1031" i="270"/>
  <c r="M1031" i="270"/>
  <c r="A867" i="270"/>
  <c r="A868" i="270" s="1"/>
  <c r="A869" i="270" s="1"/>
  <c r="A870" i="270" s="1"/>
  <c r="A871" i="270" s="1"/>
  <c r="A872" i="270" s="1"/>
  <c r="A873" i="270" s="1"/>
  <c r="A874" i="270" s="1"/>
  <c r="A875" i="270" s="1"/>
  <c r="A876" i="270" s="1"/>
  <c r="A877" i="270" s="1"/>
  <c r="A878" i="270" s="1"/>
  <c r="A879" i="270" s="1"/>
  <c r="A880" i="270" s="1"/>
  <c r="A881" i="270" s="1"/>
  <c r="A882" i="270" s="1"/>
  <c r="A883" i="270" s="1"/>
  <c r="A884" i="270" s="1"/>
  <c r="A885" i="270" s="1"/>
  <c r="A886" i="270" s="1"/>
  <c r="A887" i="270" s="1"/>
  <c r="A888" i="270" s="1"/>
  <c r="A889" i="270" s="1"/>
  <c r="A890" i="270" s="1"/>
  <c r="A891" i="270" s="1"/>
  <c r="A892" i="270" s="1"/>
  <c r="A893" i="270" s="1"/>
  <c r="A894" i="270" s="1"/>
  <c r="A895" i="270" s="1"/>
  <c r="A896" i="270" s="1"/>
  <c r="A897" i="270" s="1"/>
  <c r="A898" i="270" s="1"/>
  <c r="A899" i="270" s="1"/>
  <c r="A900" i="270" s="1"/>
  <c r="A901" i="270" s="1"/>
  <c r="A902" i="270" s="1"/>
  <c r="A903" i="270" s="1"/>
  <c r="A904" i="270" s="1"/>
  <c r="A905" i="270" s="1"/>
  <c r="A906" i="270" s="1"/>
  <c r="A907" i="270" s="1"/>
  <c r="A908" i="270" s="1"/>
  <c r="A909" i="270" s="1"/>
  <c r="A910" i="270" s="1"/>
  <c r="A911" i="270" s="1"/>
  <c r="A912" i="270" s="1"/>
  <c r="R866" i="270" a="1"/>
  <c r="L950" i="270"/>
  <c r="L962" i="270"/>
  <c r="M966" i="270"/>
  <c r="C978" i="270"/>
  <c r="C984" i="270"/>
  <c r="M987" i="270"/>
  <c r="R950" i="270"/>
  <c r="C950" i="270" s="1"/>
  <c r="M953" i="270"/>
  <c r="M959" i="270"/>
  <c r="M963" i="270"/>
  <c r="M978" i="270"/>
  <c r="C985" i="270"/>
  <c r="M988" i="270"/>
  <c r="A951" i="270"/>
  <c r="A952" i="270" s="1"/>
  <c r="A953" i="270" s="1"/>
  <c r="A954" i="270" s="1"/>
  <c r="A955" i="270" s="1"/>
  <c r="A956" i="270" s="1"/>
  <c r="A957" i="270" s="1"/>
  <c r="A958" i="270" s="1"/>
  <c r="A959" i="270" s="1"/>
  <c r="A960" i="270" s="1"/>
  <c r="A961" i="270" s="1"/>
  <c r="A962" i="270" s="1"/>
  <c r="A963" i="270" s="1"/>
  <c r="A964" i="270" s="1"/>
  <c r="A965" i="270" s="1"/>
  <c r="A966" i="270" s="1"/>
  <c r="A967" i="270" s="1"/>
  <c r="A968" i="270" s="1"/>
  <c r="A969" i="270" s="1"/>
  <c r="A970" i="270" s="1"/>
  <c r="A971" i="270" s="1"/>
  <c r="A972" i="270" s="1"/>
  <c r="A973" i="270" s="1"/>
  <c r="A974" i="270" s="1"/>
  <c r="A975" i="270" s="1"/>
  <c r="A976" i="270" s="1"/>
  <c r="A977" i="270" s="1"/>
  <c r="A978" i="270" s="1"/>
  <c r="A979" i="270" s="1"/>
  <c r="A980" i="270" s="1"/>
  <c r="A981" i="270" s="1"/>
  <c r="A982" i="270" s="1"/>
  <c r="A983" i="270" s="1"/>
  <c r="A984" i="270" s="1"/>
  <c r="A985" i="270" s="1"/>
  <c r="A986" i="270" s="1"/>
  <c r="A987" i="270" s="1"/>
  <c r="A988" i="270" s="1"/>
  <c r="A989" i="270" s="1"/>
  <c r="A990" i="270" s="1"/>
  <c r="A991" i="270" s="1"/>
  <c r="A992" i="270" s="1"/>
  <c r="A993" i="270" s="1"/>
  <c r="A994" i="270" s="1"/>
  <c r="A995" i="270" s="1"/>
  <c r="A996" i="270" s="1"/>
  <c r="C972" i="270"/>
  <c r="J979" i="270"/>
  <c r="J985" i="270"/>
  <c r="A1118" i="270"/>
  <c r="M1104" i="270"/>
  <c r="M1115" i="270"/>
  <c r="D1115" i="270"/>
  <c r="C951" i="270"/>
  <c r="J954" i="270"/>
  <c r="C968" i="270"/>
  <c r="K979" i="270"/>
  <c r="K985" i="270"/>
  <c r="AB947" i="270"/>
  <c r="L951" i="270"/>
  <c r="M954" i="270"/>
  <c r="M960" i="270"/>
  <c r="M979" i="270"/>
  <c r="K988" i="270"/>
  <c r="J987" i="270"/>
  <c r="C986" i="270"/>
  <c r="J980" i="270"/>
  <c r="C979" i="270"/>
  <c r="M972" i="270"/>
  <c r="O972" i="270" s="1"/>
  <c r="K971" i="270"/>
  <c r="M968" i="270"/>
  <c r="K967" i="270"/>
  <c r="M964" i="270"/>
  <c r="O964" i="270" s="1"/>
  <c r="K963" i="270"/>
  <c r="J988" i="270"/>
  <c r="C987" i="270"/>
  <c r="C980" i="270"/>
  <c r="L972" i="270"/>
  <c r="C971" i="270"/>
  <c r="L968" i="270"/>
  <c r="C967" i="270"/>
  <c r="L964" i="270"/>
  <c r="C963" i="270"/>
  <c r="L960" i="270"/>
  <c r="C959" i="270"/>
  <c r="L955" i="270"/>
  <c r="C954" i="270"/>
  <c r="O954" i="270" s="1"/>
  <c r="C988" i="270"/>
  <c r="M984" i="270"/>
  <c r="M977" i="270"/>
  <c r="O977" i="270" s="1"/>
  <c r="K972" i="270"/>
  <c r="M969" i="270"/>
  <c r="K968" i="270"/>
  <c r="M965" i="270"/>
  <c r="K964" i="270"/>
  <c r="M961" i="270"/>
  <c r="O961" i="270" s="1"/>
  <c r="K960" i="270"/>
  <c r="J955" i="270"/>
  <c r="L988" i="270"/>
  <c r="L986" i="270"/>
  <c r="L984" i="270"/>
  <c r="L980" i="270"/>
  <c r="L978" i="270"/>
  <c r="L969" i="270"/>
  <c r="M967" i="270"/>
  <c r="O967" i="270" s="1"/>
  <c r="K965" i="270"/>
  <c r="L963" i="270"/>
  <c r="C961" i="270"/>
  <c r="L959" i="270"/>
  <c r="C955" i="270"/>
  <c r="L953" i="270"/>
  <c r="K986" i="270"/>
  <c r="K984" i="270"/>
  <c r="K980" i="270"/>
  <c r="K978" i="270"/>
  <c r="M971" i="270"/>
  <c r="K969" i="270"/>
  <c r="L967" i="270"/>
  <c r="C965" i="270"/>
  <c r="K959" i="270"/>
  <c r="J953" i="270"/>
  <c r="J986" i="270"/>
  <c r="J984" i="270"/>
  <c r="J978" i="270"/>
  <c r="L971" i="270"/>
  <c r="C969" i="270"/>
  <c r="M962" i="270"/>
  <c r="O962" i="270" s="1"/>
  <c r="C953" i="270"/>
  <c r="M951" i="270"/>
  <c r="M950" i="270"/>
  <c r="L987" i="270"/>
  <c r="O987" i="270" s="1"/>
  <c r="L985" i="270"/>
  <c r="O985" i="270" s="1"/>
  <c r="L979" i="270"/>
  <c r="L977" i="270"/>
  <c r="M970" i="270"/>
  <c r="L966" i="270"/>
  <c r="C964" i="270"/>
  <c r="K962" i="270"/>
  <c r="L954" i="270"/>
  <c r="M952" i="270"/>
  <c r="J951" i="270"/>
  <c r="C952" i="270"/>
  <c r="M955" i="270"/>
  <c r="K961" i="270"/>
  <c r="L965" i="270"/>
  <c r="C970" i="270"/>
  <c r="C977" i="270"/>
  <c r="M980" i="270"/>
  <c r="M986" i="270"/>
  <c r="R1286" i="270" a="1"/>
  <c r="A1287" i="270"/>
  <c r="A1288" i="270" s="1"/>
  <c r="A1289" i="270" s="1"/>
  <c r="A1290" i="270" s="1"/>
  <c r="A1291" i="270" s="1"/>
  <c r="A1292" i="270" s="1"/>
  <c r="A1293" i="270" s="1"/>
  <c r="A1294" i="270" s="1"/>
  <c r="A1295" i="270" s="1"/>
  <c r="A1296" i="270" s="1"/>
  <c r="A1297" i="270" s="1"/>
  <c r="A1298" i="270" s="1"/>
  <c r="A1299" i="270" s="1"/>
  <c r="A1300" i="270" s="1"/>
  <c r="A1301" i="270" s="1"/>
  <c r="A1302" i="270" s="1"/>
  <c r="A1303" i="270" s="1"/>
  <c r="A1304" i="270" s="1"/>
  <c r="A1305" i="270" s="1"/>
  <c r="A1306" i="270" s="1"/>
  <c r="A1307" i="270" s="1"/>
  <c r="A1308" i="270" s="1"/>
  <c r="A1309" i="270" s="1"/>
  <c r="A1310" i="270" s="1"/>
  <c r="A1311" i="270" s="1"/>
  <c r="A1312" i="270" s="1"/>
  <c r="A1313" i="270" s="1"/>
  <c r="A1314" i="270" s="1"/>
  <c r="A1315" i="270" s="1"/>
  <c r="A1316" i="270" s="1"/>
  <c r="A1317" i="270" s="1"/>
  <c r="A1318" i="270" s="1"/>
  <c r="A1319" i="270" s="1"/>
  <c r="A1320" i="270" s="1"/>
  <c r="A1321" i="270" s="1"/>
  <c r="A1322" i="270" s="1"/>
  <c r="A1323" i="270" s="1"/>
  <c r="A1324" i="270" s="1"/>
  <c r="A1325" i="270" s="1"/>
  <c r="A1326" i="270" s="1"/>
  <c r="A1327" i="270" s="1"/>
  <c r="A1328" i="270" s="1"/>
  <c r="A1329" i="270" s="1"/>
  <c r="A1330" i="270" s="1"/>
  <c r="A1331" i="270" s="1"/>
  <c r="A1332" i="270" s="1"/>
  <c r="R1202" i="270" a="1"/>
  <c r="A1203" i="270"/>
  <c r="A1204" i="270" s="1"/>
  <c r="A1205" i="270" s="1"/>
  <c r="A1206" i="270" s="1"/>
  <c r="A1207" i="270" s="1"/>
  <c r="A1208" i="270" s="1"/>
  <c r="A1209" i="270" s="1"/>
  <c r="A1210" i="270" s="1"/>
  <c r="A1211" i="270" s="1"/>
  <c r="A1212" i="270" s="1"/>
  <c r="A1213" i="270" s="1"/>
  <c r="A1214" i="270" s="1"/>
  <c r="A1215" i="270" s="1"/>
  <c r="A1216" i="270" s="1"/>
  <c r="A1217" i="270" s="1"/>
  <c r="A1218" i="270" s="1"/>
  <c r="A1219" i="270" s="1"/>
  <c r="A1220" i="270" s="1"/>
  <c r="A1221" i="270" s="1"/>
  <c r="A1222" i="270" s="1"/>
  <c r="A1223" i="270" s="1"/>
  <c r="A1224" i="270" s="1"/>
  <c r="A1225" i="270" s="1"/>
  <c r="A1226" i="270" s="1"/>
  <c r="A1227" i="270" s="1"/>
  <c r="A1228" i="270" s="1"/>
  <c r="A1229" i="270" s="1"/>
  <c r="A1230" i="270" s="1"/>
  <c r="A1231" i="270" s="1"/>
  <c r="A1232" i="270" s="1"/>
  <c r="A1233" i="270" s="1"/>
  <c r="A1234" i="270" s="1"/>
  <c r="A1235" i="270" s="1"/>
  <c r="A1236" i="270" s="1"/>
  <c r="A1237" i="270" s="1"/>
  <c r="A1238" i="270" s="1"/>
  <c r="A1239" i="270" s="1"/>
  <c r="A1240" i="270" s="1"/>
  <c r="A1241" i="270" s="1"/>
  <c r="A1242" i="270" s="1"/>
  <c r="A1243" i="270" s="1"/>
  <c r="A1244" i="270" s="1"/>
  <c r="A1245" i="270" s="1"/>
  <c r="A1246" i="270" s="1"/>
  <c r="A1247" i="270" s="1"/>
  <c r="A1248" i="270" s="1"/>
  <c r="D1199" i="270"/>
  <c r="O21" i="265"/>
  <c r="O19" i="265"/>
  <c r="O25" i="265"/>
  <c r="O26" i="265"/>
  <c r="O22" i="265"/>
  <c r="O27" i="265"/>
  <c r="O23" i="265"/>
  <c r="O28" i="265"/>
  <c r="O15" i="265"/>
  <c r="O24" i="265"/>
  <c r="O783" i="270" l="1"/>
  <c r="O702" i="270"/>
  <c r="O707" i="270"/>
  <c r="O708" i="270"/>
  <c r="O970" i="270"/>
  <c r="O968" i="270"/>
  <c r="O950" i="270"/>
  <c r="O984" i="270"/>
  <c r="O980" i="270"/>
  <c r="O966" i="270"/>
  <c r="O784" i="270"/>
  <c r="O817" i="270"/>
  <c r="O821" i="270" s="1"/>
  <c r="O112" i="270"/>
  <c r="O782" i="270"/>
  <c r="O819" i="270"/>
  <c r="O711" i="270"/>
  <c r="O735" i="270"/>
  <c r="O810" i="270"/>
  <c r="O801" i="270"/>
  <c r="O714" i="270"/>
  <c r="O700" i="270"/>
  <c r="O713" i="270"/>
  <c r="O952" i="270"/>
  <c r="O960" i="270"/>
  <c r="O812" i="270"/>
  <c r="O787" i="270"/>
  <c r="O811" i="270"/>
  <c r="O809" i="270"/>
  <c r="O727" i="270"/>
  <c r="O795" i="270"/>
  <c r="O384" i="270"/>
  <c r="O400" i="270"/>
  <c r="O128" i="270"/>
  <c r="O725" i="270"/>
  <c r="M1239" i="270"/>
  <c r="L1238" i="270"/>
  <c r="K1237" i="270"/>
  <c r="J1236" i="270"/>
  <c r="M1232" i="270"/>
  <c r="L1231" i="270"/>
  <c r="K1230" i="270"/>
  <c r="J1229" i="270"/>
  <c r="L1222" i="270"/>
  <c r="C1221" i="270"/>
  <c r="L1218" i="270"/>
  <c r="C1217" i="270"/>
  <c r="L1214" i="270"/>
  <c r="C1213" i="270"/>
  <c r="L1205" i="270"/>
  <c r="C1204" i="270"/>
  <c r="R1202" i="270"/>
  <c r="C1202" i="270" s="1"/>
  <c r="AB1199" i="270"/>
  <c r="M1240" i="270"/>
  <c r="L1239" i="270"/>
  <c r="K1238" i="270"/>
  <c r="J1237" i="270"/>
  <c r="C1236" i="270"/>
  <c r="L1232" i="270"/>
  <c r="K1231" i="270"/>
  <c r="J1230" i="270"/>
  <c r="C1229" i="270"/>
  <c r="M1223" i="270"/>
  <c r="K1222" i="270"/>
  <c r="M1219" i="270"/>
  <c r="K1218" i="270"/>
  <c r="M1215" i="270"/>
  <c r="K1214" i="270"/>
  <c r="M1211" i="270"/>
  <c r="M1206" i="270"/>
  <c r="J1205" i="270"/>
  <c r="L1240" i="270"/>
  <c r="O1240" i="270" s="1"/>
  <c r="K1239" i="270"/>
  <c r="J1238" i="270"/>
  <c r="C1237" i="270"/>
  <c r="K1232" i="270"/>
  <c r="J1231" i="270"/>
  <c r="C1230" i="270"/>
  <c r="L1223" i="270"/>
  <c r="C1222" i="270"/>
  <c r="L1219" i="270"/>
  <c r="C1218" i="270"/>
  <c r="L1215" i="270"/>
  <c r="C1214" i="270"/>
  <c r="L1211" i="270"/>
  <c r="L1206" i="270"/>
  <c r="C1205" i="270"/>
  <c r="O1205" i="270" s="1"/>
  <c r="K1240" i="270"/>
  <c r="J1239" i="270"/>
  <c r="C1238" i="270"/>
  <c r="J1232" i="270"/>
  <c r="O1232" i="270" s="1"/>
  <c r="C1231" i="270"/>
  <c r="M1224" i="270"/>
  <c r="K1223" i="270"/>
  <c r="M1220" i="270"/>
  <c r="O1220" i="270" s="1"/>
  <c r="K1219" i="270"/>
  <c r="M1216" i="270"/>
  <c r="K1215" i="270"/>
  <c r="M1212" i="270"/>
  <c r="K1211" i="270"/>
  <c r="M1207" i="270"/>
  <c r="J1206" i="270"/>
  <c r="M1203" i="270"/>
  <c r="M1202" i="270"/>
  <c r="J1240" i="270"/>
  <c r="C1239" i="270"/>
  <c r="C1232" i="270"/>
  <c r="L1224" i="270"/>
  <c r="C1223" i="270"/>
  <c r="L1220" i="270"/>
  <c r="C1219" i="270"/>
  <c r="L1216" i="270"/>
  <c r="C1215" i="270"/>
  <c r="L1212" i="270"/>
  <c r="C1211" i="270"/>
  <c r="L1207" i="270"/>
  <c r="C1206" i="270"/>
  <c r="O1206" i="270" s="1"/>
  <c r="L1203" i="270"/>
  <c r="L1202" i="270"/>
  <c r="L1230" i="270"/>
  <c r="C1224" i="270"/>
  <c r="K1220" i="270"/>
  <c r="K1217" i="270"/>
  <c r="L1213" i="270"/>
  <c r="J1207" i="270"/>
  <c r="J1204" i="270"/>
  <c r="M1238" i="270"/>
  <c r="M1229" i="270"/>
  <c r="C1220" i="270"/>
  <c r="K1216" i="270"/>
  <c r="K1213" i="270"/>
  <c r="C1207" i="270"/>
  <c r="O1207" i="270" s="1"/>
  <c r="J1203" i="270"/>
  <c r="L1229" i="270"/>
  <c r="C1216" i="270"/>
  <c r="K1212" i="270"/>
  <c r="C1203" i="270"/>
  <c r="M1237" i="270"/>
  <c r="K1229" i="270"/>
  <c r="C1212" i="270"/>
  <c r="C1240" i="270"/>
  <c r="L1237" i="270"/>
  <c r="M1222" i="270"/>
  <c r="J1202" i="270"/>
  <c r="L1204" i="270"/>
  <c r="M1236" i="270"/>
  <c r="K1224" i="270"/>
  <c r="M1214" i="270"/>
  <c r="L1236" i="270"/>
  <c r="M1221" i="270"/>
  <c r="M1213" i="270"/>
  <c r="K1236" i="270"/>
  <c r="L1221" i="270"/>
  <c r="M1231" i="270"/>
  <c r="K1221" i="270"/>
  <c r="M1230" i="270"/>
  <c r="M1217" i="270"/>
  <c r="M1205" i="270"/>
  <c r="M1218" i="270"/>
  <c r="O1218" i="270" s="1"/>
  <c r="L1217" i="270"/>
  <c r="M1204" i="270"/>
  <c r="O953" i="270"/>
  <c r="O979" i="270"/>
  <c r="O785" i="270"/>
  <c r="O802" i="270"/>
  <c r="O798" i="270"/>
  <c r="O698" i="270"/>
  <c r="O720" i="270"/>
  <c r="O736" i="270"/>
  <c r="O717" i="270"/>
  <c r="A531" i="270"/>
  <c r="A532" i="270" s="1"/>
  <c r="A533" i="270" s="1"/>
  <c r="A534" i="270" s="1"/>
  <c r="A535" i="270" s="1"/>
  <c r="A536" i="270" s="1"/>
  <c r="A537" i="270" s="1"/>
  <c r="A538" i="270" s="1"/>
  <c r="A539" i="270" s="1"/>
  <c r="A540" i="270" s="1"/>
  <c r="A541" i="270" s="1"/>
  <c r="A542" i="270" s="1"/>
  <c r="A543" i="270" s="1"/>
  <c r="A544" i="270" s="1"/>
  <c r="A545" i="270" s="1"/>
  <c r="A546" i="270" s="1"/>
  <c r="A547" i="270" s="1"/>
  <c r="A548" i="270" s="1"/>
  <c r="A549" i="270" s="1"/>
  <c r="A550" i="270" s="1"/>
  <c r="A551" i="270" s="1"/>
  <c r="A552" i="270" s="1"/>
  <c r="A553" i="270" s="1"/>
  <c r="A554" i="270" s="1"/>
  <c r="A555" i="270" s="1"/>
  <c r="A556" i="270" s="1"/>
  <c r="A557" i="270" s="1"/>
  <c r="A558" i="270" s="1"/>
  <c r="A559" i="270" s="1"/>
  <c r="A560" i="270" s="1"/>
  <c r="A561" i="270" s="1"/>
  <c r="A562" i="270" s="1"/>
  <c r="A563" i="270" s="1"/>
  <c r="A564" i="270" s="1"/>
  <c r="A565" i="270" s="1"/>
  <c r="A566" i="270" s="1"/>
  <c r="A567" i="270" s="1"/>
  <c r="A568" i="270" s="1"/>
  <c r="A569" i="270" s="1"/>
  <c r="A570" i="270" s="1"/>
  <c r="A571" i="270" s="1"/>
  <c r="A572" i="270" s="1"/>
  <c r="A573" i="270" s="1"/>
  <c r="A574" i="270" s="1"/>
  <c r="A575" i="270" s="1"/>
  <c r="A576" i="270" s="1"/>
  <c r="R530" i="270" a="1"/>
  <c r="O364" i="270"/>
  <c r="O391" i="270"/>
  <c r="O378" i="270"/>
  <c r="O367" i="270"/>
  <c r="O146" i="270"/>
  <c r="O123" i="270"/>
  <c r="O132" i="270"/>
  <c r="O137" i="270"/>
  <c r="M62" i="270"/>
  <c r="L61" i="270"/>
  <c r="K60" i="270"/>
  <c r="M55" i="270"/>
  <c r="L54" i="270"/>
  <c r="K53" i="270"/>
  <c r="M46" i="270"/>
  <c r="K45" i="270"/>
  <c r="M42" i="270"/>
  <c r="K41" i="270"/>
  <c r="M38" i="270"/>
  <c r="K37" i="270"/>
  <c r="M29" i="270"/>
  <c r="J28" i="270"/>
  <c r="M64" i="270"/>
  <c r="L63" i="270"/>
  <c r="O63" i="270" s="1"/>
  <c r="K62" i="270"/>
  <c r="J61" i="270"/>
  <c r="C60" i="270"/>
  <c r="L56" i="270"/>
  <c r="K55" i="270"/>
  <c r="J54" i="270"/>
  <c r="C53" i="270"/>
  <c r="M47" i="270"/>
  <c r="O47" i="270" s="1"/>
  <c r="K46" i="270"/>
  <c r="M43" i="270"/>
  <c r="K42" i="270"/>
  <c r="M39" i="270"/>
  <c r="K38" i="270"/>
  <c r="M35" i="270"/>
  <c r="M30" i="270"/>
  <c r="J29" i="270"/>
  <c r="M63" i="270"/>
  <c r="C62" i="270"/>
  <c r="M60" i="270"/>
  <c r="M56" i="270"/>
  <c r="C55" i="270"/>
  <c r="M53" i="270"/>
  <c r="K47" i="270"/>
  <c r="M45" i="270"/>
  <c r="K40" i="270"/>
  <c r="L38" i="270"/>
  <c r="M36" i="270"/>
  <c r="J27" i="270"/>
  <c r="AB23" i="270"/>
  <c r="K63" i="270"/>
  <c r="L60" i="270"/>
  <c r="C47" i="270"/>
  <c r="L43" i="270"/>
  <c r="C40" i="270"/>
  <c r="L36" i="270"/>
  <c r="L30" i="270"/>
  <c r="C27" i="270"/>
  <c r="K56" i="270"/>
  <c r="L53" i="270"/>
  <c r="L45" i="270"/>
  <c r="C38" i="270"/>
  <c r="J63" i="270"/>
  <c r="J60" i="270"/>
  <c r="J56" i="270"/>
  <c r="J53" i="270"/>
  <c r="M48" i="270"/>
  <c r="C45" i="270"/>
  <c r="K43" i="270"/>
  <c r="M41" i="270"/>
  <c r="K36" i="270"/>
  <c r="J30" i="270"/>
  <c r="M28" i="270"/>
  <c r="R26" i="270"/>
  <c r="C26" i="270" s="1"/>
  <c r="L64" i="270"/>
  <c r="C63" i="270"/>
  <c r="M61" i="270"/>
  <c r="C56" i="270"/>
  <c r="M54" i="270"/>
  <c r="L48" i="270"/>
  <c r="C43" i="270"/>
  <c r="L41" i="270"/>
  <c r="L39" i="270"/>
  <c r="C36" i="270"/>
  <c r="C30" i="270"/>
  <c r="O30" i="270" s="1"/>
  <c r="L28" i="270"/>
  <c r="K64" i="270"/>
  <c r="K61" i="270"/>
  <c r="K54" i="270"/>
  <c r="K48" i="270"/>
  <c r="L46" i="270"/>
  <c r="M44" i="270"/>
  <c r="C41" i="270"/>
  <c r="K39" i="270"/>
  <c r="M37" i="270"/>
  <c r="M31" i="270"/>
  <c r="C28" i="270"/>
  <c r="O28" i="270" s="1"/>
  <c r="M26" i="270"/>
  <c r="J64" i="270"/>
  <c r="C61" i="270"/>
  <c r="C54" i="270"/>
  <c r="C48" i="270"/>
  <c r="C46" i="270"/>
  <c r="L44" i="270"/>
  <c r="C39" i="270"/>
  <c r="L37" i="270"/>
  <c r="L35" i="270"/>
  <c r="L31" i="270"/>
  <c r="L26" i="270"/>
  <c r="C64" i="270"/>
  <c r="L62" i="270"/>
  <c r="O62" i="270" s="1"/>
  <c r="L55" i="270"/>
  <c r="K44" i="270"/>
  <c r="L42" i="270"/>
  <c r="M40" i="270"/>
  <c r="C37" i="270"/>
  <c r="K35" i="270"/>
  <c r="J31" i="270"/>
  <c r="L29" i="270"/>
  <c r="M27" i="270"/>
  <c r="J26" i="270"/>
  <c r="J62" i="270"/>
  <c r="J55" i="270"/>
  <c r="O55" i="270" s="1"/>
  <c r="L47" i="270"/>
  <c r="C44" i="270"/>
  <c r="C42" i="270"/>
  <c r="L40" i="270"/>
  <c r="L27" i="270"/>
  <c r="C35" i="270"/>
  <c r="C31" i="270"/>
  <c r="C29" i="270"/>
  <c r="O29" i="270" s="1"/>
  <c r="O371" i="270"/>
  <c r="O110" i="270"/>
  <c r="M1324" i="270"/>
  <c r="L1323" i="270"/>
  <c r="K1322" i="270"/>
  <c r="J1321" i="270"/>
  <c r="C1320" i="270"/>
  <c r="L1316" i="270"/>
  <c r="K1315" i="270"/>
  <c r="J1314" i="270"/>
  <c r="O1314" i="270" s="1"/>
  <c r="C1313" i="270"/>
  <c r="M1307" i="270"/>
  <c r="K1306" i="270"/>
  <c r="M1303" i="270"/>
  <c r="K1302" i="270"/>
  <c r="M1299" i="270"/>
  <c r="K1298" i="270"/>
  <c r="M1295" i="270"/>
  <c r="M1290" i="270"/>
  <c r="J1289" i="270"/>
  <c r="L1324" i="270"/>
  <c r="K1323" i="270"/>
  <c r="J1322" i="270"/>
  <c r="C1321" i="270"/>
  <c r="K1316" i="270"/>
  <c r="J1315" i="270"/>
  <c r="O1315" i="270" s="1"/>
  <c r="C1314" i="270"/>
  <c r="L1307" i="270"/>
  <c r="C1306" i="270"/>
  <c r="L1303" i="270"/>
  <c r="C1302" i="270"/>
  <c r="L1299" i="270"/>
  <c r="C1298" i="270"/>
  <c r="L1295" i="270"/>
  <c r="L1290" i="270"/>
  <c r="C1289" i="270"/>
  <c r="K1324" i="270"/>
  <c r="J1323" i="270"/>
  <c r="C1322" i="270"/>
  <c r="J1316" i="270"/>
  <c r="C1315" i="270"/>
  <c r="M1308" i="270"/>
  <c r="O1308" i="270" s="1"/>
  <c r="K1307" i="270"/>
  <c r="M1304" i="270"/>
  <c r="K1303" i="270"/>
  <c r="M1300" i="270"/>
  <c r="K1299" i="270"/>
  <c r="M1296" i="270"/>
  <c r="O1296" i="270" s="1"/>
  <c r="K1295" i="270"/>
  <c r="M1291" i="270"/>
  <c r="J1290" i="270"/>
  <c r="M1287" i="270"/>
  <c r="M1286" i="270"/>
  <c r="J1324" i="270"/>
  <c r="C1323" i="270"/>
  <c r="C1316" i="270"/>
  <c r="L1308" i="270"/>
  <c r="C1307" i="270"/>
  <c r="L1304" i="270"/>
  <c r="C1303" i="270"/>
  <c r="L1300" i="270"/>
  <c r="C1299" i="270"/>
  <c r="L1296" i="270"/>
  <c r="C1295" i="270"/>
  <c r="L1291" i="270"/>
  <c r="C1290" i="270"/>
  <c r="L1287" i="270"/>
  <c r="L1286" i="270"/>
  <c r="C1324" i="270"/>
  <c r="M1320" i="270"/>
  <c r="M1313" i="270"/>
  <c r="K1308" i="270"/>
  <c r="M1305" i="270"/>
  <c r="K1304" i="270"/>
  <c r="M1301" i="270"/>
  <c r="K1300" i="270"/>
  <c r="M1297" i="270"/>
  <c r="K1296" i="270"/>
  <c r="J1291" i="270"/>
  <c r="M1288" i="270"/>
  <c r="J1287" i="270"/>
  <c r="J1286" i="270"/>
  <c r="M1321" i="270"/>
  <c r="L1320" i="270"/>
  <c r="M1314" i="270"/>
  <c r="L1313" i="270"/>
  <c r="C1308" i="270"/>
  <c r="L1305" i="270"/>
  <c r="C1304" i="270"/>
  <c r="L1301" i="270"/>
  <c r="C1300" i="270"/>
  <c r="L1297" i="270"/>
  <c r="C1296" i="270"/>
  <c r="C1291" i="270"/>
  <c r="L1288" i="270"/>
  <c r="C1287" i="270"/>
  <c r="M1322" i="270"/>
  <c r="L1321" i="270"/>
  <c r="K1320" i="270"/>
  <c r="M1315" i="270"/>
  <c r="L1314" i="270"/>
  <c r="K1313" i="270"/>
  <c r="M1306" i="270"/>
  <c r="K1305" i="270"/>
  <c r="M1302" i="270"/>
  <c r="K1301" i="270"/>
  <c r="M1298" i="270"/>
  <c r="K1297" i="270"/>
  <c r="M1289" i="270"/>
  <c r="J1288" i="270"/>
  <c r="K1314" i="270"/>
  <c r="C1301" i="270"/>
  <c r="C1288" i="270"/>
  <c r="J1313" i="270"/>
  <c r="O1313" i="270" s="1"/>
  <c r="R1286" i="270"/>
  <c r="C1286" i="270" s="1"/>
  <c r="M1323" i="270"/>
  <c r="L1298" i="270"/>
  <c r="AB1283" i="270"/>
  <c r="L1322" i="270"/>
  <c r="C1297" i="270"/>
  <c r="K1321" i="270"/>
  <c r="L1306" i="270"/>
  <c r="J1320" i="270"/>
  <c r="L1289" i="270"/>
  <c r="M1316" i="270"/>
  <c r="L1315" i="270"/>
  <c r="C1305" i="270"/>
  <c r="L1302" i="270"/>
  <c r="O955" i="270"/>
  <c r="O965" i="270"/>
  <c r="O951" i="270"/>
  <c r="O786" i="270"/>
  <c r="O715" i="270"/>
  <c r="O728" i="270"/>
  <c r="O389" i="270"/>
  <c r="O140" i="270"/>
  <c r="O127" i="270"/>
  <c r="M232" i="270"/>
  <c r="L231" i="270"/>
  <c r="K230" i="270"/>
  <c r="J229" i="270"/>
  <c r="C228" i="270"/>
  <c r="L224" i="270"/>
  <c r="K223" i="270"/>
  <c r="J222" i="270"/>
  <c r="C221" i="270"/>
  <c r="M215" i="270"/>
  <c r="K214" i="270"/>
  <c r="M211" i="270"/>
  <c r="K210" i="270"/>
  <c r="M207" i="270"/>
  <c r="K206" i="270"/>
  <c r="M203" i="270"/>
  <c r="M198" i="270"/>
  <c r="J197" i="270"/>
  <c r="L232" i="270"/>
  <c r="K231" i="270"/>
  <c r="J230" i="270"/>
  <c r="C229" i="270"/>
  <c r="K224" i="270"/>
  <c r="J223" i="270"/>
  <c r="C222" i="270"/>
  <c r="J232" i="270"/>
  <c r="C231" i="270"/>
  <c r="C224" i="270"/>
  <c r="L216" i="270"/>
  <c r="C215" i="270"/>
  <c r="L212" i="270"/>
  <c r="C211" i="270"/>
  <c r="L208" i="270"/>
  <c r="C207" i="270"/>
  <c r="L204" i="270"/>
  <c r="C203" i="270"/>
  <c r="L199" i="270"/>
  <c r="C198" i="270"/>
  <c r="L195" i="270"/>
  <c r="L194" i="270"/>
  <c r="C232" i="270"/>
  <c r="M228" i="270"/>
  <c r="M221" i="270"/>
  <c r="K216" i="270"/>
  <c r="M213" i="270"/>
  <c r="K212" i="270"/>
  <c r="M209" i="270"/>
  <c r="O209" i="270" s="1"/>
  <c r="K208" i="270"/>
  <c r="M205" i="270"/>
  <c r="K204" i="270"/>
  <c r="J199" i="270"/>
  <c r="M196" i="270"/>
  <c r="J195" i="270"/>
  <c r="J194" i="270"/>
  <c r="M230" i="270"/>
  <c r="L229" i="270"/>
  <c r="K228" i="270"/>
  <c r="M223" i="270"/>
  <c r="L222" i="270"/>
  <c r="K221" i="270"/>
  <c r="M214" i="270"/>
  <c r="O214" i="270" s="1"/>
  <c r="K213" i="270"/>
  <c r="M210" i="270"/>
  <c r="K209" i="270"/>
  <c r="M206" i="270"/>
  <c r="O206" i="270" s="1"/>
  <c r="K205" i="270"/>
  <c r="M197" i="270"/>
  <c r="J196" i="270"/>
  <c r="K232" i="270"/>
  <c r="K229" i="270"/>
  <c r="K215" i="270"/>
  <c r="M212" i="270"/>
  <c r="K207" i="270"/>
  <c r="M204" i="270"/>
  <c r="M199" i="270"/>
  <c r="M194" i="270"/>
  <c r="L196" i="270"/>
  <c r="L223" i="270"/>
  <c r="C212" i="270"/>
  <c r="L209" i="270"/>
  <c r="C204" i="270"/>
  <c r="C199" i="270"/>
  <c r="M231" i="270"/>
  <c r="L228" i="270"/>
  <c r="C223" i="270"/>
  <c r="L214" i="270"/>
  <c r="C209" i="270"/>
  <c r="L206" i="270"/>
  <c r="C196" i="270"/>
  <c r="O196" i="270" s="1"/>
  <c r="AB191" i="270"/>
  <c r="J231" i="270"/>
  <c r="J228" i="270"/>
  <c r="M222" i="270"/>
  <c r="C214" i="270"/>
  <c r="L211" i="270"/>
  <c r="C206" i="270"/>
  <c r="L203" i="270"/>
  <c r="L198" i="270"/>
  <c r="K222" i="270"/>
  <c r="M216" i="270"/>
  <c r="K211" i="270"/>
  <c r="M208" i="270"/>
  <c r="K203" i="270"/>
  <c r="J198" i="270"/>
  <c r="M195" i="270"/>
  <c r="J221" i="270"/>
  <c r="C210" i="270"/>
  <c r="C197" i="270"/>
  <c r="L230" i="270"/>
  <c r="C216" i="270"/>
  <c r="L213" i="270"/>
  <c r="C208" i="270"/>
  <c r="L205" i="270"/>
  <c r="C195" i="270"/>
  <c r="L215" i="270"/>
  <c r="L207" i="270"/>
  <c r="C230" i="270"/>
  <c r="M224" i="270"/>
  <c r="L221" i="270"/>
  <c r="C213" i="270"/>
  <c r="L210" i="270"/>
  <c r="C205" i="270"/>
  <c r="L197" i="270"/>
  <c r="R194" i="270"/>
  <c r="C194" i="270" s="1"/>
  <c r="M229" i="270"/>
  <c r="J224" i="270"/>
  <c r="O121" i="270"/>
  <c r="M903" i="270"/>
  <c r="L902" i="270"/>
  <c r="O902" i="270" s="1"/>
  <c r="K901" i="270"/>
  <c r="J900" i="270"/>
  <c r="M896" i="270"/>
  <c r="L895" i="270"/>
  <c r="K894" i="270"/>
  <c r="J893" i="270"/>
  <c r="O893" i="270" s="1"/>
  <c r="L886" i="270"/>
  <c r="C885" i="270"/>
  <c r="L882" i="270"/>
  <c r="C881" i="270"/>
  <c r="L878" i="270"/>
  <c r="C877" i="270"/>
  <c r="L869" i="270"/>
  <c r="C868" i="270"/>
  <c r="R866" i="270"/>
  <c r="C866" i="270" s="1"/>
  <c r="AB863" i="270"/>
  <c r="L903" i="270"/>
  <c r="J902" i="270"/>
  <c r="M894" i="270"/>
  <c r="K893" i="270"/>
  <c r="L887" i="270"/>
  <c r="L884" i="270"/>
  <c r="L881" i="270"/>
  <c r="K878" i="270"/>
  <c r="K875" i="270"/>
  <c r="L871" i="270"/>
  <c r="L868" i="270"/>
  <c r="M904" i="270"/>
  <c r="K903" i="270"/>
  <c r="C902" i="270"/>
  <c r="L894" i="270"/>
  <c r="C893" i="270"/>
  <c r="K887" i="270"/>
  <c r="K884" i="270"/>
  <c r="K881" i="270"/>
  <c r="M879" i="270"/>
  <c r="C878" i="270"/>
  <c r="M876" i="270"/>
  <c r="O876" i="270" s="1"/>
  <c r="C875" i="270"/>
  <c r="J871" i="270"/>
  <c r="J868" i="270"/>
  <c r="L904" i="270"/>
  <c r="J903" i="270"/>
  <c r="M900" i="270"/>
  <c r="M895" i="270"/>
  <c r="J894" i="270"/>
  <c r="O894" i="270" s="1"/>
  <c r="M888" i="270"/>
  <c r="O888" i="270" s="1"/>
  <c r="C887" i="270"/>
  <c r="M885" i="270"/>
  <c r="C884" i="270"/>
  <c r="M882" i="270"/>
  <c r="L879" i="270"/>
  <c r="L876" i="270"/>
  <c r="C871" i="270"/>
  <c r="O871" i="270" s="1"/>
  <c r="M869" i="270"/>
  <c r="K904" i="270"/>
  <c r="C903" i="270"/>
  <c r="L900" i="270"/>
  <c r="K895" i="270"/>
  <c r="C894" i="270"/>
  <c r="L888" i="270"/>
  <c r="L885" i="270"/>
  <c r="K882" i="270"/>
  <c r="K879" i="270"/>
  <c r="K876" i="270"/>
  <c r="J869" i="270"/>
  <c r="M866" i="270"/>
  <c r="J904" i="270"/>
  <c r="M901" i="270"/>
  <c r="K900" i="270"/>
  <c r="L896" i="270"/>
  <c r="J895" i="270"/>
  <c r="O895" i="270" s="1"/>
  <c r="K888" i="270"/>
  <c r="K885" i="270"/>
  <c r="M883" i="270"/>
  <c r="C882" i="270"/>
  <c r="M880" i="270"/>
  <c r="C879" i="270"/>
  <c r="M877" i="270"/>
  <c r="C876" i="270"/>
  <c r="C960" i="270" s="1"/>
  <c r="M870" i="270"/>
  <c r="C869" i="270"/>
  <c r="M867" i="270"/>
  <c r="L866" i="270"/>
  <c r="J901" i="270"/>
  <c r="C895" i="270"/>
  <c r="L880" i="270"/>
  <c r="J870" i="270"/>
  <c r="J866" i="270"/>
  <c r="C904" i="270"/>
  <c r="C901" i="270"/>
  <c r="C888" i="270"/>
  <c r="M884" i="270"/>
  <c r="K880" i="270"/>
  <c r="C870" i="270"/>
  <c r="C900" i="270"/>
  <c r="L883" i="270"/>
  <c r="C880" i="270"/>
  <c r="M875" i="270"/>
  <c r="M887" i="270"/>
  <c r="O887" i="270" s="1"/>
  <c r="K883" i="270"/>
  <c r="L875" i="270"/>
  <c r="M893" i="270"/>
  <c r="M886" i="270"/>
  <c r="O886" i="270" s="1"/>
  <c r="C883" i="270"/>
  <c r="M868" i="270"/>
  <c r="M902" i="270"/>
  <c r="K896" i="270"/>
  <c r="L893" i="270"/>
  <c r="K886" i="270"/>
  <c r="M878" i="270"/>
  <c r="L867" i="270"/>
  <c r="K902" i="270"/>
  <c r="J896" i="270"/>
  <c r="C886" i="270"/>
  <c r="L877" i="270"/>
  <c r="M871" i="270"/>
  <c r="J867" i="270"/>
  <c r="C896" i="270"/>
  <c r="M881" i="270"/>
  <c r="O881" i="270" s="1"/>
  <c r="K877" i="270"/>
  <c r="L870" i="270"/>
  <c r="C867" i="270"/>
  <c r="L901" i="270"/>
  <c r="O901" i="270" s="1"/>
  <c r="O733" i="270"/>
  <c r="O699" i="270"/>
  <c r="O737" i="270"/>
  <c r="O376" i="270"/>
  <c r="O978" i="270"/>
  <c r="O971" i="270"/>
  <c r="O986" i="270"/>
  <c r="O969" i="270"/>
  <c r="O804" i="270"/>
  <c r="O803" i="270"/>
  <c r="O701" i="270"/>
  <c r="O726" i="270"/>
  <c r="O719" i="270"/>
  <c r="O380" i="270"/>
  <c r="O381" i="270"/>
  <c r="O113" i="270"/>
  <c r="O131" i="270"/>
  <c r="O363" i="270"/>
  <c r="O115" i="270"/>
  <c r="J651" i="270"/>
  <c r="C650" i="270"/>
  <c r="J644" i="270"/>
  <c r="C643" i="270"/>
  <c r="M636" i="270"/>
  <c r="K635" i="270"/>
  <c r="M632" i="270"/>
  <c r="O632" i="270" s="1"/>
  <c r="K631" i="270"/>
  <c r="M628" i="270"/>
  <c r="K627" i="270"/>
  <c r="M624" i="270"/>
  <c r="K623" i="270"/>
  <c r="M619" i="270"/>
  <c r="J618" i="270"/>
  <c r="M615" i="270"/>
  <c r="M614" i="270"/>
  <c r="C651" i="270"/>
  <c r="C644" i="270"/>
  <c r="L636" i="270"/>
  <c r="C635" i="270"/>
  <c r="L632" i="270"/>
  <c r="C631" i="270"/>
  <c r="L628" i="270"/>
  <c r="C627" i="270"/>
  <c r="L624" i="270"/>
  <c r="C623" i="270"/>
  <c r="L619" i="270"/>
  <c r="C618" i="270"/>
  <c r="L615" i="270"/>
  <c r="L614" i="270"/>
  <c r="M648" i="270"/>
  <c r="M641" i="270"/>
  <c r="K636" i="270"/>
  <c r="M633" i="270"/>
  <c r="K632" i="270"/>
  <c r="M629" i="270"/>
  <c r="K628" i="270"/>
  <c r="M625" i="270"/>
  <c r="K624" i="270"/>
  <c r="J619" i="270"/>
  <c r="M616" i="270"/>
  <c r="J615" i="270"/>
  <c r="J614" i="270"/>
  <c r="M650" i="270"/>
  <c r="L649" i="270"/>
  <c r="K648" i="270"/>
  <c r="M643" i="270"/>
  <c r="L642" i="270"/>
  <c r="K641" i="270"/>
  <c r="M634" i="270"/>
  <c r="K633" i="270"/>
  <c r="M630" i="270"/>
  <c r="K629" i="270"/>
  <c r="M626" i="270"/>
  <c r="K625" i="270"/>
  <c r="M617" i="270"/>
  <c r="J616" i="270"/>
  <c r="M651" i="270"/>
  <c r="L650" i="270"/>
  <c r="K649" i="270"/>
  <c r="J648" i="270"/>
  <c r="M644" i="270"/>
  <c r="L643" i="270"/>
  <c r="K642" i="270"/>
  <c r="J641" i="270"/>
  <c r="L634" i="270"/>
  <c r="C633" i="270"/>
  <c r="L630" i="270"/>
  <c r="C629" i="270"/>
  <c r="L626" i="270"/>
  <c r="C625" i="270"/>
  <c r="L617" i="270"/>
  <c r="C616" i="270"/>
  <c r="R614" i="270"/>
  <c r="C614" i="270" s="1"/>
  <c r="AB611" i="270"/>
  <c r="K651" i="270"/>
  <c r="C648" i="270"/>
  <c r="M642" i="270"/>
  <c r="L629" i="270"/>
  <c r="C626" i="270"/>
  <c r="L616" i="270"/>
  <c r="J650" i="270"/>
  <c r="L644" i="270"/>
  <c r="L641" i="270"/>
  <c r="L635" i="270"/>
  <c r="M631" i="270"/>
  <c r="C628" i="270"/>
  <c r="M618" i="270"/>
  <c r="C615" i="270"/>
  <c r="M649" i="270"/>
  <c r="K644" i="270"/>
  <c r="C641" i="270"/>
  <c r="L631" i="270"/>
  <c r="M627" i="270"/>
  <c r="C624" i="270"/>
  <c r="L618" i="270"/>
  <c r="J649" i="270"/>
  <c r="K634" i="270"/>
  <c r="L627" i="270"/>
  <c r="M623" i="270"/>
  <c r="C649" i="270"/>
  <c r="K643" i="270"/>
  <c r="C634" i="270"/>
  <c r="K630" i="270"/>
  <c r="L623" i="270"/>
  <c r="J617" i="270"/>
  <c r="J643" i="270"/>
  <c r="C632" i="270"/>
  <c r="J642" i="270"/>
  <c r="C630" i="270"/>
  <c r="C619" i="270"/>
  <c r="L651" i="270"/>
  <c r="C642" i="270"/>
  <c r="C617" i="270"/>
  <c r="K650" i="270"/>
  <c r="C636" i="270"/>
  <c r="K626" i="270"/>
  <c r="L648" i="270"/>
  <c r="M635" i="270"/>
  <c r="O635" i="270" s="1"/>
  <c r="L625" i="270"/>
  <c r="L633" i="270"/>
  <c r="O396" i="270"/>
  <c r="O401" i="270" s="1"/>
  <c r="O390" i="270"/>
  <c r="O145" i="270"/>
  <c r="O149" i="270" s="1"/>
  <c r="A447" i="270"/>
  <c r="A448" i="270" s="1"/>
  <c r="A449" i="270" s="1"/>
  <c r="A450" i="270" s="1"/>
  <c r="A451" i="270" s="1"/>
  <c r="A452" i="270" s="1"/>
  <c r="A453" i="270" s="1"/>
  <c r="A454" i="270" s="1"/>
  <c r="A455" i="270" s="1"/>
  <c r="A456" i="270" s="1"/>
  <c r="A457" i="270" s="1"/>
  <c r="A458" i="270" s="1"/>
  <c r="A459" i="270" s="1"/>
  <c r="A460" i="270" s="1"/>
  <c r="A461" i="270" s="1"/>
  <c r="A462" i="270" s="1"/>
  <c r="A463" i="270" s="1"/>
  <c r="A464" i="270" s="1"/>
  <c r="A465" i="270" s="1"/>
  <c r="A466" i="270" s="1"/>
  <c r="A467" i="270" s="1"/>
  <c r="A468" i="270" s="1"/>
  <c r="A469" i="270" s="1"/>
  <c r="A470" i="270" s="1"/>
  <c r="A471" i="270" s="1"/>
  <c r="A472" i="270" s="1"/>
  <c r="A473" i="270" s="1"/>
  <c r="A474" i="270" s="1"/>
  <c r="A475" i="270" s="1"/>
  <c r="A476" i="270" s="1"/>
  <c r="A477" i="270" s="1"/>
  <c r="A478" i="270" s="1"/>
  <c r="A479" i="270" s="1"/>
  <c r="A480" i="270" s="1"/>
  <c r="A481" i="270" s="1"/>
  <c r="A482" i="270" s="1"/>
  <c r="A483" i="270" s="1"/>
  <c r="A484" i="270" s="1"/>
  <c r="A485" i="270" s="1"/>
  <c r="A486" i="270" s="1"/>
  <c r="A487" i="270" s="1"/>
  <c r="A488" i="270" s="1"/>
  <c r="A489" i="270" s="1"/>
  <c r="A490" i="270" s="1"/>
  <c r="A491" i="270" s="1"/>
  <c r="A492" i="270" s="1"/>
  <c r="R446" i="270" a="1"/>
  <c r="O988" i="270"/>
  <c r="O800" i="270"/>
  <c r="O793" i="270"/>
  <c r="O703" i="270"/>
  <c r="O709" i="270"/>
  <c r="A1119" i="270"/>
  <c r="A1120" i="270" s="1"/>
  <c r="A1121" i="270" s="1"/>
  <c r="A1122" i="270" s="1"/>
  <c r="A1123" i="270" s="1"/>
  <c r="A1124" i="270" s="1"/>
  <c r="A1125" i="270" s="1"/>
  <c r="A1126" i="270" s="1"/>
  <c r="A1127" i="270" s="1"/>
  <c r="A1128" i="270" s="1"/>
  <c r="A1129" i="270" s="1"/>
  <c r="A1130" i="270" s="1"/>
  <c r="A1131" i="270" s="1"/>
  <c r="A1132" i="270" s="1"/>
  <c r="A1133" i="270" s="1"/>
  <c r="A1134" i="270" s="1"/>
  <c r="A1135" i="270" s="1"/>
  <c r="A1136" i="270" s="1"/>
  <c r="A1137" i="270" s="1"/>
  <c r="A1138" i="270" s="1"/>
  <c r="A1139" i="270" s="1"/>
  <c r="A1140" i="270" s="1"/>
  <c r="A1141" i="270" s="1"/>
  <c r="A1142" i="270" s="1"/>
  <c r="A1143" i="270" s="1"/>
  <c r="A1144" i="270" s="1"/>
  <c r="A1145" i="270" s="1"/>
  <c r="A1146" i="270" s="1"/>
  <c r="A1147" i="270" s="1"/>
  <c r="A1148" i="270" s="1"/>
  <c r="A1149" i="270" s="1"/>
  <c r="A1150" i="270" s="1"/>
  <c r="A1151" i="270" s="1"/>
  <c r="A1152" i="270" s="1"/>
  <c r="A1153" i="270" s="1"/>
  <c r="A1154" i="270" s="1"/>
  <c r="A1155" i="270" s="1"/>
  <c r="A1156" i="270" s="1"/>
  <c r="A1157" i="270" s="1"/>
  <c r="A1158" i="270" s="1"/>
  <c r="A1159" i="270" s="1"/>
  <c r="A1160" i="270" s="1"/>
  <c r="A1161" i="270" s="1"/>
  <c r="A1162" i="270" s="1"/>
  <c r="A1163" i="270" s="1"/>
  <c r="A1164" i="270" s="1"/>
  <c r="R1118" i="270" a="1"/>
  <c r="O963" i="270"/>
  <c r="A1035" i="270"/>
  <c r="A1036" i="270" s="1"/>
  <c r="A1037" i="270" s="1"/>
  <c r="A1038" i="270" s="1"/>
  <c r="A1039" i="270" s="1"/>
  <c r="A1040" i="270" s="1"/>
  <c r="A1041" i="270" s="1"/>
  <c r="A1042" i="270" s="1"/>
  <c r="A1043" i="270" s="1"/>
  <c r="A1044" i="270" s="1"/>
  <c r="A1045" i="270" s="1"/>
  <c r="A1046" i="270" s="1"/>
  <c r="A1047" i="270" s="1"/>
  <c r="A1048" i="270" s="1"/>
  <c r="A1049" i="270" s="1"/>
  <c r="A1050" i="270" s="1"/>
  <c r="A1051" i="270" s="1"/>
  <c r="A1052" i="270" s="1"/>
  <c r="A1053" i="270" s="1"/>
  <c r="A1054" i="270" s="1"/>
  <c r="A1055" i="270" s="1"/>
  <c r="A1056" i="270" s="1"/>
  <c r="A1057" i="270" s="1"/>
  <c r="A1058" i="270" s="1"/>
  <c r="A1059" i="270" s="1"/>
  <c r="A1060" i="270" s="1"/>
  <c r="A1061" i="270" s="1"/>
  <c r="A1062" i="270" s="1"/>
  <c r="A1063" i="270" s="1"/>
  <c r="A1064" i="270" s="1"/>
  <c r="A1065" i="270" s="1"/>
  <c r="A1066" i="270" s="1"/>
  <c r="A1067" i="270" s="1"/>
  <c r="A1068" i="270" s="1"/>
  <c r="A1069" i="270" s="1"/>
  <c r="A1070" i="270" s="1"/>
  <c r="A1071" i="270" s="1"/>
  <c r="A1072" i="270" s="1"/>
  <c r="A1073" i="270" s="1"/>
  <c r="A1074" i="270" s="1"/>
  <c r="A1075" i="270" s="1"/>
  <c r="A1076" i="270" s="1"/>
  <c r="A1077" i="270" s="1"/>
  <c r="A1078" i="270" s="1"/>
  <c r="A1079" i="270" s="1"/>
  <c r="A1080" i="270" s="1"/>
  <c r="R1034" i="270" a="1"/>
  <c r="O796" i="270"/>
  <c r="O792" i="270"/>
  <c r="M805" i="270" s="1"/>
  <c r="O805" i="270" s="1"/>
  <c r="O794" i="270"/>
  <c r="O799" i="270"/>
  <c r="O718" i="270"/>
  <c r="O716" i="270"/>
  <c r="O366" i="270"/>
  <c r="O365" i="270"/>
  <c r="O392" i="270"/>
  <c r="O374" i="270"/>
  <c r="O129" i="270"/>
  <c r="O120" i="270"/>
  <c r="O139" i="270"/>
  <c r="O119" i="270"/>
  <c r="O138" i="270"/>
  <c r="O126" i="270"/>
  <c r="O125" i="270"/>
  <c r="O956" i="270"/>
  <c r="O959" i="270"/>
  <c r="O788" i="270"/>
  <c r="O797" i="270"/>
  <c r="O362" i="270"/>
  <c r="A279" i="270"/>
  <c r="A280" i="270" s="1"/>
  <c r="A281" i="270" s="1"/>
  <c r="A282" i="270" s="1"/>
  <c r="A283" i="270" s="1"/>
  <c r="A284" i="270" s="1"/>
  <c r="A285" i="270" s="1"/>
  <c r="A286" i="270" s="1"/>
  <c r="A287" i="270" s="1"/>
  <c r="A288" i="270" s="1"/>
  <c r="A289" i="270" s="1"/>
  <c r="A290" i="270" s="1"/>
  <c r="A291" i="270" s="1"/>
  <c r="A292" i="270" s="1"/>
  <c r="A293" i="270" s="1"/>
  <c r="A294" i="270" s="1"/>
  <c r="A295" i="270" s="1"/>
  <c r="A296" i="270" s="1"/>
  <c r="A297" i="270" s="1"/>
  <c r="A298" i="270" s="1"/>
  <c r="A299" i="270" s="1"/>
  <c r="A300" i="270" s="1"/>
  <c r="A301" i="270" s="1"/>
  <c r="A302" i="270" s="1"/>
  <c r="A303" i="270" s="1"/>
  <c r="A304" i="270" s="1"/>
  <c r="A305" i="270" s="1"/>
  <c r="A306" i="270" s="1"/>
  <c r="A307" i="270" s="1"/>
  <c r="A308" i="270" s="1"/>
  <c r="A309" i="270" s="1"/>
  <c r="A310" i="270" s="1"/>
  <c r="A311" i="270" s="1"/>
  <c r="A312" i="270" s="1"/>
  <c r="A313" i="270" s="1"/>
  <c r="A314" i="270" s="1"/>
  <c r="A315" i="270" s="1"/>
  <c r="A316" i="270" s="1"/>
  <c r="A317" i="270" s="1"/>
  <c r="A318" i="270" s="1"/>
  <c r="A319" i="270" s="1"/>
  <c r="A320" i="270" s="1"/>
  <c r="A321" i="270" s="1"/>
  <c r="A322" i="270" s="1"/>
  <c r="A323" i="270" s="1"/>
  <c r="A324" i="270" s="1"/>
  <c r="R278" i="270" a="1"/>
  <c r="O30" i="265"/>
  <c r="O14" i="265"/>
  <c r="O1317" i="270" l="1"/>
  <c r="O1321" i="270"/>
  <c r="O1290" i="270"/>
  <c r="O882" i="270"/>
  <c r="O228" i="270"/>
  <c r="O1324" i="270"/>
  <c r="O1304" i="270"/>
  <c r="O37" i="270"/>
  <c r="O43" i="270"/>
  <c r="O1236" i="270"/>
  <c r="O1214" i="270"/>
  <c r="O651" i="270"/>
  <c r="O878" i="270"/>
  <c r="O44" i="270"/>
  <c r="O60" i="270"/>
  <c r="O1212" i="270"/>
  <c r="O813" i="270"/>
  <c r="O619" i="270"/>
  <c r="O1287" i="270"/>
  <c r="O1316" i="270"/>
  <c r="O64" i="270"/>
  <c r="O48" i="270"/>
  <c r="O1203" i="270"/>
  <c r="O1216" i="270"/>
  <c r="O1300" i="270"/>
  <c r="O648" i="270"/>
  <c r="O627" i="270"/>
  <c r="O631" i="270"/>
  <c r="O729" i="270"/>
  <c r="O56" i="270"/>
  <c r="O623" i="270"/>
  <c r="O629" i="270"/>
  <c r="O989" i="270"/>
  <c r="O883" i="270"/>
  <c r="O194" i="270"/>
  <c r="O722" i="270"/>
  <c r="M721" i="270"/>
  <c r="O721" i="270" s="1"/>
  <c r="O624" i="270"/>
  <c r="O896" i="270"/>
  <c r="O869" i="270"/>
  <c r="O900" i="270"/>
  <c r="O905" i="270" s="1"/>
  <c r="O904" i="270"/>
  <c r="O1320" i="270"/>
  <c r="O1213" i="270"/>
  <c r="O1222" i="270"/>
  <c r="O1239" i="270"/>
  <c r="O368" i="270"/>
  <c r="O806" i="270"/>
  <c r="O633" i="270"/>
  <c r="O981" i="270"/>
  <c r="J316" i="270"/>
  <c r="C315" i="270"/>
  <c r="C308" i="270"/>
  <c r="L300" i="270"/>
  <c r="C299" i="270"/>
  <c r="L296" i="270"/>
  <c r="C295" i="270"/>
  <c r="L292" i="270"/>
  <c r="C291" i="270"/>
  <c r="L288" i="270"/>
  <c r="C287" i="270"/>
  <c r="L283" i="270"/>
  <c r="C282" i="270"/>
  <c r="O282" i="270" s="1"/>
  <c r="L279" i="270"/>
  <c r="L278" i="270"/>
  <c r="C316" i="270"/>
  <c r="M312" i="270"/>
  <c r="M305" i="270"/>
  <c r="K300" i="270"/>
  <c r="M297" i="270"/>
  <c r="K296" i="270"/>
  <c r="M293" i="270"/>
  <c r="K292" i="270"/>
  <c r="M289" i="270"/>
  <c r="K288" i="270"/>
  <c r="J283" i="270"/>
  <c r="M280" i="270"/>
  <c r="J279" i="270"/>
  <c r="J278" i="270"/>
  <c r="M314" i="270"/>
  <c r="L313" i="270"/>
  <c r="K312" i="270"/>
  <c r="M307" i="270"/>
  <c r="L306" i="270"/>
  <c r="K305" i="270"/>
  <c r="M298" i="270"/>
  <c r="K297" i="270"/>
  <c r="M294" i="270"/>
  <c r="K293" i="270"/>
  <c r="M290" i="270"/>
  <c r="K289" i="270"/>
  <c r="M281" i="270"/>
  <c r="J280" i="270"/>
  <c r="M315" i="270"/>
  <c r="L314" i="270"/>
  <c r="O314" i="270" s="1"/>
  <c r="K313" i="270"/>
  <c r="J312" i="270"/>
  <c r="M308" i="270"/>
  <c r="L307" i="270"/>
  <c r="K306" i="270"/>
  <c r="J305" i="270"/>
  <c r="L298" i="270"/>
  <c r="C297" i="270"/>
  <c r="L294" i="270"/>
  <c r="C293" i="270"/>
  <c r="L290" i="270"/>
  <c r="C289" i="270"/>
  <c r="L281" i="270"/>
  <c r="C280" i="270"/>
  <c r="R278" i="270"/>
  <c r="C278" i="270" s="1"/>
  <c r="AB275" i="270"/>
  <c r="M316" i="270"/>
  <c r="L315" i="270"/>
  <c r="K314" i="270"/>
  <c r="J313" i="270"/>
  <c r="C312" i="270"/>
  <c r="L308" i="270"/>
  <c r="K307" i="270"/>
  <c r="J306" i="270"/>
  <c r="O306" i="270" s="1"/>
  <c r="C305" i="270"/>
  <c r="M299" i="270"/>
  <c r="K298" i="270"/>
  <c r="M295" i="270"/>
  <c r="K294" i="270"/>
  <c r="M291" i="270"/>
  <c r="K290" i="270"/>
  <c r="M287" i="270"/>
  <c r="M282" i="270"/>
  <c r="J281" i="270"/>
  <c r="L316" i="270"/>
  <c r="O316" i="270" s="1"/>
  <c r="K315" i="270"/>
  <c r="J314" i="270"/>
  <c r="C313" i="270"/>
  <c r="K308" i="270"/>
  <c r="J307" i="270"/>
  <c r="C306" i="270"/>
  <c r="L299" i="270"/>
  <c r="C298" i="270"/>
  <c r="L295" i="270"/>
  <c r="C294" i="270"/>
  <c r="L291" i="270"/>
  <c r="C290" i="270"/>
  <c r="L287" i="270"/>
  <c r="L282" i="270"/>
  <c r="C281" i="270"/>
  <c r="O281" i="270" s="1"/>
  <c r="C296" i="270"/>
  <c r="C283" i="270"/>
  <c r="J315" i="270"/>
  <c r="J308" i="270"/>
  <c r="M300" i="270"/>
  <c r="O300" i="270" s="1"/>
  <c r="K295" i="270"/>
  <c r="J282" i="270"/>
  <c r="C300" i="270"/>
  <c r="L289" i="270"/>
  <c r="C314" i="270"/>
  <c r="C307" i="270"/>
  <c r="K299" i="270"/>
  <c r="M288" i="270"/>
  <c r="O288" i="270" s="1"/>
  <c r="M313" i="270"/>
  <c r="M306" i="270"/>
  <c r="L293" i="270"/>
  <c r="C288" i="270"/>
  <c r="L280" i="270"/>
  <c r="K316" i="270"/>
  <c r="K291" i="270"/>
  <c r="M278" i="270"/>
  <c r="M292" i="270"/>
  <c r="O292" i="270" s="1"/>
  <c r="K287" i="270"/>
  <c r="M279" i="270"/>
  <c r="L312" i="270"/>
  <c r="O312" i="270" s="1"/>
  <c r="L305" i="270"/>
  <c r="L297" i="270"/>
  <c r="C292" i="270"/>
  <c r="C279" i="270"/>
  <c r="M296" i="270"/>
  <c r="O296" i="270" s="1"/>
  <c r="M283" i="270"/>
  <c r="O626" i="270"/>
  <c r="O642" i="270"/>
  <c r="O649" i="270"/>
  <c r="O636" i="270"/>
  <c r="O884" i="270"/>
  <c r="O880" i="270"/>
  <c r="O224" i="270"/>
  <c r="O208" i="270"/>
  <c r="O198" i="270"/>
  <c r="O207" i="270"/>
  <c r="O393" i="270"/>
  <c r="O1322" i="270"/>
  <c r="O1306" i="270"/>
  <c r="O31" i="270"/>
  <c r="O26" i="270"/>
  <c r="O53" i="270"/>
  <c r="O27" i="270"/>
  <c r="O974" i="270"/>
  <c r="M973" i="270"/>
  <c r="O973" i="270" s="1"/>
  <c r="O630" i="270"/>
  <c r="O618" i="270"/>
  <c r="O879" i="270"/>
  <c r="O230" i="270"/>
  <c r="O213" i="270"/>
  <c r="O1291" i="270"/>
  <c r="O1303" i="270"/>
  <c r="O39" i="270"/>
  <c r="O1219" i="270"/>
  <c r="L1072" i="270"/>
  <c r="K1071" i="270"/>
  <c r="C1072" i="270"/>
  <c r="M1069" i="270"/>
  <c r="L1068" i="270"/>
  <c r="M1062" i="270"/>
  <c r="L1061" i="270"/>
  <c r="C1056" i="270"/>
  <c r="L1053" i="270"/>
  <c r="C1052" i="270"/>
  <c r="L1049" i="270"/>
  <c r="C1048" i="270"/>
  <c r="L1045" i="270"/>
  <c r="C1044" i="270"/>
  <c r="C1039" i="270"/>
  <c r="L1036" i="270"/>
  <c r="C1035" i="270"/>
  <c r="M1070" i="270"/>
  <c r="L1069" i="270"/>
  <c r="K1068" i="270"/>
  <c r="M1063" i="270"/>
  <c r="L1062" i="270"/>
  <c r="K1061" i="270"/>
  <c r="M1054" i="270"/>
  <c r="K1053" i="270"/>
  <c r="M1050" i="270"/>
  <c r="O1050" i="270" s="1"/>
  <c r="K1049" i="270"/>
  <c r="M1046" i="270"/>
  <c r="K1045" i="270"/>
  <c r="M1037" i="270"/>
  <c r="J1036" i="270"/>
  <c r="L1070" i="270"/>
  <c r="K1069" i="270"/>
  <c r="J1068" i="270"/>
  <c r="M1064" i="270"/>
  <c r="L1063" i="270"/>
  <c r="K1062" i="270"/>
  <c r="J1061" i="270"/>
  <c r="L1054" i="270"/>
  <c r="C1053" i="270"/>
  <c r="L1050" i="270"/>
  <c r="C1049" i="270"/>
  <c r="L1046" i="270"/>
  <c r="C1045" i="270"/>
  <c r="L1037" i="270"/>
  <c r="C1036" i="270"/>
  <c r="R1034" i="270"/>
  <c r="C1034" i="270" s="1"/>
  <c r="AB1031" i="270"/>
  <c r="M1071" i="270"/>
  <c r="K1070" i="270"/>
  <c r="J1069" i="270"/>
  <c r="C1068" i="270"/>
  <c r="L1064" i="270"/>
  <c r="K1063" i="270"/>
  <c r="J1062" i="270"/>
  <c r="C1061" i="270"/>
  <c r="M1055" i="270"/>
  <c r="K1054" i="270"/>
  <c r="M1051" i="270"/>
  <c r="K1050" i="270"/>
  <c r="M1047" i="270"/>
  <c r="K1046" i="270"/>
  <c r="C1071" i="270"/>
  <c r="C1064" i="270"/>
  <c r="L1056" i="270"/>
  <c r="C1051" i="270"/>
  <c r="L1048" i="270"/>
  <c r="L1043" i="270"/>
  <c r="J1039" i="270"/>
  <c r="J1070" i="270"/>
  <c r="J1063" i="270"/>
  <c r="L1055" i="270"/>
  <c r="C1050" i="270"/>
  <c r="L1047" i="270"/>
  <c r="C1043" i="270"/>
  <c r="L1038" i="270"/>
  <c r="M1036" i="270"/>
  <c r="M1034" i="270"/>
  <c r="M1072" i="270"/>
  <c r="C1070" i="270"/>
  <c r="C1063" i="270"/>
  <c r="K1055" i="270"/>
  <c r="M1052" i="270"/>
  <c r="O1052" i="270" s="1"/>
  <c r="K1047" i="270"/>
  <c r="J1038" i="270"/>
  <c r="L1034" i="270"/>
  <c r="K1072" i="270"/>
  <c r="C1055" i="270"/>
  <c r="L1052" i="270"/>
  <c r="C1047" i="270"/>
  <c r="M1044" i="270"/>
  <c r="C1038" i="270"/>
  <c r="J1034" i="270"/>
  <c r="L1071" i="270"/>
  <c r="O1071" i="270" s="1"/>
  <c r="C1069" i="270"/>
  <c r="K1064" i="270"/>
  <c r="C1062" i="270"/>
  <c r="C1054" i="270"/>
  <c r="L1051" i="270"/>
  <c r="C1046" i="270"/>
  <c r="K1044" i="270"/>
  <c r="M1039" i="270"/>
  <c r="J1037" i="270"/>
  <c r="L1035" i="270"/>
  <c r="K1052" i="270"/>
  <c r="M1045" i="270"/>
  <c r="C1037" i="270"/>
  <c r="M1061" i="270"/>
  <c r="K1051" i="270"/>
  <c r="L1044" i="270"/>
  <c r="M1043" i="270"/>
  <c r="M1035" i="270"/>
  <c r="M1068" i="270"/>
  <c r="M1056" i="270"/>
  <c r="O1056" i="270" s="1"/>
  <c r="M1049" i="270"/>
  <c r="O1049" i="270" s="1"/>
  <c r="K1043" i="270"/>
  <c r="J1035" i="270"/>
  <c r="K1056" i="270"/>
  <c r="M1048" i="270"/>
  <c r="J1064" i="270"/>
  <c r="K1048" i="270"/>
  <c r="L1039" i="270"/>
  <c r="J1072" i="270"/>
  <c r="M1038" i="270"/>
  <c r="J1071" i="270"/>
  <c r="M1053" i="270"/>
  <c r="O1053" i="270" s="1"/>
  <c r="O643" i="270"/>
  <c r="O650" i="270"/>
  <c r="O644" i="270"/>
  <c r="O867" i="270"/>
  <c r="O875" i="270"/>
  <c r="O197" i="270"/>
  <c r="O216" i="270"/>
  <c r="O211" i="270"/>
  <c r="O1297" i="270"/>
  <c r="O36" i="270"/>
  <c r="O38" i="270"/>
  <c r="O704" i="270"/>
  <c r="O739" i="270" s="1"/>
  <c r="M133" i="270"/>
  <c r="O133" i="270" s="1"/>
  <c r="O134" i="270" s="1"/>
  <c r="O617" i="270"/>
  <c r="O614" i="270"/>
  <c r="O634" i="270"/>
  <c r="O232" i="270"/>
  <c r="O1289" i="270"/>
  <c r="O1307" i="270"/>
  <c r="O1323" i="270"/>
  <c r="O1325" i="270" s="1"/>
  <c r="O61" i="270"/>
  <c r="O1223" i="270"/>
  <c r="M1152" i="270"/>
  <c r="M1145" i="270"/>
  <c r="K1140" i="270"/>
  <c r="M1137" i="270"/>
  <c r="K1136" i="270"/>
  <c r="M1133" i="270"/>
  <c r="K1132" i="270"/>
  <c r="M1129" i="270"/>
  <c r="K1128" i="270"/>
  <c r="J1123" i="270"/>
  <c r="M1120" i="270"/>
  <c r="J1119" i="270"/>
  <c r="J1118" i="270"/>
  <c r="M1154" i="270"/>
  <c r="L1153" i="270"/>
  <c r="K1152" i="270"/>
  <c r="M1147" i="270"/>
  <c r="L1146" i="270"/>
  <c r="K1145" i="270"/>
  <c r="M1138" i="270"/>
  <c r="K1137" i="270"/>
  <c r="M1134" i="270"/>
  <c r="K1133" i="270"/>
  <c r="M1130" i="270"/>
  <c r="K1129" i="270"/>
  <c r="M1155" i="270"/>
  <c r="J1154" i="270"/>
  <c r="M1148" i="270"/>
  <c r="J1147" i="270"/>
  <c r="L1139" i="270"/>
  <c r="C1134" i="270"/>
  <c r="L1132" i="270"/>
  <c r="L1130" i="270"/>
  <c r="C1127" i="270"/>
  <c r="J1121" i="270"/>
  <c r="M1118" i="270"/>
  <c r="L1155" i="270"/>
  <c r="O1155" i="270" s="1"/>
  <c r="C1154" i="270"/>
  <c r="L1152" i="270"/>
  <c r="L1148" i="270"/>
  <c r="C1147" i="270"/>
  <c r="L1145" i="270"/>
  <c r="K1139" i="270"/>
  <c r="L1137" i="270"/>
  <c r="M1135" i="270"/>
  <c r="O1135" i="270" s="1"/>
  <c r="C1132" i="270"/>
  <c r="K1130" i="270"/>
  <c r="M1128" i="270"/>
  <c r="M1122" i="270"/>
  <c r="C1121" i="270"/>
  <c r="M1119" i="270"/>
  <c r="L1118" i="270"/>
  <c r="K1155" i="270"/>
  <c r="J1152" i="270"/>
  <c r="K1148" i="270"/>
  <c r="J1145" i="270"/>
  <c r="O1145" i="270" s="1"/>
  <c r="C1139" i="270"/>
  <c r="C1137" i="270"/>
  <c r="L1135" i="270"/>
  <c r="C1130" i="270"/>
  <c r="L1128" i="270"/>
  <c r="L1122" i="270"/>
  <c r="L1119" i="270"/>
  <c r="J1155" i="270"/>
  <c r="M1153" i="270"/>
  <c r="C1152" i="270"/>
  <c r="J1148" i="270"/>
  <c r="M1146" i="270"/>
  <c r="C1145" i="270"/>
  <c r="M1140" i="270"/>
  <c r="K1135" i="270"/>
  <c r="L1133" i="270"/>
  <c r="M1131" i="270"/>
  <c r="C1128" i="270"/>
  <c r="J1122" i="270"/>
  <c r="C1119" i="270"/>
  <c r="C1155" i="270"/>
  <c r="K1153" i="270"/>
  <c r="C1148" i="270"/>
  <c r="K1146" i="270"/>
  <c r="L1140" i="270"/>
  <c r="L1138" i="270"/>
  <c r="C1135" i="270"/>
  <c r="C1133" i="270"/>
  <c r="L1131" i="270"/>
  <c r="C1122" i="270"/>
  <c r="L1120" i="270"/>
  <c r="AB1115" i="270"/>
  <c r="J1153" i="270"/>
  <c r="K1147" i="270"/>
  <c r="L1123" i="270"/>
  <c r="R1118" i="270"/>
  <c r="C1118" i="270" s="1"/>
  <c r="O1118" i="270" s="1"/>
  <c r="C1153" i="270"/>
  <c r="J1146" i="270"/>
  <c r="M1139" i="270"/>
  <c r="L1134" i="270"/>
  <c r="L1129" i="270"/>
  <c r="C1123" i="270"/>
  <c r="C1146" i="270"/>
  <c r="K1138" i="270"/>
  <c r="K1134" i="270"/>
  <c r="C1129" i="270"/>
  <c r="C1138" i="270"/>
  <c r="M1121" i="270"/>
  <c r="M1127" i="270"/>
  <c r="L1121" i="270"/>
  <c r="L1154" i="270"/>
  <c r="L1136" i="270"/>
  <c r="K1131" i="270"/>
  <c r="K1127" i="270"/>
  <c r="C1120" i="270"/>
  <c r="L1147" i="270"/>
  <c r="M1123" i="270"/>
  <c r="J1120" i="270"/>
  <c r="C1140" i="270"/>
  <c r="M1136" i="270"/>
  <c r="O1136" i="270" s="1"/>
  <c r="C1136" i="270"/>
  <c r="M1132" i="270"/>
  <c r="L1127" i="270"/>
  <c r="K1154" i="270"/>
  <c r="C1131" i="270"/>
  <c r="O615" i="270"/>
  <c r="O616" i="270"/>
  <c r="O641" i="270"/>
  <c r="O628" i="270"/>
  <c r="O885" i="270"/>
  <c r="O903" i="270"/>
  <c r="O195" i="270"/>
  <c r="O200" i="270" s="1"/>
  <c r="O221" i="270"/>
  <c r="O199" i="270"/>
  <c r="O204" i="270"/>
  <c r="O215" i="270"/>
  <c r="O231" i="270"/>
  <c r="O1286" i="270"/>
  <c r="O1298" i="270"/>
  <c r="O1301" i="270"/>
  <c r="O41" i="270"/>
  <c r="O42" i="270"/>
  <c r="O1221" i="270"/>
  <c r="O1237" i="270"/>
  <c r="M567" i="270"/>
  <c r="L566" i="270"/>
  <c r="M568" i="270"/>
  <c r="L567" i="270"/>
  <c r="K566" i="270"/>
  <c r="J565" i="270"/>
  <c r="C564" i="270"/>
  <c r="L560" i="270"/>
  <c r="L568" i="270"/>
  <c r="K567" i="270"/>
  <c r="J566" i="270"/>
  <c r="C565" i="270"/>
  <c r="K560" i="270"/>
  <c r="C568" i="270"/>
  <c r="M564" i="270"/>
  <c r="M566" i="270"/>
  <c r="L564" i="270"/>
  <c r="O564" i="270" s="1"/>
  <c r="M560" i="270"/>
  <c r="J559" i="270"/>
  <c r="C558" i="270"/>
  <c r="L551" i="270"/>
  <c r="C550" i="270"/>
  <c r="L547" i="270"/>
  <c r="C546" i="270"/>
  <c r="L543" i="270"/>
  <c r="C542" i="270"/>
  <c r="L539" i="270"/>
  <c r="L534" i="270"/>
  <c r="C533" i="270"/>
  <c r="M565" i="270"/>
  <c r="M557" i="270"/>
  <c r="K552" i="270"/>
  <c r="M549" i="270"/>
  <c r="K548" i="270"/>
  <c r="M545" i="270"/>
  <c r="K544" i="270"/>
  <c r="M541" i="270"/>
  <c r="O541" i="270" s="1"/>
  <c r="K540" i="270"/>
  <c r="J535" i="270"/>
  <c r="M532" i="270"/>
  <c r="J531" i="270"/>
  <c r="J530" i="270"/>
  <c r="J567" i="270"/>
  <c r="K565" i="270"/>
  <c r="M559" i="270"/>
  <c r="L558" i="270"/>
  <c r="K557" i="270"/>
  <c r="M550" i="270"/>
  <c r="K549" i="270"/>
  <c r="M546" i="270"/>
  <c r="O546" i="270" s="1"/>
  <c r="K545" i="270"/>
  <c r="M542" i="270"/>
  <c r="K541" i="270"/>
  <c r="M533" i="270"/>
  <c r="J532" i="270"/>
  <c r="C567" i="270"/>
  <c r="L559" i="270"/>
  <c r="K558" i="270"/>
  <c r="J557" i="270"/>
  <c r="L550" i="270"/>
  <c r="C549" i="270"/>
  <c r="L546" i="270"/>
  <c r="C545" i="270"/>
  <c r="L542" i="270"/>
  <c r="C541" i="270"/>
  <c r="L533" i="270"/>
  <c r="C532" i="270"/>
  <c r="R530" i="270"/>
  <c r="C530" i="270" s="1"/>
  <c r="O530" i="270" s="1"/>
  <c r="AB527" i="270"/>
  <c r="C560" i="270"/>
  <c r="L552" i="270"/>
  <c r="C547" i="270"/>
  <c r="L544" i="270"/>
  <c r="C539" i="270"/>
  <c r="C534" i="270"/>
  <c r="L531" i="270"/>
  <c r="L565" i="270"/>
  <c r="O565" i="270" s="1"/>
  <c r="L557" i="270"/>
  <c r="C552" i="270"/>
  <c r="L549" i="270"/>
  <c r="C544" i="270"/>
  <c r="L541" i="270"/>
  <c r="C531" i="270"/>
  <c r="K559" i="270"/>
  <c r="C557" i="270"/>
  <c r="M551" i="270"/>
  <c r="K546" i="270"/>
  <c r="M543" i="270"/>
  <c r="J533" i="270"/>
  <c r="K568" i="270"/>
  <c r="K564" i="270"/>
  <c r="C559" i="270"/>
  <c r="K551" i="270"/>
  <c r="M548" i="270"/>
  <c r="K543" i="270"/>
  <c r="M540" i="270"/>
  <c r="M535" i="270"/>
  <c r="M530" i="270"/>
  <c r="J568" i="270"/>
  <c r="J564" i="270"/>
  <c r="C551" i="270"/>
  <c r="L548" i="270"/>
  <c r="C543" i="270"/>
  <c r="L540" i="270"/>
  <c r="L535" i="270"/>
  <c r="L530" i="270"/>
  <c r="M558" i="270"/>
  <c r="C548" i="270"/>
  <c r="L545" i="270"/>
  <c r="C540" i="270"/>
  <c r="C535" i="270"/>
  <c r="L532" i="270"/>
  <c r="J558" i="270"/>
  <c r="K550" i="270"/>
  <c r="M547" i="270"/>
  <c r="K542" i="270"/>
  <c r="M539" i="270"/>
  <c r="M534" i="270"/>
  <c r="C566" i="270"/>
  <c r="J560" i="270"/>
  <c r="M552" i="270"/>
  <c r="O552" i="270" s="1"/>
  <c r="K547" i="270"/>
  <c r="M544" i="270"/>
  <c r="K539" i="270"/>
  <c r="J534" i="270"/>
  <c r="M531" i="270"/>
  <c r="O823" i="270"/>
  <c r="O1217" i="270"/>
  <c r="O1224" i="270"/>
  <c r="O1231" i="270"/>
  <c r="O1211" i="270"/>
  <c r="O1230" i="270"/>
  <c r="O1238" i="270"/>
  <c r="O205" i="270"/>
  <c r="O1295" i="270"/>
  <c r="O116" i="270"/>
  <c r="O45" i="270"/>
  <c r="O141" i="270"/>
  <c r="O870" i="270"/>
  <c r="O877" i="270"/>
  <c r="O866" i="270"/>
  <c r="O212" i="270"/>
  <c r="O229" i="270"/>
  <c r="O223" i="270"/>
  <c r="O203" i="270"/>
  <c r="O222" i="270"/>
  <c r="O1288" i="270"/>
  <c r="O1302" i="270"/>
  <c r="O1305" i="270"/>
  <c r="M385" i="270"/>
  <c r="O385" i="270" s="1"/>
  <c r="O386" i="270" s="1"/>
  <c r="O403" i="270" s="1"/>
  <c r="O46" i="270"/>
  <c r="O1202" i="270"/>
  <c r="M482" i="270"/>
  <c r="L481" i="270"/>
  <c r="K480" i="270"/>
  <c r="M475" i="270"/>
  <c r="L474" i="270"/>
  <c r="K473" i="270"/>
  <c r="M466" i="270"/>
  <c r="K465" i="270"/>
  <c r="M462" i="270"/>
  <c r="K461" i="270"/>
  <c r="M458" i="270"/>
  <c r="K457" i="270"/>
  <c r="M449" i="270"/>
  <c r="J448" i="270"/>
  <c r="L484" i="270"/>
  <c r="K483" i="270"/>
  <c r="J482" i="270"/>
  <c r="C481" i="270"/>
  <c r="K476" i="270"/>
  <c r="J475" i="270"/>
  <c r="C474" i="270"/>
  <c r="L467" i="270"/>
  <c r="C466" i="270"/>
  <c r="L463" i="270"/>
  <c r="C462" i="270"/>
  <c r="L459" i="270"/>
  <c r="C458" i="270"/>
  <c r="L455" i="270"/>
  <c r="L450" i="270"/>
  <c r="C449" i="270"/>
  <c r="J484" i="270"/>
  <c r="C483" i="270"/>
  <c r="C476" i="270"/>
  <c r="L468" i="270"/>
  <c r="C467" i="270"/>
  <c r="L464" i="270"/>
  <c r="C463" i="270"/>
  <c r="L460" i="270"/>
  <c r="C459" i="270"/>
  <c r="L456" i="270"/>
  <c r="C455" i="270"/>
  <c r="L451" i="270"/>
  <c r="C450" i="270"/>
  <c r="L447" i="270"/>
  <c r="L446" i="270"/>
  <c r="C484" i="270"/>
  <c r="M480" i="270"/>
  <c r="M473" i="270"/>
  <c r="K468" i="270"/>
  <c r="M465" i="270"/>
  <c r="K464" i="270"/>
  <c r="M461" i="270"/>
  <c r="K460" i="270"/>
  <c r="M457" i="270"/>
  <c r="K456" i="270"/>
  <c r="J451" i="270"/>
  <c r="M448" i="270"/>
  <c r="J447" i="270"/>
  <c r="J446" i="270"/>
  <c r="K484" i="270"/>
  <c r="C482" i="270"/>
  <c r="C475" i="270"/>
  <c r="K467" i="270"/>
  <c r="M464" i="270"/>
  <c r="K459" i="270"/>
  <c r="M456" i="270"/>
  <c r="M451" i="270"/>
  <c r="M446" i="270"/>
  <c r="M481" i="270"/>
  <c r="M474" i="270"/>
  <c r="C464" i="270"/>
  <c r="L461" i="270"/>
  <c r="C456" i="270"/>
  <c r="C451" i="270"/>
  <c r="L448" i="270"/>
  <c r="L483" i="270"/>
  <c r="O483" i="270" s="1"/>
  <c r="J481" i="270"/>
  <c r="L476" i="270"/>
  <c r="J474" i="270"/>
  <c r="K466" i="270"/>
  <c r="M463" i="270"/>
  <c r="O463" i="270" s="1"/>
  <c r="K458" i="270"/>
  <c r="M455" i="270"/>
  <c r="M450" i="270"/>
  <c r="J483" i="270"/>
  <c r="J476" i="270"/>
  <c r="M468" i="270"/>
  <c r="K463" i="270"/>
  <c r="M460" i="270"/>
  <c r="K455" i="270"/>
  <c r="J450" i="270"/>
  <c r="M447" i="270"/>
  <c r="L480" i="270"/>
  <c r="O480" i="270" s="1"/>
  <c r="L473" i="270"/>
  <c r="C468" i="270"/>
  <c r="L465" i="270"/>
  <c r="C460" i="270"/>
  <c r="L457" i="270"/>
  <c r="C447" i="270"/>
  <c r="L482" i="270"/>
  <c r="J480" i="270"/>
  <c r="L475" i="270"/>
  <c r="J473" i="270"/>
  <c r="C465" i="270"/>
  <c r="L462" i="270"/>
  <c r="C457" i="270"/>
  <c r="L449" i="270"/>
  <c r="R446" i="270"/>
  <c r="C446" i="270" s="1"/>
  <c r="M484" i="270"/>
  <c r="K482" i="270"/>
  <c r="C480" i="270"/>
  <c r="K475" i="270"/>
  <c r="C473" i="270"/>
  <c r="M467" i="270"/>
  <c r="K462" i="270"/>
  <c r="M459" i="270"/>
  <c r="J449" i="270"/>
  <c r="C461" i="270"/>
  <c r="M483" i="270"/>
  <c r="L458" i="270"/>
  <c r="K481" i="270"/>
  <c r="M476" i="270"/>
  <c r="K474" i="270"/>
  <c r="C448" i="270"/>
  <c r="AB443" i="270"/>
  <c r="L466" i="270"/>
  <c r="O625" i="270"/>
  <c r="O868" i="270"/>
  <c r="O897" i="270"/>
  <c r="O210" i="270"/>
  <c r="O1299" i="270"/>
  <c r="O40" i="270"/>
  <c r="O35" i="270"/>
  <c r="O54" i="270"/>
  <c r="O1215" i="270"/>
  <c r="O1204" i="270"/>
  <c r="O1229" i="270"/>
  <c r="O451" i="270" l="1"/>
  <c r="O547" i="270"/>
  <c r="O557" i="270"/>
  <c r="O1139" i="270"/>
  <c r="O65" i="270"/>
  <c r="O464" i="270"/>
  <c r="O560" i="270"/>
  <c r="O1241" i="270"/>
  <c r="O645" i="270"/>
  <c r="O1138" i="270"/>
  <c r="O305" i="270"/>
  <c r="O233" i="270"/>
  <c r="O1154" i="270"/>
  <c r="O1048" i="270"/>
  <c r="O283" i="270"/>
  <c r="O533" i="270"/>
  <c r="O1046" i="270"/>
  <c r="O1120" i="270"/>
  <c r="O476" i="270"/>
  <c r="O457" i="270"/>
  <c r="O449" i="270"/>
  <c r="O558" i="270"/>
  <c r="O549" i="270"/>
  <c r="O568" i="270"/>
  <c r="O1147" i="270"/>
  <c r="O1037" i="270"/>
  <c r="O1044" i="270"/>
  <c r="O307" i="270"/>
  <c r="O1045" i="270"/>
  <c r="O279" i="270"/>
  <c r="O550" i="270"/>
  <c r="O308" i="270"/>
  <c r="O309" i="270" s="1"/>
  <c r="O1119" i="270"/>
  <c r="O653" i="270"/>
  <c r="O1064" i="270"/>
  <c r="O1070" i="270"/>
  <c r="O1054" i="270"/>
  <c r="O456" i="270"/>
  <c r="O465" i="270"/>
  <c r="O481" i="270"/>
  <c r="O539" i="270"/>
  <c r="O1127" i="270"/>
  <c r="O1063" i="270"/>
  <c r="O1062" i="270"/>
  <c r="O1034" i="270"/>
  <c r="O1039" i="270"/>
  <c r="O991" i="270"/>
  <c r="M995" i="270" s="1"/>
  <c r="M996" i="270"/>
  <c r="O151" i="270"/>
  <c r="M406" i="270"/>
  <c r="M408" i="270"/>
  <c r="M407" i="270"/>
  <c r="M744" i="270"/>
  <c r="M743" i="270"/>
  <c r="M742" i="270"/>
  <c r="O460" i="270"/>
  <c r="O473" i="270"/>
  <c r="O468" i="270"/>
  <c r="O474" i="270"/>
  <c r="O484" i="270"/>
  <c r="O466" i="270"/>
  <c r="M217" i="270"/>
  <c r="O217" i="270" s="1"/>
  <c r="O218" i="270" s="1"/>
  <c r="O566" i="270"/>
  <c r="O1292" i="270"/>
  <c r="O1132" i="270"/>
  <c r="O1146" i="270"/>
  <c r="O1122" i="270"/>
  <c r="O1140" i="270"/>
  <c r="O1134" i="270"/>
  <c r="O1133" i="270"/>
  <c r="O1055" i="270"/>
  <c r="O1035" i="270"/>
  <c r="O1072" i="270"/>
  <c r="O32" i="270"/>
  <c r="O294" i="270"/>
  <c r="O293" i="270"/>
  <c r="O287" i="270"/>
  <c r="O540" i="270"/>
  <c r="O1137" i="270"/>
  <c r="O1043" i="270"/>
  <c r="M637" i="270"/>
  <c r="O637" i="270" s="1"/>
  <c r="O638" i="270" s="1"/>
  <c r="O278" i="270"/>
  <c r="O298" i="270"/>
  <c r="O297" i="270"/>
  <c r="M1309" i="270"/>
  <c r="O1309" i="270" s="1"/>
  <c r="O1310" i="270" s="1"/>
  <c r="O1327" i="270" s="1"/>
  <c r="O448" i="270"/>
  <c r="O459" i="270"/>
  <c r="O482" i="270"/>
  <c r="O461" i="270"/>
  <c r="O475" i="270"/>
  <c r="M827" i="270"/>
  <c r="M828" i="270"/>
  <c r="M826" i="270"/>
  <c r="O535" i="270"/>
  <c r="O1148" i="270"/>
  <c r="O1036" i="270"/>
  <c r="O1061" i="270"/>
  <c r="O291" i="270"/>
  <c r="O280" i="270"/>
  <c r="M49" i="270"/>
  <c r="O49" i="270" s="1"/>
  <c r="O50" i="270" s="1"/>
  <c r="O543" i="270"/>
  <c r="O446" i="270"/>
  <c r="O447" i="270"/>
  <c r="O455" i="270"/>
  <c r="O450" i="270"/>
  <c r="O458" i="270"/>
  <c r="O872" i="270"/>
  <c r="O548" i="270"/>
  <c r="O551" i="270"/>
  <c r="O1123" i="270"/>
  <c r="O1121" i="270"/>
  <c r="O1047" i="270"/>
  <c r="O1068" i="270"/>
  <c r="O225" i="270"/>
  <c r="O1131" i="270"/>
  <c r="O1038" i="270"/>
  <c r="O295" i="270"/>
  <c r="O462" i="270"/>
  <c r="M1225" i="270"/>
  <c r="O1225" i="270" s="1"/>
  <c r="O1226" i="270"/>
  <c r="O542" i="270"/>
  <c r="O567" i="270"/>
  <c r="O1128" i="270"/>
  <c r="O1130" i="270"/>
  <c r="O1129" i="270"/>
  <c r="M889" i="270"/>
  <c r="O889" i="270" s="1"/>
  <c r="O890" i="270" s="1"/>
  <c r="O907" i="270" s="1"/>
  <c r="O1051" i="270"/>
  <c r="O1069" i="270"/>
  <c r="O290" i="270"/>
  <c r="O289" i="270"/>
  <c r="O467" i="270"/>
  <c r="O1233" i="270"/>
  <c r="O1208" i="270"/>
  <c r="O544" i="270"/>
  <c r="O531" i="270"/>
  <c r="O534" i="270"/>
  <c r="O532" i="270"/>
  <c r="O545" i="270"/>
  <c r="O559" i="270"/>
  <c r="O1152" i="270"/>
  <c r="O1153" i="270"/>
  <c r="O620" i="270"/>
  <c r="O57" i="270"/>
  <c r="O299" i="270"/>
  <c r="O315" i="270"/>
  <c r="O313" i="270"/>
  <c r="O317" i="270" s="1"/>
  <c r="O655" i="270" l="1"/>
  <c r="M659" i="270" s="1"/>
  <c r="O485" i="270"/>
  <c r="M994" i="270"/>
  <c r="M1141" i="270"/>
  <c r="O1141" i="270" s="1"/>
  <c r="O452" i="270"/>
  <c r="O1149" i="270"/>
  <c r="O67" i="270"/>
  <c r="M71" i="270" s="1"/>
  <c r="O569" i="270"/>
  <c r="O235" i="270"/>
  <c r="M239" i="270" s="1"/>
  <c r="O1142" i="270"/>
  <c r="O1159" i="270" s="1"/>
  <c r="O1040" i="270"/>
  <c r="O1157" i="270"/>
  <c r="O1243" i="270"/>
  <c r="M1248" i="270" s="1"/>
  <c r="O1065" i="270"/>
  <c r="O536" i="270"/>
  <c r="O1073" i="270"/>
  <c r="O561" i="270"/>
  <c r="O1124" i="270"/>
  <c r="O409" i="270"/>
  <c r="O411" i="270" s="1"/>
  <c r="M910" i="270"/>
  <c r="M911" i="270"/>
  <c r="M912" i="270"/>
  <c r="M1246" i="270"/>
  <c r="M1247" i="270"/>
  <c r="M660" i="270"/>
  <c r="M70" i="270"/>
  <c r="M72" i="270"/>
  <c r="M469" i="270"/>
  <c r="O469" i="270" s="1"/>
  <c r="O470" i="270" s="1"/>
  <c r="O477" i="270"/>
  <c r="O284" i="270"/>
  <c r="M301" i="270"/>
  <c r="O301" i="270" s="1"/>
  <c r="O302" i="270" s="1"/>
  <c r="M1332" i="270"/>
  <c r="M1331" i="270"/>
  <c r="M1330" i="270"/>
  <c r="O745" i="270"/>
  <c r="O747" i="270" s="1"/>
  <c r="M154" i="270"/>
  <c r="M155" i="270"/>
  <c r="M156" i="270"/>
  <c r="M553" i="270"/>
  <c r="O553" i="270" s="1"/>
  <c r="O554" i="270" s="1"/>
  <c r="M1057" i="270"/>
  <c r="O1057" i="270" s="1"/>
  <c r="O1058" i="270" s="1"/>
  <c r="O997" i="270"/>
  <c r="O999" i="270" s="1"/>
  <c r="O829" i="270"/>
  <c r="O831" i="270" s="1"/>
  <c r="O1075" i="270" l="1"/>
  <c r="M658" i="270"/>
  <c r="O661" i="270" s="1"/>
  <c r="O663" i="270" s="1"/>
  <c r="O571" i="270"/>
  <c r="O319" i="270"/>
  <c r="M322" i="270" s="1"/>
  <c r="M240" i="270"/>
  <c r="M238" i="270"/>
  <c r="O241" i="270" s="1"/>
  <c r="O243" i="270" s="1"/>
  <c r="O73" i="270"/>
  <c r="O75" i="270" s="1"/>
  <c r="M1080" i="270"/>
  <c r="M1079" i="270"/>
  <c r="M1078" i="270"/>
  <c r="M575" i="270"/>
  <c r="M574" i="270"/>
  <c r="M576" i="270"/>
  <c r="M323" i="270"/>
  <c r="O487" i="270"/>
  <c r="O1249" i="270"/>
  <c r="O1251" i="270" s="1"/>
  <c r="O157" i="270"/>
  <c r="O159" i="270" s="1"/>
  <c r="M1163" i="270"/>
  <c r="M1162" i="270"/>
  <c r="M1164" i="270"/>
  <c r="O1333" i="270"/>
  <c r="O1335" i="270" s="1"/>
  <c r="O913" i="270"/>
  <c r="O915" i="270" s="1"/>
  <c r="M324" i="270" l="1"/>
  <c r="O325" i="270" s="1"/>
  <c r="O327" i="270" s="1"/>
  <c r="O577" i="270"/>
  <c r="O579" i="270" s="1"/>
  <c r="O1081" i="270"/>
  <c r="O1083" i="270" s="1"/>
  <c r="O1165" i="270"/>
  <c r="O1167" i="270" s="1"/>
  <c r="M490" i="270"/>
  <c r="M491" i="270"/>
  <c r="M492" i="270"/>
  <c r="O493" i="270" l="1"/>
  <c r="O495" i="270"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<sst xmlns="http://schemas.openxmlformats.org/spreadsheetml/2006/main" count="3637" uniqueCount="181">
  <si>
    <t>Formulario 1 - Propuesta económica  - Documento tipo de selección abreviada de menor cuantía - versión 1</t>
  </si>
  <si>
    <t>Versión: 1 del 21 de agosto de 2025</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</si>
  <si>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</si>
  <si>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</si>
  <si>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</si>
  <si>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</si>
  <si>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</si>
  <si>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</si>
  <si>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</si>
  <si>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</si>
  <si>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</si>
  <si>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</si>
  <si>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</si>
  <si>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</si>
  <si>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</si>
  <si>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</si>
  <si>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</si>
  <si>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</si>
  <si>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</si>
  <si>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</si>
  <si>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</si>
  <si>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</si>
  <si>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</si>
  <si>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</si>
  <si>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</si>
  <si>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</si>
  <si>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</si>
  <si>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</si>
  <si>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</si>
  <si>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</si>
  <si>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</si>
  <si>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</si>
  <si>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</si>
  <si>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</si>
  <si>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</si>
  <si>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VERSIÓN</t>
  </si>
  <si>
    <t>DE</t>
  </si>
  <si>
    <t>FECHA</t>
  </si>
  <si>
    <t>DD</t>
  </si>
  <si>
    <t>MM</t>
  </si>
  <si>
    <t>AA</t>
  </si>
  <si>
    <t>ITEM</t>
  </si>
  <si>
    <t>DESCRIPCIÓN</t>
  </si>
  <si>
    <t>UNIDAD</t>
  </si>
  <si>
    <t>I. EQUIPO</t>
  </si>
  <si>
    <t>MARCA</t>
  </si>
  <si>
    <t>TIPO</t>
  </si>
  <si>
    <t>RENDIMIENTO</t>
  </si>
  <si>
    <t>Vr. UNITARIO</t>
  </si>
  <si>
    <t>II. MATERIALES</t>
  </si>
  <si>
    <t>III. TRANSPORTES</t>
  </si>
  <si>
    <t>MATERIAL</t>
  </si>
  <si>
    <t>VOL. o PESO</t>
  </si>
  <si>
    <t>DISTANCIA</t>
  </si>
  <si>
    <t>TARIFA</t>
  </si>
  <si>
    <t>IV. MANO DE OBRA</t>
  </si>
  <si>
    <t>TRABAJADOR</t>
  </si>
  <si>
    <t>JORNAL</t>
  </si>
  <si>
    <t>PRESTACIONES</t>
  </si>
  <si>
    <t>JORNAL TOTAL</t>
  </si>
  <si>
    <t>TOTAL COSTO DIRECTO $</t>
  </si>
  <si>
    <t>Porcentaje</t>
  </si>
  <si>
    <t>Valor Total</t>
  </si>
  <si>
    <t>UTILIDAD</t>
  </si>
  <si>
    <t>Precio Unitario Total Aproximado al peso $</t>
  </si>
  <si>
    <t xml:space="preserve"> </t>
  </si>
  <si>
    <t>M2</t>
  </si>
  <si>
    <t>M</t>
  </si>
  <si>
    <t>UND</t>
  </si>
  <si>
    <t>M3</t>
  </si>
  <si>
    <t>KG</t>
  </si>
  <si>
    <t xml:space="preserve">COSTO DIRECTO DE OBRA </t>
  </si>
  <si>
    <t xml:space="preserve">COSTO INDIRECTO DE OBRA </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</si>
  <si>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</si>
  <si>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</si>
  <si>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IMPREVISTO</t>
  </si>
  <si>
    <t>1.00</t>
  </si>
  <si>
    <t xml:space="preserve">PRELIMINARES </t>
  </si>
  <si>
    <t>1.01</t>
  </si>
  <si>
    <t>1.02</t>
  </si>
  <si>
    <t>1.03</t>
  </si>
  <si>
    <t>1.04</t>
  </si>
  <si>
    <t>1.05</t>
  </si>
  <si>
    <t>1.06</t>
  </si>
  <si>
    <t>1.07</t>
  </si>
  <si>
    <t xml:space="preserve">SUMINISTRO E INSTALACIÓN DE TUBO RECTANGULAR DE 3 X 1 1/2" CAL. 18 PARA CERCHAS Y/O CORREAS </t>
  </si>
  <si>
    <t>SUMINISTRO E INSTALACIÓN DE CUBIERTA EN TEJA MASTER 1000 CAL.28 1,00 X 3,05 M</t>
  </si>
  <si>
    <t>SUMINISTRO E INSTALACIÓN DE CABALLETE EN TEJA MASTER 1000</t>
  </si>
  <si>
    <t>SUMINISTRO E INSTALACIÓN DE FLANCHE EN TEJA MASTER 1000</t>
  </si>
  <si>
    <t>Versión:</t>
  </si>
  <si>
    <t>MUNICIPIO DE CUBARÁ</t>
  </si>
  <si>
    <t>PAGINA</t>
  </si>
  <si>
    <t>ANALISIS DE PRECIOS UNITARIOS</t>
  </si>
  <si>
    <t>DATOS ESPECIFICOS</t>
  </si>
  <si>
    <t xml:space="preserve">  </t>
  </si>
  <si>
    <t>SUBTOTAL</t>
  </si>
  <si>
    <t>PRECIO UNITARIO</t>
  </si>
  <si>
    <t>DESPERDICIO</t>
  </si>
  <si>
    <t>%</t>
  </si>
  <si>
    <t>M3 o Ton/Km</t>
  </si>
  <si>
    <t>Formulario 1 - Propuesta económica  - Documento tipo de selección abreviada de menor cuantía</t>
  </si>
  <si>
    <t>1 del 21 de agosto de 2025</t>
  </si>
  <si>
    <t>HERRAMIENTA MENOR (% M.O)</t>
  </si>
  <si>
    <t/>
  </si>
  <si>
    <t>OFICIAL</t>
  </si>
  <si>
    <t>AYUDANTE (1)</t>
  </si>
  <si>
    <t>Proyectó:</t>
  </si>
  <si>
    <t>Aprobó:</t>
  </si>
  <si>
    <t>LUZ DARY CAMPEROS RINCON</t>
  </si>
  <si>
    <t>JESUS IVAN QUIÑONES RUEDA</t>
  </si>
  <si>
    <t>APOYO SEC. DE PLANEACION Y OBRAS PÚBLICAS</t>
  </si>
  <si>
    <t>SECRETARIO DE PLANEACION Y OBRAS PUBLICAS</t>
  </si>
  <si>
    <t>091037-0632531CND</t>
  </si>
  <si>
    <t>A21382020-1090480860</t>
  </si>
  <si>
    <t>AYUDANTE (2)</t>
  </si>
  <si>
    <t>DIA</t>
  </si>
  <si>
    <t>PULIDORA</t>
  </si>
  <si>
    <t>ESCOMBROS / SOBRANTES HASTA 5 KM</t>
  </si>
  <si>
    <t>M3/KM</t>
  </si>
  <si>
    <t>SECCIÓN DE ANDAMIO (01)</t>
  </si>
  <si>
    <t>EQUIPO DE SOLDADURA</t>
  </si>
  <si>
    <t>COMPRESOR DE PINTURA</t>
  </si>
  <si>
    <t>ml</t>
  </si>
  <si>
    <t>SOLDADURA ELÉCTRICA</t>
  </si>
  <si>
    <t>DISCO CORTE DE METAL 7"</t>
  </si>
  <si>
    <t>DISOLVENTE THINNER</t>
  </si>
  <si>
    <t>GAL</t>
  </si>
  <si>
    <t>PINTURA ANTICORROSIVO</t>
  </si>
  <si>
    <t>PINTURA ESMALTE SINTÉTICO TIPO I</t>
  </si>
  <si>
    <t>SOLDADOR</t>
  </si>
  <si>
    <t>SECCIÓN DE ANDAMIO (02)</t>
  </si>
  <si>
    <t>TUBO RECTANGULAR DE 3" x 1 1/2" CAL.18</t>
  </si>
  <si>
    <t>TALADRO</t>
  </si>
  <si>
    <t>CUBIERTA MASTER 1000 1*3 M CAL.28 1,00 X 3,05 M PREPINTADA</t>
  </si>
  <si>
    <t>TORNILLO AUTOPERFORANTE CON ARANDELA DE NEOPRENO DE 12 X 1-1/2"</t>
  </si>
  <si>
    <t>SILICONA LIQUIDA 300 ML</t>
  </si>
  <si>
    <t xml:space="preserve">CABALLETE MÁSTER 1000 2,00 M X 0,60 M </t>
  </si>
  <si>
    <t>Flanche 20.3 X 244Cm 0.43mm</t>
  </si>
  <si>
    <t>SOLDADURA LIQUIDA PVC 1/4"</t>
  </si>
  <si>
    <t>MORTERO 1:4</t>
  </si>
  <si>
    <t>1.08</t>
  </si>
  <si>
    <t>1.09</t>
  </si>
  <si>
    <t>1.10</t>
  </si>
  <si>
    <t>1.11</t>
  </si>
  <si>
    <t>1.12</t>
  </si>
  <si>
    <t>1.13</t>
  </si>
  <si>
    <t>1.14</t>
  </si>
  <si>
    <t>1.15</t>
  </si>
  <si>
    <t>1.16</t>
  </si>
  <si>
    <t>SUMINISTROS</t>
  </si>
  <si>
    <t>SUBTOTAL SUMINISTROS</t>
  </si>
  <si>
    <t>COSTO SUMINISTROS</t>
  </si>
  <si>
    <t>MEJORAMIENTO DE LA INFRAESTRUCTURA FÍSICA DE LA INSTITUCIÓN EDUCATIVA TÉCNICA NACIONALIZADA PABLO VI SEDE BACHILLERATO EN EL MUNICIPIO DE CUBARÁ, BOYACÁ, VIGENCIA 2026</t>
  </si>
  <si>
    <t>DESMANTELAMIENTO DE RED ELÉCTRICA (INCLUYE ACCESORIOS Y CABLEADO Y TUBERÍA PVC)</t>
  </si>
  <si>
    <t>DESMONTE DE ESTRUCTURA METÁLICA PERFILES - VIGAS.</t>
  </si>
  <si>
    <t>DESMONTE CUBIERTAS TEJA DE ASBESTO Y/ O ASBESTO CEMENTO. (INCLUYE RETIRO - ACARREO LIBRE HASTA 5 KM.)</t>
  </si>
  <si>
    <t>MANTENIMIENTO DE CERCHASY/O CORREAS</t>
  </si>
  <si>
    <t>PERFORACIÓN DE 8CMX4CM EN MURO DE MAMPOSTERÍA</t>
  </si>
  <si>
    <t>INSTALACIÓN DE TUBO RECTANGULAR DE 3 X 1 1/2" CAL. 18 EXISTENTE</t>
  </si>
  <si>
    <t>SUMINISTRO E INSTALACIÓN TEJA TERMOACÚSTICA TIPO TRAPEZOIDAL</t>
  </si>
  <si>
    <t>SUMINISTRO E INSTALACIÓN DE CABALLETE TERMOACÚSTICA TIPO TRAPEZOIDAL</t>
  </si>
  <si>
    <t>LÍNEA DE MORTERO DE NIVELACIÓN SOBRE MURO E: 0,06m A:0,12m</t>
  </si>
  <si>
    <t>SUMINISTRO E INSTALACIÓN DE TUBERÍA PVC SCH 40 CONDUIT DE 1/2" PARA RED ELÉCTRICA EXPUESTA EN ALTURA.</t>
  </si>
  <si>
    <t xml:space="preserve">SUMINISTRO E ESTACIÓN DE CABLEADO ELÉCTRICO DE COBRE No.12 AWG ( F,N,T) NO INCL. TUBERÍA </t>
  </si>
  <si>
    <t>SUMINISTRO E INSTALACIÓN DE PLAFÓN Y BOMBILLO DE 40W</t>
  </si>
  <si>
    <t xml:space="preserve">SUMINISTRO  DE PINTURA VINILO TIPO I </t>
  </si>
  <si>
    <t>ELÉCTRICO</t>
  </si>
  <si>
    <t>OXICORTE (OXIGENO ACETILENO)</t>
  </si>
  <si>
    <t>GRATA CIRCULAR DE ALAMBRE 6"</t>
  </si>
  <si>
    <t>DISCO DIAMANTADO ASFALTO-CONCRETO 350mm</t>
  </si>
  <si>
    <t>TEJA TERMOACUSTICA TIPO TRAPEZOIDAL</t>
  </si>
  <si>
    <t>AMARRE CAL.18</t>
  </si>
  <si>
    <t>CABALLETE TERMOACUSTICO TIPO TRAPEZOIDAL DE 2,00 M X0,70 M</t>
  </si>
  <si>
    <t>TUBERIA CONDUIT SCH40 1/2"</t>
  </si>
  <si>
    <t>CURVA CONDUIT 90° SCH40 1/2´´</t>
  </si>
  <si>
    <t xml:space="preserve">UNION CONDUIT GRIS SCH 40 1/2 </t>
  </si>
  <si>
    <t>ADAPTADOR TERMINAL CONDUIT SCH40 1/2´´</t>
  </si>
  <si>
    <t>LIMPIADOR PVC X 1/4 (ELÉCTRICO)</t>
  </si>
  <si>
    <t>CABLE DE COBRE AISLADO THHN/THWN AWG No. 12</t>
  </si>
  <si>
    <t>ROSETA (PLAFÓN)</t>
  </si>
  <si>
    <t>BOMBILLO LED 40W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</si>
</sst>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sz val="10"/>
      <name val="Arial"/>
      <family val="2"/>
    </font>
    <font>
      <sz val="10"/>
      <name val="Arial Narrow"/>
      <family val="2"/>
    </font>
    <font>
      <sz val="11"/>
      <name val="Arial"/>
      <family val="2"/>
    </font>
    <font>
      <u/>
      <sz val="11"/>
      <name val="Arial"/>
      <family val="2"/>
    </font>
    <font>
      <b/>
      <sz val="11"/>
      <name val="Arial"/>
      <family val="2"/>
    </font>
    <font>
      <sz val="9"/>
      <name val="Arial Narrow"/>
      <family val="2"/>
    </font>
    <font>
      <b/>
      <sz val="8"/>
      <name val="Arial Narrow"/>
      <family val="2"/>
    </font>
    <font>
      <sz val="10"/>
      <color theme="0"/>
      <name val="Arial Narrow"/>
      <family val="2"/>
    </font>
    <font>
      <b/>
      <sz val="12"/>
      <name val="Arial"/>
      <family val="2"/>
    </font>
    <font>
      <sz val="8"/>
      <name val="Arial Narrow"/>
      <family val="2"/>
    </font>
    <font>
      <sz val="12"/>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s>
  <cellStyleXfs count="261">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3" fontId="30" fillId="0" borderId="0" applyFont="0" applyFill="0" applyBorder="0" applyAlignment="0" applyProtection="0"/>
    <xf numFmtId="191" fontId="5" fillId="0" borderId="0">
      <protection locked="0"/>
    </xf>
    <xf numFmtId="192" fontId="30"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5"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5"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38" fillId="0" borderId="0"/>
    <xf numFmtId="0" fontId="39" fillId="0" borderId="0" applyNumberFormat="0" applyFill="0" applyBorder="0" applyAlignment="0" applyProtection="0">
      <alignment vertical="top"/>
      <protection locked="0"/>
    </xf>
    <xf numFmtId="43" fontId="47" fillId="0" borderId="0" applyFont="0" applyFill="0" applyBorder="0" applyAlignment="0" applyProtection="0"/>
    <xf numFmtId="9" fontId="47"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622">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0" borderId="82" xfId="89" applyFont="1" applyBorder="1"/>
    <xf numFmtId="0" fontId="40" fillId="25" borderId="82" xfId="89" applyFont="1" applyFill="1" applyBorder="1"/>
    <xf numFmtId="0" fontId="40" fillId="25" borderId="37" xfId="89" applyFont="1" applyFill="1" applyBorder="1"/>
    <xf numFmtId="0" fontId="43" fillId="0" borderId="20" xfId="126" applyFont="1" applyBorder="1" applyAlignment="1">
      <alignment horizontal="center" vertical="center" wrapText="1"/>
    </xf>
    <xf numFmtId="0" fontId="43" fillId="24" borderId="39" xfId="73" applyFont="1" applyFill="1" applyBorder="1" applyAlignment="1">
      <alignment vertical="center"/>
    </xf>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7" fontId="40" fillId="0" borderId="18" xfId="62" applyNumberFormat="1" applyFont="1" applyBorder="1" applyAlignment="1">
      <alignment horizontal="right" vertical="center" wrapText="1"/>
    </xf>
    <xf numFmtId="167" fontId="40" fillId="0" borderId="45" xfId="62" applyNumberFormat="1" applyFont="1" applyBorder="1" applyAlignment="1">
      <alignment horizontal="right" vertical="center" wrapText="1"/>
    </xf>
    <xf numFmtId="0" fontId="40" fillId="0" borderId="13" xfId="73" applyFont="1" applyBorder="1" applyAlignment="1">
      <alignment horizontal="left"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7" fontId="40" fillId="0" borderId="24" xfId="62" applyNumberFormat="1" applyFont="1" applyBorder="1" applyAlignment="1">
      <alignment horizontal="right" vertical="center" wrapText="1"/>
    </xf>
    <xf numFmtId="176" fontId="43" fillId="0" borderId="38" xfId="39" applyNumberFormat="1" applyFont="1" applyBorder="1" applyAlignment="1">
      <alignment horizontal="right" vertical="center"/>
    </xf>
    <xf numFmtId="0" fontId="40" fillId="0" borderId="18" xfId="74" applyFont="1" applyBorder="1" applyAlignment="1">
      <alignment horizontal="left" vertical="center"/>
    </xf>
    <xf numFmtId="167" fontId="40" fillId="0" borderId="30" xfId="62" applyNumberFormat="1" applyFont="1" applyBorder="1" applyAlignment="1">
      <alignment horizontal="right" vertical="center" wrapText="1"/>
    </xf>
    <xf numFmtId="0" fontId="40" fillId="0" borderId="18" xfId="135" applyFont="1" applyBorder="1" applyAlignment="1">
      <alignment horizontal="center" vertical="center"/>
    </xf>
    <xf numFmtId="0" fontId="40" fillId="0" borderId="18" xfId="135"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18" xfId="135" applyFont="1" applyBorder="1" applyAlignment="1">
      <alignment horizontal="left" vertical="center" wrapText="1"/>
    </xf>
    <xf numFmtId="167" fontId="40" fillId="0" borderId="18" xfId="62" quotePrefix="1" applyNumberFormat="1" applyFont="1" applyBorder="1" applyAlignment="1">
      <alignment horizontal="right" vertical="center" wrapText="1"/>
    </xf>
    <xf numFmtId="0" fontId="40" fillId="0" borderId="50" xfId="135" applyFont="1" applyBorder="1" applyAlignment="1">
      <alignment horizontal="center" vertical="center"/>
    </xf>
    <xf numFmtId="0" fontId="40" fillId="0" borderId="18" xfId="73" applyFont="1" applyBorder="1" applyAlignment="1">
      <alignment horizontal="center" vertical="center" wrapText="1"/>
    </xf>
    <xf numFmtId="0" fontId="40" fillId="0" borderId="49" xfId="73" applyFont="1" applyBorder="1" applyAlignment="1">
      <alignment horizontal="left" vertical="center"/>
    </xf>
    <xf numFmtId="0" fontId="40" fillId="0" borderId="0" xfId="73" applyFont="1" applyAlignment="1">
      <alignment horizontal="center" vertical="center"/>
    </xf>
    <xf numFmtId="0" fontId="40" fillId="0" borderId="0" xfId="73" applyFont="1" applyAlignment="1">
      <alignment horizontal="left" vertical="center" wrapText="1"/>
    </xf>
    <xf numFmtId="167" fontId="40" fillId="0" borderId="43" xfId="62" applyNumberFormat="1" applyFont="1" applyBorder="1" applyAlignment="1">
      <alignment horizontal="right" vertical="center" wrapText="1"/>
    </xf>
    <xf numFmtId="176" fontId="43" fillId="0" borderId="48" xfId="39" applyNumberFormat="1" applyFont="1" applyBorder="1" applyAlignment="1">
      <alignment horizontal="right" vertical="center"/>
    </xf>
    <xf numFmtId="0" fontId="40" fillId="0" borderId="33" xfId="73" applyFont="1" applyBorder="1" applyAlignment="1">
      <alignment horizontal="center" vertical="center"/>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187"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6"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5" fillId="0" borderId="17" xfId="128" applyFont="1" applyBorder="1" applyAlignment="1">
      <alignment horizontal="right" vertical="center"/>
    </xf>
    <xf numFmtId="181" fontId="40" fillId="0" borderId="35" xfId="129" applyNumberFormat="1" applyFont="1" applyBorder="1" applyAlignment="1">
      <alignment vertical="center"/>
    </xf>
    <xf numFmtId="0" fontId="40" fillId="0" borderId="21" xfId="128" applyFont="1" applyBorder="1" applyAlignment="1">
      <alignment horizontal="left" vertical="center"/>
    </xf>
    <xf numFmtId="180" fontId="40" fillId="0" borderId="22" xfId="129" applyNumberFormat="1" applyFont="1" applyBorder="1" applyAlignment="1">
      <alignment horizontal="center" vertical="center"/>
    </xf>
    <xf numFmtId="0" fontId="43" fillId="0" borderId="22" xfId="128" applyFont="1" applyBorder="1" applyAlignment="1">
      <alignment vertical="center"/>
    </xf>
    <xf numFmtId="0" fontId="43" fillId="0" borderId="23" xfId="128" applyFont="1" applyBorder="1" applyAlignment="1">
      <alignment horizontal="right" vertical="center"/>
    </xf>
    <xf numFmtId="181" fontId="40" fillId="0" borderId="30" xfId="129" applyNumberFormat="1" applyFont="1" applyBorder="1" applyAlignment="1">
      <alignment vertical="center"/>
    </xf>
    <xf numFmtId="0" fontId="40" fillId="0" borderId="0" xfId="126" applyFont="1" applyAlignment="1">
      <alignment horizontal="center" vertical="center"/>
    </xf>
    <xf numFmtId="9" fontId="40" fillId="0" borderId="22" xfId="129" applyNumberFormat="1" applyFont="1" applyBorder="1" applyAlignment="1">
      <alignment horizontal="center" vertical="center"/>
    </xf>
    <xf numFmtId="181" fontId="40" fillId="0" borderId="22" xfId="129" applyNumberFormat="1" applyFont="1" applyBorder="1" applyAlignment="1">
      <alignment vertical="center"/>
    </xf>
    <xf numFmtId="0" fontId="40" fillId="0" borderId="23" xfId="128" applyFont="1" applyBorder="1" applyAlignment="1">
      <alignment vertical="center"/>
    </xf>
    <xf numFmtId="0" fontId="43" fillId="0" borderId="21" xfId="128" applyFont="1" applyBorder="1" applyAlignment="1">
      <alignment horizontal="left" vertical="center"/>
    </xf>
    <xf numFmtId="181" fontId="43" fillId="0" borderId="30" xfId="129" applyNumberFormat="1" applyFont="1" applyBorder="1" applyAlignment="1">
      <alignment vertical="center"/>
    </xf>
    <xf numFmtId="0" fontId="40" fillId="0" borderId="21" xfId="128" applyFont="1" applyBorder="1" applyAlignment="1">
      <alignment horizontal="left" vertical="center" wrapText="1"/>
    </xf>
    <xf numFmtId="0" fontId="40" fillId="0" borderId="23" xfId="128" applyFont="1" applyBorder="1" applyAlignment="1">
      <alignment horizontal="right" vertical="center"/>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1"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1"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2" fontId="40" fillId="0" borderId="37" xfId="90" applyNumberFormat="1" applyFont="1" applyBorder="1"/>
    <xf numFmtId="186" fontId="43" fillId="26" borderId="45" xfId="60" applyNumberFormat="1" applyFont="1" applyFill="1" applyBorder="1" applyAlignment="1">
      <alignment horizontal="center" vertical="center"/>
    </xf>
    <xf numFmtId="184" fontId="40" fillId="0" borderId="37" xfId="90" applyNumberFormat="1" applyFont="1" applyBorder="1"/>
    <xf numFmtId="186"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75" xfId="90" applyFont="1" applyBorder="1"/>
    <xf numFmtId="0" fontId="40" fillId="0" borderId="76" xfId="89" applyFont="1" applyBorder="1"/>
    <xf numFmtId="0" fontId="40" fillId="0" borderId="76" xfId="89" applyFont="1" applyBorder="1" applyAlignment="1">
      <alignment horizontal="center"/>
    </xf>
    <xf numFmtId="185" fontId="40" fillId="0" borderId="76" xfId="34" applyNumberFormat="1" applyFont="1" applyBorder="1"/>
    <xf numFmtId="0" fontId="40" fillId="0" borderId="77" xfId="89" applyFont="1" applyBorder="1"/>
    <xf numFmtId="0" fontId="40" fillId="25" borderId="36" xfId="89" applyFont="1" applyFill="1" applyBorder="1"/>
    <xf numFmtId="0" fontId="43" fillId="0" borderId="21" xfId="128" applyFont="1" applyBorder="1" applyAlignment="1">
      <alignment horizontal="left" vertical="center" wrapText="1"/>
    </xf>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3" fillId="24" borderId="39" xfId="135" applyFont="1" applyFill="1" applyBorder="1" applyAlignment="1">
      <alignment horizontal="center" vertical="center"/>
    </xf>
    <xf numFmtId="0" fontId="43" fillId="24" borderId="41" xfId="135" applyFont="1" applyFill="1" applyBorder="1" applyAlignment="1">
      <alignment horizontal="centerContinuous" vertical="center"/>
    </xf>
    <xf numFmtId="2" fontId="40" fillId="0" borderId="18" xfId="126" applyNumberFormat="1" applyFont="1" applyBorder="1" applyAlignment="1">
      <alignment horizontal="center" vertical="center"/>
    </xf>
    <xf numFmtId="0" fontId="40" fillId="0" borderId="18" xfId="126" applyFont="1" applyBorder="1" applyAlignment="1">
      <alignment horizontal="left" vertical="center" wrapText="1"/>
    </xf>
    <xf numFmtId="2" fontId="40" fillId="0" borderId="18" xfId="62" applyNumberFormat="1" applyFont="1" applyFill="1" applyBorder="1" applyAlignment="1" applyProtection="1">
      <alignment horizontal="center" vertical="center" wrapText="1"/>
    </xf>
    <xf numFmtId="167" fontId="40" fillId="0" borderId="18" xfId="62" applyNumberFormat="1" applyFont="1" applyFill="1" applyBorder="1" applyAlignment="1" applyProtection="1">
      <alignment horizontal="center" vertical="center" wrapText="1"/>
    </xf>
    <xf numFmtId="176" fontId="40" fillId="0" borderId="45" xfId="62" applyNumberFormat="1" applyFont="1" applyFill="1" applyBorder="1" applyAlignment="1" applyProtection="1">
      <alignment horizontal="right" vertical="center" wrapText="1"/>
    </xf>
    <xf numFmtId="176" fontId="43" fillId="24" borderId="42" xfId="135" applyNumberFormat="1" applyFont="1" applyFill="1" applyBorder="1" applyAlignment="1">
      <alignment vertical="center"/>
    </xf>
    <xf numFmtId="49" fontId="43" fillId="0" borderId="57" xfId="131" applyNumberFormat="1" applyFont="1" applyBorder="1" applyAlignment="1">
      <alignment horizontal="right" vertical="center"/>
    </xf>
    <xf numFmtId="0" fontId="43" fillId="0" borderId="32" xfId="128" applyFont="1" applyBorder="1" applyAlignment="1">
      <alignment horizontal="right" vertical="center"/>
    </xf>
    <xf numFmtId="180" fontId="40" fillId="0" borderId="29" xfId="129" applyNumberFormat="1" applyFont="1" applyFill="1" applyBorder="1" applyAlignment="1" applyProtection="1">
      <alignment horizontal="center" vertical="center"/>
    </xf>
    <xf numFmtId="0" fontId="43" fillId="0" borderId="29" xfId="128" applyFont="1" applyBorder="1" applyAlignment="1">
      <alignment vertical="center"/>
    </xf>
    <xf numFmtId="0" fontId="43" fillId="0" borderId="29" xfId="128" applyFont="1" applyBorder="1" applyAlignment="1">
      <alignment horizontal="right" vertical="center"/>
    </xf>
    <xf numFmtId="176" fontId="43" fillId="0" borderId="35" xfId="129" applyNumberFormat="1" applyFont="1" applyFill="1" applyBorder="1" applyAlignment="1" applyProtection="1">
      <alignment vertical="center"/>
    </xf>
    <xf numFmtId="0" fontId="40" fillId="0" borderId="37" xfId="128" applyFont="1" applyBorder="1" applyAlignment="1">
      <alignment vertical="center"/>
    </xf>
    <xf numFmtId="3" fontId="40" fillId="0" borderId="33" xfId="128" applyNumberFormat="1" applyFont="1" applyBorder="1" applyAlignment="1">
      <alignment horizontal="right" vertical="center"/>
    </xf>
    <xf numFmtId="180" fontId="40" fillId="0" borderId="18" xfId="129" applyNumberFormat="1" applyFont="1" applyFill="1" applyBorder="1" applyAlignment="1" applyProtection="1">
      <alignment horizontal="center" vertical="center"/>
    </xf>
    <xf numFmtId="10" fontId="40" fillId="0" borderId="18" xfId="128" applyNumberFormat="1" applyFont="1" applyBorder="1" applyAlignment="1">
      <alignment vertical="center"/>
    </xf>
    <xf numFmtId="0" fontId="43" fillId="0" borderId="18" xfId="128" applyFont="1" applyBorder="1" applyAlignment="1">
      <alignment horizontal="right" vertical="center"/>
    </xf>
    <xf numFmtId="176" fontId="40" fillId="0" borderId="30" xfId="129" applyNumberFormat="1" applyFont="1" applyFill="1" applyBorder="1" applyAlignment="1" applyProtection="1">
      <alignment vertical="center"/>
    </xf>
    <xf numFmtId="0" fontId="43" fillId="0" borderId="33" xfId="128" applyFont="1" applyBorder="1" applyAlignment="1">
      <alignment horizontal="right" vertical="center"/>
    </xf>
    <xf numFmtId="10" fontId="43" fillId="0" borderId="18" xfId="128" applyNumberFormat="1" applyFont="1" applyBorder="1" applyAlignment="1">
      <alignment vertical="center"/>
    </xf>
    <xf numFmtId="176" fontId="43" fillId="0" borderId="30" xfId="129" applyNumberFormat="1" applyFont="1" applyFill="1" applyBorder="1" applyAlignment="1" applyProtection="1">
      <alignment vertical="center"/>
    </xf>
    <xf numFmtId="0" fontId="43" fillId="0" borderId="46" xfId="128" applyFont="1" applyBorder="1" applyAlignment="1">
      <alignment horizontal="right" vertical="center"/>
    </xf>
    <xf numFmtId="176" fontId="43" fillId="0" borderId="40" xfId="129" applyNumberFormat="1" applyFont="1" applyBorder="1" applyAlignment="1" applyProtection="1">
      <alignment vertical="center"/>
    </xf>
    <xf numFmtId="0" fontId="40" fillId="0" borderId="0" xfId="128" applyFont="1" applyAlignment="1">
      <alignment vertical="center"/>
    </xf>
    <xf numFmtId="2" fontId="40" fillId="0" borderId="0" xfId="128" applyNumberFormat="1" applyFont="1" applyAlignment="1">
      <alignment vertical="center"/>
    </xf>
    <xf numFmtId="181" fontId="40" fillId="0" borderId="0" xfId="129" applyNumberFormat="1" applyFont="1" applyBorder="1" applyAlignment="1" applyProtection="1">
      <alignment vertical="center"/>
    </xf>
    <xf numFmtId="0" fontId="40" fillId="25" borderId="36" xfId="128" applyFont="1" applyFill="1" applyBorder="1" applyAlignment="1">
      <alignment vertical="center"/>
    </xf>
    <xf numFmtId="0" fontId="43" fillId="25" borderId="58" xfId="227" applyFont="1" applyFill="1" applyBorder="1" applyAlignment="1">
      <alignment vertical="center"/>
    </xf>
    <xf numFmtId="0" fontId="40" fillId="25" borderId="57" xfId="227" applyFont="1" applyFill="1" applyBorder="1" applyAlignment="1">
      <alignment vertical="center"/>
    </xf>
    <xf numFmtId="4" fontId="40" fillId="25" borderId="56" xfId="227" applyNumberFormat="1" applyFont="1" applyFill="1" applyBorder="1" applyAlignment="1">
      <alignment vertical="center"/>
    </xf>
    <xf numFmtId="182" fontId="40" fillId="25" borderId="37" xfId="128" applyNumberFormat="1" applyFont="1" applyFill="1" applyBorder="1" applyAlignment="1">
      <alignment vertical="center"/>
    </xf>
    <xf numFmtId="4" fontId="43" fillId="0" borderId="30" xfId="60" applyNumberFormat="1" applyFont="1" applyFill="1" applyBorder="1" applyAlignment="1" applyProtection="1">
      <alignment horizontal="center" vertical="center"/>
    </xf>
    <xf numFmtId="184" fontId="40" fillId="0" borderId="37" xfId="128" applyNumberFormat="1" applyFont="1" applyBorder="1" applyAlignment="1">
      <alignment vertical="center"/>
    </xf>
    <xf numFmtId="186" fontId="43" fillId="0" borderId="18" xfId="60" applyNumberFormat="1" applyFont="1" applyFill="1" applyBorder="1" applyAlignment="1" applyProtection="1">
      <alignment horizontal="center" vertical="center"/>
    </xf>
    <xf numFmtId="10" fontId="43" fillId="0" borderId="30" xfId="256" applyNumberFormat="1" applyFont="1" applyFill="1" applyBorder="1" applyAlignment="1" applyProtection="1">
      <alignment horizontal="center" vertical="center"/>
    </xf>
    <xf numFmtId="0" fontId="40" fillId="25" borderId="36" xfId="89" applyFont="1" applyFill="1" applyBorder="1" applyAlignment="1">
      <alignment vertical="center"/>
    </xf>
    <xf numFmtId="186" fontId="43" fillId="0" borderId="20" xfId="60" applyNumberFormat="1" applyFont="1" applyFill="1" applyBorder="1" applyAlignment="1" applyProtection="1">
      <alignment horizontal="center" vertical="center"/>
    </xf>
    <xf numFmtId="10" fontId="43" fillId="0" borderId="40" xfId="256" applyNumberFormat="1" applyFont="1" applyFill="1" applyBorder="1" applyAlignment="1" applyProtection="1">
      <alignment horizontal="center" vertical="center"/>
    </xf>
    <xf numFmtId="0" fontId="40" fillId="0" borderId="37" xfId="89" applyFont="1" applyBorder="1" applyAlignment="1">
      <alignment vertical="center"/>
    </xf>
    <xf numFmtId="0" fontId="43" fillId="25" borderId="0" xfId="89" applyFont="1" applyFill="1" applyAlignment="1">
      <alignment vertical="center"/>
    </xf>
    <xf numFmtId="0" fontId="40" fillId="25" borderId="0" xfId="0" applyFont="1" applyFill="1" applyAlignment="1">
      <alignment vertical="center" wrapText="1"/>
    </xf>
    <xf numFmtId="3" fontId="43" fillId="25" borderId="0" xfId="130" applyNumberFormat="1" applyFont="1" applyFill="1" applyAlignment="1">
      <alignment horizontal="center" vertical="center"/>
    </xf>
    <xf numFmtId="186" fontId="43" fillId="25" borderId="0" xfId="60" applyNumberFormat="1" applyFont="1" applyFill="1" applyBorder="1" applyAlignment="1" applyProtection="1">
      <alignment horizontal="center" vertical="center"/>
    </xf>
    <xf numFmtId="4" fontId="40" fillId="25" borderId="0" xfId="256" applyNumberFormat="1" applyFont="1" applyFill="1" applyBorder="1" applyAlignment="1" applyProtection="1">
      <alignment horizontal="center" vertical="center"/>
    </xf>
    <xf numFmtId="0" fontId="40" fillId="25" borderId="37" xfId="89" applyFont="1" applyFill="1" applyBorder="1" applyAlignment="1">
      <alignment vertical="center"/>
    </xf>
    <xf numFmtId="0" fontId="40" fillId="25" borderId="0" xfId="0" applyFont="1" applyFill="1" applyAlignment="1">
      <alignment vertical="center"/>
    </xf>
    <xf numFmtId="0" fontId="43" fillId="25" borderId="0" xfId="0" applyFont="1" applyFill="1" applyAlignment="1">
      <alignment horizontal="left" vertical="center" wrapText="1"/>
    </xf>
    <xf numFmtId="0" fontId="40" fillId="25" borderId="0" xfId="0" applyFont="1" applyFill="1" applyAlignment="1">
      <alignment horizontal="right" vertical="center" wrapText="1"/>
    </xf>
    <xf numFmtId="0" fontId="40" fillId="25" borderId="0" xfId="89" applyFont="1" applyFill="1" applyAlignment="1">
      <alignment vertical="center"/>
    </xf>
    <xf numFmtId="4" fontId="40" fillId="25" borderId="0" xfId="0" applyNumberFormat="1" applyFont="1" applyFill="1" applyAlignment="1">
      <alignment vertical="center" wrapText="1"/>
    </xf>
    <xf numFmtId="0" fontId="43" fillId="25" borderId="0" xfId="0" applyFont="1" applyFill="1" applyAlignment="1">
      <alignment vertical="center" wrapText="1"/>
    </xf>
    <xf numFmtId="0" fontId="40" fillId="25" borderId="36" xfId="89" applyFont="1" applyFill="1" applyBorder="1" applyAlignment="1">
      <alignment horizontal="left" vertical="center"/>
    </xf>
    <xf numFmtId="0" fontId="43" fillId="25" borderId="0" xfId="0" applyFont="1" applyFill="1" applyAlignment="1">
      <alignment horizontal="left" vertical="center"/>
    </xf>
    <xf numFmtId="0" fontId="43" fillId="25" borderId="0" xfId="89" applyFont="1" applyFill="1" applyAlignment="1">
      <alignment horizontal="left" vertical="center"/>
    </xf>
    <xf numFmtId="0" fontId="40" fillId="25" borderId="0" xfId="0" applyFont="1" applyFill="1" applyAlignment="1">
      <alignment horizontal="left" vertical="center" wrapText="1"/>
    </xf>
    <xf numFmtId="0" fontId="40" fillId="25" borderId="0" xfId="89" applyFont="1" applyFill="1" applyAlignment="1">
      <alignment horizontal="left" vertical="center"/>
    </xf>
    <xf numFmtId="4" fontId="40" fillId="25" borderId="0" xfId="0" applyNumberFormat="1" applyFont="1" applyFill="1" applyAlignment="1">
      <alignment horizontal="left" vertical="center" wrapText="1"/>
    </xf>
    <xf numFmtId="0" fontId="40" fillId="25" borderId="37" xfId="89" applyFont="1" applyFill="1" applyBorder="1" applyAlignment="1">
      <alignment horizontal="left" vertical="center"/>
    </xf>
    <xf numFmtId="0" fontId="40" fillId="25" borderId="0" xfId="0" applyFont="1" applyFill="1" applyAlignment="1">
      <alignment horizontal="left" vertical="center"/>
    </xf>
    <xf numFmtId="0" fontId="40" fillId="25" borderId="75" xfId="128" applyFont="1" applyFill="1" applyBorder="1" applyAlignment="1">
      <alignment vertical="center"/>
    </xf>
    <xf numFmtId="0" fontId="40" fillId="25" borderId="76" xfId="89" applyFont="1" applyFill="1" applyBorder="1" applyAlignment="1">
      <alignment vertical="center"/>
    </xf>
    <xf numFmtId="0" fontId="40" fillId="25" borderId="76" xfId="89" applyFont="1" applyFill="1" applyBorder="1" applyAlignment="1">
      <alignment horizontal="center" vertical="center"/>
    </xf>
    <xf numFmtId="185" fontId="40" fillId="25" borderId="76" xfId="255" applyNumberFormat="1" applyFont="1" applyFill="1" applyBorder="1" applyAlignment="1" applyProtection="1">
      <alignment vertical="center"/>
    </xf>
    <xf numFmtId="4" fontId="40" fillId="25" borderId="76" xfId="89" applyNumberFormat="1" applyFont="1" applyFill="1" applyBorder="1" applyAlignment="1">
      <alignment vertical="center"/>
    </xf>
    <xf numFmtId="0" fontId="40" fillId="25" borderId="77" xfId="89" applyFont="1" applyFill="1" applyBorder="1" applyAlignment="1">
      <alignment vertical="center"/>
    </xf>
    <xf numFmtId="176" fontId="40" fillId="0" borderId="0" xfId="89" applyNumberFormat="1" applyFont="1"/>
    <xf numFmtId="0" fontId="43" fillId="24" borderId="41" xfId="135" applyFont="1" applyFill="1" applyBorder="1" applyAlignment="1">
      <alignment horizontal="center" vertical="center"/>
    </xf>
    <xf numFmtId="9" fontId="40" fillId="0" borderId="20" xfId="129" applyNumberFormat="1" applyFont="1" applyBorder="1" applyAlignment="1" applyProtection="1">
      <alignment horizontal="center" vertical="center"/>
    </xf>
    <xf numFmtId="181" fontId="43" fillId="0" borderId="20" xfId="129" applyNumberFormat="1" applyFont="1" applyBorder="1" applyAlignment="1" applyProtection="1">
      <alignment horizontal="center" vertical="center"/>
    </xf>
    <xf numFmtId="0" fontId="40" fillId="0" borderId="20" xfId="128" applyFont="1" applyBorder="1" applyAlignment="1">
      <alignment horizontal="center" vertical="center"/>
    </xf>
    <xf numFmtId="4" fontId="43" fillId="0" borderId="0" xfId="131" applyNumberFormat="1" applyFont="1" applyAlignment="1">
      <alignment horizontal="center" vertical="center"/>
    </xf>
    <xf numFmtId="4" fontId="43" fillId="0" borderId="37" xfId="131" applyNumberFormat="1" applyFont="1" applyBorder="1" applyAlignment="1">
      <alignment horizontal="center" vertical="center"/>
    </xf>
    <xf numFmtId="176" fontId="43" fillId="28" borderId="84" xfId="62" applyNumberFormat="1" applyFont="1" applyFill="1" applyBorder="1" applyAlignment="1" applyProtection="1">
      <alignment horizontal="right" vertical="center" wrapText="1"/>
    </xf>
    <xf numFmtId="0" fontId="40" fillId="0" borderId="18" xfId="126" applyFont="1" applyBorder="1" applyAlignment="1">
      <alignment horizontal="center" vertical="center" wrapText="1"/>
    </xf>
    <xf numFmtId="0" fontId="48" fillId="0" borderId="81" xfId="0" applyFont="1" applyBorder="1"/>
    <xf numFmtId="0" fontId="48" fillId="0" borderId="74" xfId="0" applyFont="1" applyBorder="1" applyAlignment="1">
      <alignment vertical="center"/>
    </xf>
    <xf numFmtId="0" fontId="48" fillId="0" borderId="74" xfId="0" applyFont="1" applyBorder="1" applyAlignment="1">
      <alignment horizontal="center" vertical="center"/>
    </xf>
    <xf numFmtId="0" fontId="48" fillId="0" borderId="83" xfId="0" applyFont="1" applyBorder="1"/>
    <xf numFmtId="0" fontId="48" fillId="0" borderId="36" xfId="0" applyFont="1" applyBorder="1"/>
    <xf numFmtId="0" fontId="48" fillId="0" borderId="37" xfId="0" applyFont="1" applyBorder="1"/>
    <xf numFmtId="0" fontId="41" fillId="0" borderId="0" xfId="0" applyFont="1" applyAlignment="1">
      <alignment vertical="center"/>
    </xf>
    <xf numFmtId="0" fontId="49" fillId="0" borderId="0" xfId="0" applyFont="1" applyAlignment="1">
      <alignment vertical="center"/>
    </xf>
    <xf numFmtId="0" fontId="49" fillId="0" borderId="0" xfId="0" applyFont="1" applyAlignment="1">
      <alignment horizontal="center" vertical="center"/>
    </xf>
    <xf numFmtId="0" fontId="50" fillId="0" borderId="73" xfId="254" applyFont="1" applyBorder="1" applyAlignment="1" applyProtection="1">
      <alignment vertical="center"/>
    </xf>
    <xf numFmtId="0" fontId="51" fillId="0" borderId="71" xfId="0" applyFont="1" applyBorder="1" applyAlignment="1">
      <alignment vertical="center"/>
    </xf>
    <xf numFmtId="0" fontId="51" fillId="0" borderId="57" xfId="0" applyFont="1" applyBorder="1" applyAlignment="1">
      <alignment vertical="center"/>
    </xf>
    <xf numFmtId="0" fontId="51" fillId="0" borderId="72" xfId="0" applyFont="1" applyBorder="1" applyAlignment="1">
      <alignment vertical="center"/>
    </xf>
    <xf numFmtId="0" fontId="49" fillId="0" borderId="71" xfId="253" applyFont="1" applyBorder="1" applyAlignment="1">
      <alignment vertical="center"/>
    </xf>
    <xf numFmtId="0" fontId="49" fillId="0" borderId="57" xfId="253" applyFont="1" applyBorder="1" applyAlignment="1">
      <alignment vertical="center"/>
    </xf>
    <xf numFmtId="0" fontId="49" fillId="0" borderId="56" xfId="253" applyFont="1" applyBorder="1" applyAlignment="1">
      <alignment horizontal="center" vertical="center"/>
    </xf>
    <xf numFmtId="0" fontId="52" fillId="0" borderId="37" xfId="253" applyFont="1" applyBorder="1" applyAlignment="1">
      <alignment horizontal="center" vertical="center"/>
    </xf>
    <xf numFmtId="0" fontId="50" fillId="0" borderId="49" xfId="254" applyFont="1" applyBorder="1" applyAlignment="1" applyProtection="1">
      <alignment vertical="center"/>
    </xf>
    <xf numFmtId="0" fontId="51" fillId="0" borderId="68" xfId="0" applyFont="1" applyBorder="1" applyAlignment="1">
      <alignment horizontal="centerContinuous" vertical="center"/>
    </xf>
    <xf numFmtId="0" fontId="51" fillId="0" borderId="0" xfId="0" applyFont="1" applyAlignment="1">
      <alignment horizontal="centerContinuous" vertical="center"/>
    </xf>
    <xf numFmtId="0" fontId="51" fillId="0" borderId="43" xfId="0" applyFont="1" applyBorder="1" applyAlignment="1">
      <alignment horizontal="centerContinuous" vertical="center"/>
    </xf>
    <xf numFmtId="0" fontId="49" fillId="0" borderId="64" xfId="253" applyFont="1" applyBorder="1" applyAlignment="1">
      <alignment vertical="center"/>
    </xf>
    <xf numFmtId="0" fontId="49" fillId="0" borderId="54" xfId="253" applyFont="1" applyBorder="1" applyAlignment="1">
      <alignment vertical="center"/>
    </xf>
    <xf numFmtId="0" fontId="49" fillId="0" borderId="66" xfId="253" applyFont="1" applyBorder="1" applyAlignment="1">
      <alignment horizontal="center" vertical="center"/>
    </xf>
    <xf numFmtId="0" fontId="51" fillId="0" borderId="68" xfId="0" applyFont="1" applyBorder="1" applyAlignment="1">
      <alignment vertical="center"/>
    </xf>
    <xf numFmtId="0" fontId="51" fillId="0" borderId="0" xfId="0" applyFont="1" applyAlignment="1">
      <alignment vertical="center"/>
    </xf>
    <xf numFmtId="0" fontId="51" fillId="0" borderId="43" xfId="0" applyFont="1" applyBorder="1" applyAlignment="1">
      <alignment vertical="center"/>
    </xf>
    <xf numFmtId="0" fontId="49" fillId="0" borderId="70" xfId="253" applyFont="1" applyBorder="1" applyAlignment="1">
      <alignment horizontal="center" vertical="center"/>
    </xf>
    <xf numFmtId="0" fontId="49" fillId="0" borderId="63" xfId="253" applyFont="1" applyBorder="1" applyAlignment="1">
      <alignment vertical="center"/>
    </xf>
    <xf numFmtId="0" fontId="49" fillId="0" borderId="53" xfId="253" applyFont="1" applyBorder="1" applyAlignment="1">
      <alignment vertical="center"/>
    </xf>
    <xf numFmtId="0" fontId="49" fillId="0" borderId="67" xfId="253" applyFont="1" applyBorder="1" applyAlignment="1">
      <alignment horizontal="center" vertical="center"/>
    </xf>
    <xf numFmtId="0" fontId="49" fillId="0" borderId="47" xfId="253" applyFont="1" applyBorder="1" applyAlignment="1">
      <alignment horizontal="center" vertical="center"/>
    </xf>
    <xf numFmtId="0" fontId="49" fillId="0" borderId="68" xfId="253" applyFont="1" applyBorder="1" applyAlignment="1">
      <alignment horizontal="centerContinuous" vertical="center"/>
    </xf>
    <xf numFmtId="0" fontId="49" fillId="0" borderId="0" xfId="253" applyFont="1" applyAlignment="1">
      <alignment horizontal="centerContinuous" vertical="center"/>
    </xf>
    <xf numFmtId="0" fontId="49" fillId="0" borderId="12" xfId="253" applyFont="1" applyBorder="1" applyAlignment="1">
      <alignment horizontal="centerContinuous" vertical="center"/>
    </xf>
    <xf numFmtId="0" fontId="49" fillId="0" borderId="25" xfId="0" applyFont="1" applyBorder="1" applyAlignment="1">
      <alignment horizontal="center" vertical="center"/>
    </xf>
    <xf numFmtId="0" fontId="49" fillId="0" borderId="64" xfId="0" applyFont="1" applyBorder="1" applyAlignment="1">
      <alignment vertical="center"/>
    </xf>
    <xf numFmtId="0" fontId="49" fillId="0" borderId="54" xfId="0" applyFont="1" applyBorder="1" applyAlignment="1">
      <alignment vertical="center"/>
    </xf>
    <xf numFmtId="0" fontId="49" fillId="0" borderId="66" xfId="0" applyFont="1" applyBorder="1" applyAlignment="1">
      <alignment horizontal="center" vertical="center"/>
    </xf>
    <xf numFmtId="0" fontId="52" fillId="0" borderId="37" xfId="0" applyFont="1" applyBorder="1" applyAlignment="1">
      <alignment horizontal="center" vertical="center"/>
    </xf>
    <xf numFmtId="0" fontId="51" fillId="0" borderId="68" xfId="0" applyFont="1" applyBorder="1" applyAlignment="1">
      <alignment vertical="center" wrapText="1"/>
    </xf>
    <xf numFmtId="0" fontId="51" fillId="0" borderId="0" xfId="0" applyFont="1" applyAlignment="1">
      <alignment vertical="center" wrapText="1"/>
    </xf>
    <xf numFmtId="0" fontId="51" fillId="0" borderId="43" xfId="0" applyFont="1" applyBorder="1" applyAlignment="1">
      <alignment vertical="center" wrapText="1"/>
    </xf>
    <xf numFmtId="0" fontId="49" fillId="0" borderId="70" xfId="253" applyFont="1" applyBorder="1" applyAlignment="1">
      <alignment vertical="center"/>
    </xf>
    <xf numFmtId="0" fontId="49" fillId="0" borderId="69" xfId="253" applyFont="1" applyBorder="1" applyAlignment="1">
      <alignment horizontal="center" vertical="center"/>
    </xf>
    <xf numFmtId="0" fontId="49" fillId="0" borderId="48" xfId="253" applyFont="1" applyBorder="1" applyAlignment="1">
      <alignment horizontal="center" vertical="center"/>
    </xf>
    <xf numFmtId="0" fontId="49" fillId="0" borderId="47" xfId="253" applyFont="1" applyBorder="1" applyAlignment="1">
      <alignment vertical="center"/>
    </xf>
    <xf numFmtId="0" fontId="49" fillId="0" borderId="61" xfId="0" applyFont="1" applyBorder="1" applyAlignment="1">
      <alignment horizontal="center" vertical="center"/>
    </xf>
    <xf numFmtId="0" fontId="51" fillId="0" borderId="53" xfId="0" applyFont="1" applyBorder="1" applyAlignment="1">
      <alignment horizontal="center" vertical="center"/>
    </xf>
    <xf numFmtId="0" fontId="49" fillId="0" borderId="53" xfId="0" applyFont="1" applyBorder="1" applyAlignment="1">
      <alignment vertical="center"/>
    </xf>
    <xf numFmtId="0" fontId="49" fillId="0" borderId="67" xfId="0" applyFont="1" applyBorder="1" applyAlignment="1">
      <alignment horizontal="center" vertical="center"/>
    </xf>
    <xf numFmtId="0" fontId="52" fillId="0" borderId="37" xfId="0" applyFont="1" applyBorder="1" applyAlignment="1">
      <alignment vertical="center"/>
    </xf>
    <xf numFmtId="0" fontId="49" fillId="0" borderId="58" xfId="0" applyFont="1" applyBorder="1" applyAlignment="1">
      <alignment horizontal="center" vertical="center"/>
    </xf>
    <xf numFmtId="0" fontId="51" fillId="0" borderId="57" xfId="0" applyFont="1" applyBorder="1" applyAlignment="1">
      <alignment horizontal="center"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vertical="center"/>
    </xf>
    <xf numFmtId="0" fontId="51" fillId="0" borderId="0" xfId="0" applyFont="1" applyAlignment="1">
      <alignment horizontal="center" vertical="center"/>
    </xf>
    <xf numFmtId="0" fontId="49" fillId="0" borderId="18" xfId="0" applyFont="1" applyBorder="1" applyAlignment="1">
      <alignmen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52" fillId="0" borderId="37" xfId="0" applyNumberFormat="1" applyFont="1" applyBorder="1" applyAlignment="1">
      <alignment horizontal="center" vertical="center"/>
    </xf>
    <xf numFmtId="0" fontId="51" fillId="0" borderId="11" xfId="0" applyFont="1" applyBorder="1" applyAlignment="1">
      <alignment vertical="center"/>
    </xf>
    <xf numFmtId="0" fontId="49" fillId="0" borderId="0" xfId="0" applyFont="1" applyAlignment="1">
      <alignment horizontal="right" vertical="center"/>
    </xf>
    <xf numFmtId="1" fontId="49" fillId="0" borderId="12" xfId="0" applyNumberFormat="1" applyFont="1" applyBorder="1" applyAlignment="1">
      <alignment horizontal="center" vertical="center"/>
    </xf>
    <xf numFmtId="0" fontId="49" fillId="0" borderId="27" xfId="0" applyFont="1" applyBorder="1" applyAlignment="1">
      <alignment vertical="center"/>
    </xf>
    <xf numFmtId="0" fontId="49" fillId="0" borderId="31" xfId="0" applyFont="1" applyBorder="1" applyAlignment="1">
      <alignment vertical="center"/>
    </xf>
    <xf numFmtId="0" fontId="49" fillId="0" borderId="65" xfId="0" applyFont="1" applyBorder="1" applyAlignment="1">
      <alignment horizontal="center" vertical="center"/>
    </xf>
    <xf numFmtId="0" fontId="49" fillId="0" borderId="58" xfId="0" applyFont="1" applyBorder="1" applyAlignment="1">
      <alignment vertical="center"/>
    </xf>
    <xf numFmtId="0" fontId="49" fillId="0" borderId="57" xfId="0" applyFont="1" applyBorder="1" applyAlignment="1">
      <alignment vertical="center"/>
    </xf>
    <xf numFmtId="0" fontId="49" fillId="0" borderId="56" xfId="0" applyFont="1" applyBorder="1" applyAlignment="1">
      <alignment horizontal="center" vertical="center"/>
    </xf>
    <xf numFmtId="0" fontId="51" fillId="0" borderId="58" xfId="0" applyFont="1" applyBorder="1" applyAlignment="1" applyProtection="1">
      <alignment horizontal="centerContinuous" vertical="center"/>
      <protection locked="0"/>
    </xf>
    <xf numFmtId="0" fontId="51" fillId="0" borderId="57" xfId="0" applyFont="1" applyBorder="1" applyAlignment="1" applyProtection="1">
      <alignment horizontal="centerContinuous" vertical="center"/>
      <protection locked="0"/>
    </xf>
    <xf numFmtId="0" fontId="51" fillId="0" borderId="56" xfId="0" applyFont="1" applyBorder="1" applyAlignment="1" applyProtection="1">
      <alignment horizontal="center" vertical="center"/>
      <protection locked="0"/>
    </xf>
    <xf numFmtId="0" fontId="53" fillId="0" borderId="37" xfId="0" applyFont="1" applyBorder="1" applyAlignment="1" applyProtection="1">
      <alignment horizontal="center"/>
      <protection locked="0"/>
    </xf>
    <xf numFmtId="0" fontId="49" fillId="0" borderId="11" xfId="0" applyFont="1" applyBorder="1" applyAlignment="1">
      <alignment vertical="center"/>
    </xf>
    <xf numFmtId="0" fontId="49" fillId="0" borderId="12" xfId="0" applyFont="1" applyBorder="1" applyAlignment="1">
      <alignment horizontal="center" vertical="center"/>
    </xf>
    <xf numFmtId="0" fontId="51" fillId="24" borderId="32" xfId="0" applyFont="1" applyFill="1" applyBorder="1" applyAlignment="1">
      <alignment horizontal="center" vertical="center"/>
    </xf>
    <xf numFmtId="0" fontId="51" fillId="24" borderId="57" xfId="0" applyFont="1" applyFill="1" applyBorder="1" applyAlignment="1">
      <alignment horizontal="centerContinuous" vertical="center" wrapText="1"/>
    </xf>
    <xf numFmtId="0" fontId="51" fillId="24" borderId="29" xfId="0" applyFont="1" applyFill="1" applyBorder="1" applyAlignment="1">
      <alignment horizontal="centerContinuous" vertical="center"/>
    </xf>
    <xf numFmtId="0" fontId="51" fillId="24" borderId="26" xfId="0" applyFont="1" applyFill="1" applyBorder="1" applyAlignment="1">
      <alignment horizontal="center" vertical="center"/>
    </xf>
    <xf numFmtId="0" fontId="53" fillId="0" borderId="37" xfId="0" applyFont="1" applyBorder="1" applyAlignment="1">
      <alignment horizontal="center" vertical="center"/>
    </xf>
    <xf numFmtId="0" fontId="54" fillId="0" borderId="36" xfId="0" applyFont="1" applyBorder="1"/>
    <xf numFmtId="202" fontId="49" fillId="24" borderId="27" xfId="0" applyNumberFormat="1" applyFont="1" applyFill="1" applyBorder="1" applyAlignment="1">
      <alignment horizontal="center" vertical="center"/>
    </xf>
    <xf numFmtId="0" fontId="49" fillId="24" borderId="20" xfId="254" applyFont="1" applyFill="1" applyBorder="1" applyAlignment="1" applyProtection="1">
      <alignment horizontal="centerContinuous" vertical="center" wrapText="1"/>
    </xf>
    <xf numFmtId="0" fontId="49" fillId="24" borderId="20" xfId="0" applyFont="1" applyFill="1" applyBorder="1" applyAlignment="1">
      <alignment horizontal="centerContinuous" vertical="center"/>
    </xf>
    <xf numFmtId="4" fontId="49" fillId="24" borderId="65" xfId="0" applyNumberFormat="1" applyFont="1" applyFill="1" applyBorder="1" applyAlignment="1">
      <alignment horizontal="center" vertical="center"/>
    </xf>
    <xf numFmtId="4" fontId="48" fillId="0" borderId="37" xfId="0" applyNumberFormat="1" applyFont="1" applyBorder="1" applyAlignment="1">
      <alignment horizontal="center" vertical="center"/>
    </xf>
    <xf numFmtId="0" fontId="51" fillId="0" borderId="12" xfId="0" applyFont="1" applyBorder="1" applyAlignment="1">
      <alignment horizontal="center" vertical="center"/>
    </xf>
    <xf numFmtId="0" fontId="53" fillId="0" borderId="37" xfId="0" applyFont="1" applyBorder="1" applyAlignment="1">
      <alignment horizontal="left" vertical="center"/>
    </xf>
    <xf numFmtId="0" fontId="51" fillId="24" borderId="34" xfId="0" applyFont="1" applyFill="1" applyBorder="1" applyAlignment="1">
      <alignment horizontal="centerContinuous" vertical="center"/>
    </xf>
    <xf numFmtId="0" fontId="49" fillId="24" borderId="16" xfId="0" applyFont="1" applyFill="1" applyBorder="1" applyAlignment="1">
      <alignment horizontal="centerContinuous" vertical="center"/>
    </xf>
    <xf numFmtId="0" fontId="49" fillId="24" borderId="17" xfId="0" applyFont="1" applyFill="1" applyBorder="1" applyAlignment="1">
      <alignment horizontal="centerContinuous" vertical="center"/>
    </xf>
    <xf numFmtId="0" fontId="51" fillId="24" borderId="44" xfId="0" applyFont="1" applyFill="1" applyBorder="1" applyAlignment="1">
      <alignment horizontal="centerContinuous" vertical="center"/>
    </xf>
    <xf numFmtId="0" fontId="51" fillId="24" borderId="17" xfId="0" applyFont="1" applyFill="1" applyBorder="1" applyAlignment="1">
      <alignment horizontal="centerContinuous" vertical="center"/>
    </xf>
    <xf numFmtId="0" fontId="51" fillId="24" borderId="29" xfId="0" applyFont="1" applyFill="1" applyBorder="1" applyAlignment="1">
      <alignment horizontal="center" vertical="center"/>
    </xf>
    <xf numFmtId="0" fontId="51" fillId="24" borderId="35" xfId="0" applyFont="1" applyFill="1" applyBorder="1" applyAlignment="1">
      <alignment horizontal="center" vertical="center"/>
    </xf>
    <xf numFmtId="0" fontId="53" fillId="0" borderId="37" xfId="0" applyFont="1" applyBorder="1" applyAlignment="1">
      <alignment horizontal="center"/>
    </xf>
    <xf numFmtId="0" fontId="49" fillId="0" borderId="21" xfId="0" applyFont="1" applyBorder="1" applyAlignment="1">
      <alignment horizontal="left" vertical="center"/>
    </xf>
    <xf numFmtId="0" fontId="49" fillId="0" borderId="22" xfId="0" applyFont="1" applyBorder="1" applyAlignment="1">
      <alignment vertical="center"/>
    </xf>
    <xf numFmtId="0" fontId="49" fillId="0" borderId="23" xfId="0" applyFont="1" applyBorder="1" applyAlignment="1">
      <alignment vertical="center"/>
    </xf>
    <xf numFmtId="0" fontId="49" fillId="0" borderId="19" xfId="0" applyFont="1" applyBorder="1" applyAlignment="1">
      <alignment vertical="center"/>
    </xf>
    <xf numFmtId="0" fontId="49" fillId="0" borderId="19" xfId="0" applyFont="1" applyBorder="1" applyAlignment="1">
      <alignment horizontal="centerContinuous" vertical="center"/>
    </xf>
    <xf numFmtId="0" fontId="49" fillId="0" borderId="23" xfId="0" applyFont="1" applyBorder="1" applyAlignment="1">
      <alignment horizontal="centerContinuous" vertical="center"/>
    </xf>
    <xf numFmtId="2" fontId="49" fillId="0" borderId="19" xfId="0" applyNumberFormat="1" applyFont="1" applyBorder="1" applyAlignment="1">
      <alignment horizontal="centerContinuous" vertical="center"/>
    </xf>
    <xf numFmtId="2" fontId="49" fillId="0" borderId="23" xfId="0" applyNumberFormat="1" applyFont="1" applyBorder="1" applyAlignment="1">
      <alignment horizontal="centerContinuous" vertical="center"/>
    </xf>
    <xf numFmtId="0" fontId="49" fillId="0" borderId="19" xfId="0" applyFont="1" applyBorder="1" applyAlignment="1">
      <alignment horizontal="center" vertical="center"/>
    </xf>
    <xf numFmtId="0" fontId="49" fillId="0" borderId="23" xfId="0" applyFont="1" applyBorder="1" applyAlignment="1">
      <alignment horizontal="center" vertical="center"/>
    </xf>
    <xf numFmtId="0" fontId="49" fillId="0" borderId="28" xfId="0" applyFont="1" applyBorder="1" applyAlignment="1">
      <alignment vertical="center"/>
    </xf>
    <xf numFmtId="0" fontId="49" fillId="0" borderId="60" xfId="0" applyFont="1" applyBorder="1" applyAlignment="1">
      <alignment vertical="center"/>
    </xf>
    <xf numFmtId="0" fontId="49" fillId="0" borderId="28" xfId="0" applyFont="1" applyBorder="1" applyAlignment="1">
      <alignment horizontal="centerContinuous" vertical="center"/>
    </xf>
    <xf numFmtId="2" fontId="49" fillId="0" borderId="28" xfId="0" applyNumberFormat="1" applyFont="1" applyBorder="1" applyAlignment="1">
      <alignment horizontal="centerContinuous" vertical="center"/>
    </xf>
    <xf numFmtId="0" fontId="51" fillId="0" borderId="39" xfId="0" applyFont="1" applyBorder="1" applyAlignment="1">
      <alignment horizontal="left" vertical="center" indent="85"/>
    </xf>
    <xf numFmtId="0" fontId="51" fillId="0" borderId="41" xfId="0" applyFont="1" applyBorder="1" applyAlignment="1">
      <alignment horizontal="left" vertical="center" indent="85"/>
    </xf>
    <xf numFmtId="0" fontId="51" fillId="0" borderId="42" xfId="0" applyFont="1" applyBorder="1" applyAlignment="1">
      <alignment horizontal="left" vertical="center" indent="85"/>
    </xf>
    <xf numFmtId="173" fontId="48" fillId="0" borderId="37" xfId="0" applyNumberFormat="1" applyFont="1" applyBorder="1"/>
    <xf numFmtId="0" fontId="51" fillId="24" borderId="16" xfId="0" applyFont="1" applyFill="1" applyBorder="1" applyAlignment="1">
      <alignment horizontal="centerContinuous" vertical="center"/>
    </xf>
    <xf numFmtId="0" fontId="51" fillId="24" borderId="44" xfId="0" applyFont="1" applyFill="1" applyBorder="1" applyAlignment="1">
      <alignment horizontal="center" vertical="center"/>
    </xf>
    <xf numFmtId="4" fontId="49" fillId="0" borderId="22" xfId="0" applyNumberFormat="1" applyFont="1" applyBorder="1" applyAlignment="1">
      <alignment vertical="center"/>
    </xf>
    <xf numFmtId="4" fontId="49" fillId="0" borderId="23" xfId="0" applyNumberFormat="1" applyFont="1" applyBorder="1" applyAlignment="1">
      <alignment vertical="center"/>
    </xf>
    <xf numFmtId="0" fontId="49" fillId="0" borderId="22" xfId="0" applyFont="1" applyBorder="1" applyAlignment="1">
      <alignment horizontal="center" vertical="center"/>
    </xf>
    <xf numFmtId="0" fontId="49" fillId="0" borderId="21" xfId="0" applyFont="1" applyBorder="1" applyAlignment="1">
      <alignment vertical="center"/>
    </xf>
    <xf numFmtId="0" fontId="51" fillId="24" borderId="16" xfId="0" applyFont="1" applyFill="1" applyBorder="1" applyAlignment="1">
      <alignment horizontal="center" vertical="center"/>
    </xf>
    <xf numFmtId="0" fontId="49" fillId="0" borderId="22" xfId="0" applyFont="1" applyBorder="1" applyAlignment="1">
      <alignment horizontal="left" vertical="center"/>
    </xf>
    <xf numFmtId="2" fontId="49" fillId="0" borderId="18" xfId="0" applyNumberFormat="1" applyFont="1" applyBorder="1" applyAlignment="1">
      <alignment horizontal="center" vertical="center"/>
    </xf>
    <xf numFmtId="2" fontId="49" fillId="0" borderId="22" xfId="0" applyNumberFormat="1" applyFont="1" applyBorder="1" applyAlignment="1">
      <alignment horizontal="center" vertical="center"/>
    </xf>
    <xf numFmtId="176" fontId="49" fillId="0" borderId="59" xfId="0" applyNumberFormat="1" applyFont="1" applyBorder="1" applyAlignment="1">
      <alignment horizontal="center" vertical="center"/>
    </xf>
    <xf numFmtId="0" fontId="51" fillId="24" borderId="16" xfId="0" applyFont="1" applyFill="1" applyBorder="1" applyAlignment="1">
      <alignment horizontal="center" vertical="center" wrapText="1"/>
    </xf>
    <xf numFmtId="0" fontId="51" fillId="24" borderId="29" xfId="0" applyFont="1" applyFill="1" applyBorder="1" applyAlignment="1">
      <alignment horizontal="center" vertical="center" wrapText="1"/>
    </xf>
    <xf numFmtId="0" fontId="51" fillId="24" borderId="35" xfId="0" applyFont="1" applyFill="1" applyBorder="1" applyAlignment="1">
      <alignment horizontal="center" vertical="center" wrapText="1"/>
    </xf>
    <xf numFmtId="0" fontId="53" fillId="0" borderId="37" xfId="0" applyFont="1" applyBorder="1" applyAlignment="1">
      <alignment horizontal="center" wrapText="1"/>
    </xf>
    <xf numFmtId="2" fontId="49" fillId="0" borderId="23" xfId="0" applyNumberFormat="1" applyFont="1" applyBorder="1" applyAlignment="1">
      <alignment horizontal="centerContinuous" vertical="center" wrapText="1"/>
    </xf>
    <xf numFmtId="0" fontId="51" fillId="24" borderId="39" xfId="0" applyFont="1" applyFill="1" applyBorder="1" applyAlignment="1">
      <alignment horizontal="left" vertical="center" indent="75"/>
    </xf>
    <xf numFmtId="0" fontId="51" fillId="24" borderId="41" xfId="0" applyFont="1" applyFill="1" applyBorder="1" applyAlignment="1">
      <alignment horizontal="left" vertical="center" indent="75"/>
    </xf>
    <xf numFmtId="0" fontId="51" fillId="24" borderId="42" xfId="0" applyFont="1" applyFill="1" applyBorder="1" applyAlignment="1">
      <alignment horizontal="left" vertical="center" indent="75"/>
    </xf>
    <xf numFmtId="166" fontId="48" fillId="0" borderId="37" xfId="0" applyNumberFormat="1" applyFont="1" applyBorder="1"/>
    <xf numFmtId="0" fontId="51" fillId="0" borderId="13" xfId="0" applyFont="1" applyBorder="1" applyAlignment="1">
      <alignment vertical="center"/>
    </xf>
    <xf numFmtId="0" fontId="51" fillId="0" borderId="14" xfId="0" applyFont="1" applyBorder="1" applyAlignment="1">
      <alignment vertical="center"/>
    </xf>
    <xf numFmtId="0" fontId="51" fillId="0" borderId="15" xfId="0" applyFont="1" applyBorder="1" applyAlignment="1">
      <alignment horizontal="center" vertical="center"/>
    </xf>
    <xf numFmtId="0" fontId="51" fillId="24" borderId="34" xfId="0" applyFont="1" applyFill="1" applyBorder="1" applyAlignment="1">
      <alignment vertical="center"/>
    </xf>
    <xf numFmtId="0" fontId="51" fillId="24" borderId="16" xfId="0" applyFont="1" applyFill="1" applyBorder="1" applyAlignment="1">
      <alignment vertical="center"/>
    </xf>
    <xf numFmtId="0" fontId="51" fillId="24" borderId="17" xfId="0" applyFont="1" applyFill="1" applyBorder="1" applyAlignment="1">
      <alignment horizontal="center" vertical="center" wrapText="1"/>
    </xf>
    <xf numFmtId="0" fontId="51" fillId="24" borderId="44" xfId="0" applyFont="1" applyFill="1" applyBorder="1" applyAlignment="1">
      <alignment horizontal="centerContinuous" vertical="center" wrapText="1"/>
    </xf>
    <xf numFmtId="0" fontId="51" fillId="24" borderId="17" xfId="0" applyFont="1" applyFill="1" applyBorder="1" applyAlignment="1">
      <alignment horizontal="centerContinuous" vertical="center" wrapText="1"/>
    </xf>
    <xf numFmtId="0" fontId="49" fillId="0" borderId="61" xfId="0" applyFont="1" applyBorder="1" applyAlignment="1">
      <alignment vertical="center"/>
    </xf>
    <xf numFmtId="43" fontId="48" fillId="0" borderId="37" xfId="0" applyNumberFormat="1" applyFont="1" applyBorder="1"/>
    <xf numFmtId="0" fontId="51" fillId="24" borderId="39" xfId="0" applyFont="1" applyFill="1" applyBorder="1" applyAlignment="1">
      <alignment horizontal="left" vertical="center" indent="65"/>
    </xf>
    <xf numFmtId="0" fontId="51" fillId="24" borderId="41" xfId="0" applyFont="1" applyFill="1" applyBorder="1" applyAlignment="1">
      <alignment horizontal="left" vertical="center" indent="65"/>
    </xf>
    <xf numFmtId="0" fontId="51" fillId="24" borderId="42" xfId="0" applyFont="1" applyFill="1" applyBorder="1" applyAlignment="1">
      <alignment horizontal="left" vertical="center" indent="65"/>
    </xf>
    <xf numFmtId="0" fontId="55" fillId="0" borderId="11" xfId="0" applyFont="1" applyBorder="1" applyAlignment="1">
      <alignment horizontal="center" vertical="center"/>
    </xf>
    <xf numFmtId="0" fontId="55" fillId="0" borderId="0" xfId="0" applyFont="1" applyAlignment="1">
      <alignment horizontal="center" vertical="center"/>
    </xf>
    <xf numFmtId="0" fontId="48" fillId="0" borderId="11" xfId="0" applyFont="1" applyBorder="1" applyAlignment="1">
      <alignment vertical="center"/>
    </xf>
    <xf numFmtId="0" fontId="48" fillId="0" borderId="0" xfId="0" applyFont="1" applyAlignment="1">
      <alignment vertical="center"/>
    </xf>
    <xf numFmtId="0" fontId="56" fillId="0" borderId="37" xfId="0" applyFont="1" applyBorder="1"/>
    <xf numFmtId="0" fontId="49" fillId="0" borderId="0" xfId="0" applyFont="1" applyAlignment="1">
      <alignment horizontal="left" vertical="center"/>
    </xf>
    <xf numFmtId="0" fontId="48" fillId="0" borderId="37" xfId="0" applyFont="1" applyBorder="1" applyAlignment="1">
      <alignment horizontal="center"/>
    </xf>
    <xf numFmtId="0" fontId="49" fillId="0" borderId="13" xfId="0" applyFont="1" applyBorder="1" applyAlignment="1">
      <alignment vertical="center"/>
    </xf>
    <xf numFmtId="0" fontId="49" fillId="0" borderId="14" xfId="0" applyFont="1" applyBorder="1" applyAlignment="1">
      <alignment vertical="center"/>
    </xf>
    <xf numFmtId="0" fontId="49" fillId="0" borderId="15" xfId="0" applyFont="1" applyBorder="1" applyAlignment="1">
      <alignment horizontal="center" vertical="center"/>
    </xf>
    <xf numFmtId="0" fontId="57" fillId="0" borderId="37" xfId="0" applyFont="1" applyBorder="1" applyAlignment="1">
      <alignment horizontal="right"/>
    </xf>
    <xf numFmtId="0" fontId="48" fillId="0" borderId="75" xfId="0" applyFont="1" applyBorder="1"/>
    <xf numFmtId="0" fontId="48" fillId="0" borderId="76" xfId="0" applyFont="1" applyBorder="1" applyAlignment="1">
      <alignment vertical="center"/>
    </xf>
    <xf numFmtId="0" fontId="48" fillId="0" borderId="76" xfId="0" applyFont="1" applyBorder="1" applyAlignment="1">
      <alignment horizontal="center" vertical="center"/>
    </xf>
    <xf numFmtId="0" fontId="48" fillId="0" borderId="77" xfId="0" applyFont="1" applyBorder="1"/>
    <xf numFmtId="0" fontId="41" fillId="0" borderId="0" xfId="0" applyFont="1" applyAlignment="1">
      <alignment horizontal="left" vertical="center" wrapText="1"/>
    </xf>
    <xf numFmtId="0" fontId="43" fillId="24" borderId="39" xfId="135" applyFont="1" applyFill="1" applyBorder="1" applyAlignment="1">
      <alignment horizontal="center" vertical="center"/>
    </xf>
    <xf numFmtId="0" fontId="43" fillId="24" borderId="41" xfId="135" applyFont="1" applyFill="1" applyBorder="1" applyAlignment="1">
      <alignment horizontal="center" vertical="center"/>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0" fontId="43" fillId="0" borderId="29" xfId="126" applyFont="1" applyBorder="1" applyAlignment="1">
      <alignment horizontal="center" vertical="center" wrapText="1"/>
    </xf>
    <xf numFmtId="0" fontId="41" fillId="0" borderId="0" xfId="0" applyFont="1" applyAlignment="1">
      <alignment horizontal="left"/>
    </xf>
    <xf numFmtId="0" fontId="40" fillId="0" borderId="81" xfId="89" applyFont="1" applyBorder="1" applyAlignment="1">
      <alignment horizontal="center"/>
    </xf>
    <xf numFmtId="0" fontId="40" fillId="0" borderId="74" xfId="89" applyFont="1" applyBorder="1" applyAlignment="1">
      <alignment horizontal="center"/>
    </xf>
    <xf numFmtId="0" fontId="40" fillId="0" borderId="83" xfId="89" applyFont="1" applyBorder="1" applyAlignment="1">
      <alignment horizontal="center"/>
    </xf>
    <xf numFmtId="0" fontId="43" fillId="0" borderId="80" xfId="130" applyFont="1" applyBorder="1" applyAlignment="1">
      <alignment horizontal="center"/>
    </xf>
    <xf numFmtId="0" fontId="43" fillId="0" borderId="78" xfId="130" applyFont="1" applyBorder="1" applyAlignment="1">
      <alignment horizontal="center"/>
    </xf>
    <xf numFmtId="0" fontId="43" fillId="0" borderId="79" xfId="130" applyFont="1" applyBorder="1" applyAlignment="1">
      <alignment horizontal="center"/>
    </xf>
    <xf numFmtId="0" fontId="40" fillId="0" borderId="54" xfId="130" applyFont="1" applyBorder="1" applyAlignment="1">
      <alignment horizontal="center"/>
    </xf>
    <xf numFmtId="0" fontId="40" fillId="0" borderId="66" xfId="130" applyFont="1" applyBorder="1" applyAlignment="1">
      <alignment horizontal="center"/>
    </xf>
    <xf numFmtId="0" fontId="40" fillId="0" borderId="21" xfId="89" applyFont="1" applyBorder="1" applyAlignment="1">
      <alignment horizontal="center" wrapText="1"/>
    </xf>
    <xf numFmtId="0" fontId="40" fillId="0" borderId="22" xfId="89" applyFont="1" applyBorder="1" applyAlignment="1">
      <alignment horizontal="center" wrapText="1"/>
    </xf>
    <xf numFmtId="0" fontId="40" fillId="0" borderId="55" xfId="89" applyFont="1" applyBorder="1" applyAlignment="1">
      <alignment horizontal="center" wrapText="1"/>
    </xf>
    <xf numFmtId="4" fontId="43" fillId="0" borderId="0" xfId="131" applyNumberFormat="1" applyFont="1" applyAlignment="1">
      <alignment horizontal="center" vertical="center"/>
    </xf>
    <xf numFmtId="4" fontId="43" fillId="0" borderId="37" xfId="131" applyNumberFormat="1" applyFont="1" applyBorder="1" applyAlignment="1">
      <alignment horizontal="center" vertical="center"/>
    </xf>
    <xf numFmtId="4" fontId="43" fillId="0" borderId="0" xfId="129" applyNumberFormat="1" applyFont="1" applyBorder="1" applyAlignment="1" applyProtection="1">
      <alignment horizontal="center" vertical="center"/>
    </xf>
    <xf numFmtId="4" fontId="43" fillId="0" borderId="37" xfId="129" applyNumberFormat="1" applyFont="1" applyBorder="1" applyAlignment="1" applyProtection="1">
      <alignment horizontal="center" vertical="center"/>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3" fontId="43" fillId="26" borderId="25"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2"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0" fontId="40" fillId="0" borderId="34" xfId="128" applyFont="1" applyBorder="1" applyAlignment="1">
      <alignment horizontal="left" vertical="center" wrapText="1"/>
    </xf>
    <xf numFmtId="0" fontId="40" fillId="0" borderId="16" xfId="128" applyFont="1" applyBorder="1" applyAlignment="1">
      <alignment horizontal="left" vertical="center" wrapText="1"/>
    </xf>
    <xf numFmtId="0" fontId="40" fillId="0" borderId="17" xfId="128" applyFont="1" applyBorder="1" applyAlignment="1">
      <alignment horizontal="left" vertical="center" wrapText="1"/>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3" fontId="43" fillId="26" borderId="18"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2" xfId="89" applyFont="1" applyFill="1" applyBorder="1" applyAlignment="1">
      <alignment horizontal="center" wrapText="1"/>
    </xf>
    <xf numFmtId="0" fontId="40" fillId="26" borderId="23" xfId="89" applyFont="1" applyFill="1" applyBorder="1" applyAlignment="1">
      <alignment horizontal="center" wrapText="1"/>
    </xf>
    <xf numFmtId="0" fontId="1" fillId="0" borderId="0" xfId="257"/>
    <xf numFmtId="0" fontId="48" fillId="0" borderId="81" xfId="257" applyFont="1" applyBorder="1"/>
    <xf numFmtId="0" fontId="48" fillId="0" borderId="74" xfId="257" applyFont="1" applyBorder="1" applyAlignment="1">
      <alignment vertical="center"/>
    </xf>
    <xf numFmtId="0" fontId="48" fillId="0" borderId="74" xfId="257" applyFont="1" applyBorder="1" applyAlignment="1">
      <alignment horizontal="center" vertical="center"/>
    </xf>
    <xf numFmtId="0" fontId="48" fillId="0" borderId="83" xfId="257" applyFont="1" applyBorder="1"/>
    <xf numFmtId="0" fontId="48" fillId="0" borderId="36" xfId="257" applyFont="1" applyBorder="1"/>
    <xf numFmtId="0" fontId="41" fillId="0" borderId="0" xfId="257" applyFont="1" applyAlignment="1">
      <alignment horizontal="left" vertical="center" wrapText="1"/>
    </xf>
    <xf numFmtId="0" fontId="48" fillId="0" borderId="37" xfId="257" applyFont="1" applyBorder="1"/>
    <xf numFmtId="0" fontId="41" fillId="0" borderId="0" xfId="257" applyFont="1" applyAlignment="1">
      <alignment vertical="center"/>
    </xf>
    <xf numFmtId="0" fontId="49" fillId="0" borderId="0" xfId="257" applyFont="1" applyAlignment="1">
      <alignment vertical="center"/>
    </xf>
    <xf numFmtId="0" fontId="49" fillId="0" borderId="0" xfId="257" applyFont="1" applyAlignment="1">
      <alignment horizontal="center" vertical="center"/>
    </xf>
    <xf numFmtId="0" fontId="51" fillId="0" borderId="71" xfId="257" applyFont="1" applyBorder="1" applyAlignment="1">
      <alignment vertical="center"/>
    </xf>
    <xf numFmtId="0" fontId="51" fillId="0" borderId="57" xfId="257" applyFont="1" applyBorder="1" applyAlignment="1">
      <alignment vertical="center"/>
    </xf>
    <xf numFmtId="0" fontId="51" fillId="0" borderId="72" xfId="257" applyFont="1" applyBorder="1" applyAlignment="1">
      <alignment vertical="center"/>
    </xf>
    <xf numFmtId="0" fontId="51" fillId="0" borderId="68" xfId="257" applyFont="1" applyBorder="1" applyAlignment="1">
      <alignment horizontal="centerContinuous" vertical="center"/>
    </xf>
    <xf numFmtId="0" fontId="51" fillId="0" borderId="0" xfId="257" applyFont="1" applyAlignment="1">
      <alignment horizontal="centerContinuous" vertical="center"/>
    </xf>
    <xf numFmtId="0" fontId="51" fillId="0" borderId="43" xfId="257" applyFont="1" applyBorder="1" applyAlignment="1">
      <alignment horizontal="centerContinuous" vertical="center"/>
    </xf>
    <xf numFmtId="0" fontId="51" fillId="0" borderId="68" xfId="257" applyFont="1" applyBorder="1" applyAlignment="1">
      <alignment vertical="center"/>
    </xf>
    <xf numFmtId="0" fontId="51" fillId="0" borderId="0" xfId="257" applyFont="1" applyAlignment="1">
      <alignment vertical="center"/>
    </xf>
    <xf numFmtId="0" fontId="51" fillId="0" borderId="43" xfId="257" applyFont="1" applyBorder="1" applyAlignment="1">
      <alignment vertical="center"/>
    </xf>
    <xf numFmtId="0" fontId="49" fillId="0" borderId="25" xfId="257" applyFont="1" applyBorder="1" applyAlignment="1">
      <alignment horizontal="center" vertical="center"/>
    </xf>
    <xf numFmtId="0" fontId="49" fillId="0" borderId="64" xfId="257" applyFont="1" applyBorder="1" applyAlignment="1">
      <alignment vertical="center"/>
    </xf>
    <xf numFmtId="0" fontId="49" fillId="0" borderId="54" xfId="257" applyFont="1" applyBorder="1" applyAlignment="1">
      <alignment vertical="center"/>
    </xf>
    <xf numFmtId="0" fontId="49" fillId="0" borderId="66" xfId="257" applyFont="1" applyBorder="1" applyAlignment="1">
      <alignment horizontal="center" vertical="center"/>
    </xf>
    <xf numFmtId="0" fontId="52" fillId="0" borderId="37" xfId="257" applyFont="1" applyBorder="1" applyAlignment="1">
      <alignment horizontal="center" vertical="center"/>
    </xf>
    <xf numFmtId="0" fontId="51" fillId="0" borderId="68" xfId="257" applyFont="1" applyBorder="1" applyAlignment="1">
      <alignment vertical="center" wrapText="1"/>
    </xf>
    <xf numFmtId="0" fontId="51" fillId="0" borderId="0" xfId="257" applyFont="1" applyAlignment="1">
      <alignment vertical="center" wrapText="1"/>
    </xf>
    <xf numFmtId="0" fontId="51" fillId="0" borderId="43" xfId="257" applyFont="1" applyBorder="1" applyAlignment="1">
      <alignment vertical="center" wrapText="1"/>
    </xf>
    <xf numFmtId="0" fontId="49" fillId="0" borderId="61" xfId="257" applyFont="1" applyBorder="1" applyAlignment="1">
      <alignment horizontal="center" vertical="center"/>
    </xf>
    <xf numFmtId="0" fontId="51" fillId="0" borderId="53" xfId="257" applyFont="1" applyBorder="1" applyAlignment="1">
      <alignment horizontal="center" vertical="center"/>
    </xf>
    <xf numFmtId="0" fontId="49" fillId="0" borderId="53" xfId="257" applyFont="1" applyBorder="1" applyAlignment="1">
      <alignment vertical="center"/>
    </xf>
    <xf numFmtId="0" fontId="49" fillId="0" borderId="67" xfId="257" applyFont="1" applyBorder="1" applyAlignment="1">
      <alignment horizontal="center" vertical="center"/>
    </xf>
    <xf numFmtId="0" fontId="52" fillId="0" borderId="37" xfId="257" applyFont="1" applyBorder="1" applyAlignment="1">
      <alignment vertical="center"/>
    </xf>
    <xf numFmtId="0" fontId="49" fillId="0" borderId="58" xfId="257" applyFont="1" applyBorder="1" applyAlignment="1">
      <alignment horizontal="center" vertical="center"/>
    </xf>
    <xf numFmtId="0" fontId="51" fillId="0" borderId="57" xfId="257" applyFont="1" applyBorder="1" applyAlignment="1">
      <alignment horizontal="center" vertical="center"/>
    </xf>
    <xf numFmtId="0" fontId="49" fillId="0" borderId="29" xfId="257" applyFont="1" applyBorder="1" applyAlignment="1">
      <alignment horizontal="center" vertical="center"/>
    </xf>
    <xf numFmtId="0" fontId="49" fillId="0" borderId="35" xfId="257" applyFont="1" applyBorder="1" applyAlignment="1">
      <alignment horizontal="center" vertical="center"/>
    </xf>
    <xf numFmtId="0" fontId="49" fillId="0" borderId="11" xfId="257" applyFont="1" applyBorder="1" applyAlignment="1">
      <alignment horizontal="center" vertical="center"/>
    </xf>
    <xf numFmtId="0" fontId="51" fillId="0" borderId="0" xfId="257" applyFont="1" applyAlignment="1">
      <alignment horizontal="center" vertical="center"/>
    </xf>
    <xf numFmtId="0" fontId="49" fillId="0" borderId="18" xfId="257" applyFont="1" applyBorder="1" applyAlignment="1">
      <alignment vertical="center"/>
    </xf>
    <xf numFmtId="1" fontId="49" fillId="0" borderId="18" xfId="257" applyNumberFormat="1" applyFont="1" applyBorder="1" applyAlignment="1">
      <alignment horizontal="center" vertical="center"/>
    </xf>
    <xf numFmtId="1" fontId="49" fillId="0" borderId="30" xfId="257" applyNumberFormat="1" applyFont="1" applyBorder="1" applyAlignment="1">
      <alignment horizontal="center" vertical="center"/>
    </xf>
    <xf numFmtId="1" fontId="52" fillId="0" borderId="37" xfId="257" applyNumberFormat="1" applyFont="1" applyBorder="1" applyAlignment="1">
      <alignment horizontal="center" vertical="center"/>
    </xf>
    <xf numFmtId="0" fontId="1" fillId="0" borderId="0" xfId="257" applyAlignment="1">
      <alignment horizontal="center" vertical="center"/>
    </xf>
    <xf numFmtId="0" fontId="51" fillId="0" borderId="11" xfId="257" applyFont="1" applyBorder="1" applyAlignment="1">
      <alignment vertical="center"/>
    </xf>
    <xf numFmtId="0" fontId="49" fillId="0" borderId="0" xfId="257" applyFont="1" applyAlignment="1">
      <alignment horizontal="right" vertical="center"/>
    </xf>
    <xf numFmtId="1" fontId="49" fillId="0" borderId="12" xfId="257" applyNumberFormat="1" applyFont="1" applyBorder="1" applyAlignment="1">
      <alignment horizontal="center" vertical="center"/>
    </xf>
    <xf numFmtId="0" fontId="49" fillId="0" borderId="27" xfId="257" applyFont="1" applyBorder="1" applyAlignment="1">
      <alignment vertical="center"/>
    </xf>
    <xf numFmtId="0" fontId="49" fillId="0" borderId="31" xfId="257" applyFont="1" applyBorder="1" applyAlignment="1">
      <alignment vertical="center"/>
    </xf>
    <xf numFmtId="0" fontId="49" fillId="0" borderId="65" xfId="257" applyFont="1" applyBorder="1" applyAlignment="1">
      <alignment horizontal="center" vertical="center"/>
    </xf>
    <xf numFmtId="0" fontId="49" fillId="0" borderId="58" xfId="257" applyFont="1" applyBorder="1" applyAlignment="1">
      <alignment vertical="center"/>
    </xf>
    <xf numFmtId="0" fontId="49" fillId="0" borderId="57" xfId="257" applyFont="1" applyBorder="1" applyAlignment="1">
      <alignment vertical="center"/>
    </xf>
    <xf numFmtId="0" fontId="49" fillId="0" borderId="56" xfId="257" applyFont="1" applyBorder="1" applyAlignment="1">
      <alignment horizontal="center" vertical="center"/>
    </xf>
    <xf numFmtId="0" fontId="51" fillId="0" borderId="58" xfId="257" applyFont="1" applyBorder="1" applyAlignment="1" applyProtection="1">
      <alignment horizontal="centerContinuous" vertical="center"/>
      <protection locked="0"/>
    </xf>
    <xf numFmtId="0" fontId="51" fillId="0" borderId="57" xfId="257" applyFont="1" applyBorder="1" applyAlignment="1" applyProtection="1">
      <alignment horizontal="centerContinuous" vertical="center"/>
      <protection locked="0"/>
    </xf>
    <xf numFmtId="0" fontId="51" fillId="0" borderId="56" xfId="257" applyFont="1" applyBorder="1" applyAlignment="1" applyProtection="1">
      <alignment horizontal="center" vertical="center"/>
      <protection locked="0"/>
    </xf>
    <xf numFmtId="0" fontId="53" fillId="0" borderId="37" xfId="257" applyFont="1" applyBorder="1" applyAlignment="1" applyProtection="1">
      <alignment horizontal="center"/>
      <protection locked="0"/>
    </xf>
    <xf numFmtId="0" fontId="49" fillId="0" borderId="11" xfId="257" applyFont="1" applyBorder="1" applyAlignment="1">
      <alignment vertical="center"/>
    </xf>
    <xf numFmtId="0" fontId="49" fillId="0" borderId="12" xfId="257" applyFont="1" applyBorder="1" applyAlignment="1">
      <alignment horizontal="center" vertical="center"/>
    </xf>
    <xf numFmtId="0" fontId="51" fillId="24" borderId="32" xfId="257" applyFont="1" applyFill="1" applyBorder="1" applyAlignment="1">
      <alignment horizontal="center" vertical="center"/>
    </xf>
    <xf numFmtId="0" fontId="51" fillId="24" borderId="57" xfId="257" applyFont="1" applyFill="1" applyBorder="1" applyAlignment="1">
      <alignment horizontal="centerContinuous" vertical="center" wrapText="1"/>
    </xf>
    <xf numFmtId="0" fontId="51" fillId="24" borderId="29" xfId="257" applyFont="1" applyFill="1" applyBorder="1" applyAlignment="1">
      <alignment horizontal="centerContinuous" vertical="center"/>
    </xf>
    <xf numFmtId="0" fontId="51" fillId="24" borderId="26" xfId="257" applyFont="1" applyFill="1" applyBorder="1" applyAlignment="1">
      <alignment horizontal="center" vertical="center"/>
    </xf>
    <xf numFmtId="0" fontId="53" fillId="0" borderId="37" xfId="257" applyFont="1" applyBorder="1" applyAlignment="1">
      <alignment horizontal="center" vertical="center"/>
    </xf>
    <xf numFmtId="0" fontId="54" fillId="0" borderId="36" xfId="257" applyFont="1" applyBorder="1"/>
    <xf numFmtId="202" fontId="49" fillId="24" borderId="27" xfId="257" applyNumberFormat="1" applyFont="1" applyFill="1" applyBorder="1" applyAlignment="1">
      <alignment horizontal="center" vertical="center"/>
    </xf>
    <xf numFmtId="0" fontId="49" fillId="24" borderId="20" xfId="257" applyFont="1" applyFill="1" applyBorder="1" applyAlignment="1">
      <alignment horizontal="centerContinuous" vertical="center"/>
    </xf>
    <xf numFmtId="4" fontId="49" fillId="24" borderId="65" xfId="257" applyNumberFormat="1" applyFont="1" applyFill="1" applyBorder="1" applyAlignment="1">
      <alignment horizontal="center" vertical="center"/>
    </xf>
    <xf numFmtId="4" fontId="48" fillId="0" borderId="37" xfId="257" applyNumberFormat="1" applyFont="1" applyBorder="1" applyAlignment="1">
      <alignment horizontal="center" vertical="center"/>
    </xf>
    <xf numFmtId="0" fontId="51" fillId="0" borderId="12" xfId="257" applyFont="1" applyBorder="1" applyAlignment="1">
      <alignment horizontal="center" vertical="center"/>
    </xf>
    <xf numFmtId="0" fontId="53" fillId="0" borderId="37" xfId="257" applyFont="1" applyBorder="1" applyAlignment="1">
      <alignment horizontal="left" vertical="center"/>
    </xf>
    <xf numFmtId="0" fontId="51" fillId="24" borderId="34" xfId="257" applyFont="1" applyFill="1" applyBorder="1" applyAlignment="1">
      <alignment horizontal="centerContinuous" vertical="center"/>
    </xf>
    <xf numFmtId="0" fontId="49" fillId="24" borderId="16" xfId="257" applyFont="1" applyFill="1" applyBorder="1" applyAlignment="1">
      <alignment horizontal="centerContinuous" vertical="center"/>
    </xf>
    <xf numFmtId="0" fontId="49" fillId="24" borderId="17" xfId="257" applyFont="1" applyFill="1" applyBorder="1" applyAlignment="1">
      <alignment horizontal="centerContinuous" vertical="center"/>
    </xf>
    <xf numFmtId="0" fontId="51" fillId="24" borderId="44" xfId="257" applyFont="1" applyFill="1" applyBorder="1" applyAlignment="1">
      <alignment horizontal="centerContinuous" vertical="center"/>
    </xf>
    <xf numFmtId="0" fontId="51" fillId="24" borderId="17" xfId="257" applyFont="1" applyFill="1" applyBorder="1" applyAlignment="1">
      <alignment horizontal="centerContinuous" vertical="center"/>
    </xf>
    <xf numFmtId="0" fontId="51" fillId="24" borderId="29" xfId="257" applyFont="1" applyFill="1" applyBorder="1" applyAlignment="1">
      <alignment horizontal="center" vertical="center"/>
    </xf>
    <xf numFmtId="0" fontId="51" fillId="24" borderId="35" xfId="257" applyFont="1" applyFill="1" applyBorder="1" applyAlignment="1">
      <alignment horizontal="center" vertical="center"/>
    </xf>
    <xf numFmtId="0" fontId="53" fillId="0" borderId="37" xfId="257" applyFont="1" applyBorder="1" applyAlignment="1">
      <alignment horizontal="center"/>
    </xf>
    <xf numFmtId="0" fontId="49" fillId="0" borderId="21" xfId="257" applyFont="1" applyBorder="1" applyAlignment="1">
      <alignment horizontal="left" vertical="center"/>
    </xf>
    <xf numFmtId="0" fontId="49" fillId="0" borderId="22" xfId="257" applyFont="1" applyBorder="1" applyAlignment="1">
      <alignment vertical="center"/>
    </xf>
    <xf numFmtId="0" fontId="49" fillId="0" borderId="23" xfId="257" applyFont="1" applyBorder="1" applyAlignment="1">
      <alignment vertical="center"/>
    </xf>
    <xf numFmtId="0" fontId="49" fillId="0" borderId="19" xfId="257" applyFont="1" applyBorder="1" applyAlignment="1">
      <alignment vertical="center"/>
    </xf>
    <xf numFmtId="0" fontId="49" fillId="0" borderId="19" xfId="257" applyFont="1" applyBorder="1" applyAlignment="1">
      <alignment horizontal="centerContinuous" vertical="center"/>
    </xf>
    <xf numFmtId="0" fontId="49" fillId="0" borderId="23" xfId="257" applyFont="1" applyBorder="1" applyAlignment="1">
      <alignment horizontal="centerContinuous" vertical="center"/>
    </xf>
    <xf numFmtId="176" fontId="49" fillId="0" borderId="18" xfId="258" applyNumberFormat="1" applyFont="1" applyBorder="1" applyAlignment="1">
      <alignment vertical="center"/>
    </xf>
    <xf numFmtId="2" fontId="49" fillId="0" borderId="19" xfId="257" applyNumberFormat="1" applyFont="1" applyBorder="1" applyAlignment="1">
      <alignment horizontal="centerContinuous" vertical="center"/>
    </xf>
    <xf numFmtId="2" fontId="49" fillId="0" borderId="23" xfId="257" applyNumberFormat="1" applyFont="1" applyBorder="1" applyAlignment="1">
      <alignment horizontal="centerContinuous" vertical="center"/>
    </xf>
    <xf numFmtId="176" fontId="49" fillId="0" borderId="30" xfId="258" applyNumberFormat="1" applyFont="1" applyBorder="1" applyAlignment="1">
      <alignment horizontal="center" vertical="center"/>
    </xf>
    <xf numFmtId="43" fontId="48" fillId="0" borderId="37" xfId="259" applyFont="1" applyFill="1" applyBorder="1"/>
    <xf numFmtId="0" fontId="49" fillId="0" borderId="19" xfId="257" applyFont="1" applyBorder="1" applyAlignment="1">
      <alignment horizontal="center" vertical="center"/>
    </xf>
    <xf numFmtId="0" fontId="49" fillId="0" borderId="23" xfId="257" applyFont="1" applyBorder="1" applyAlignment="1">
      <alignment horizontal="center" vertical="center"/>
    </xf>
    <xf numFmtId="0" fontId="49" fillId="0" borderId="28" xfId="257" applyFont="1" applyBorder="1" applyAlignment="1">
      <alignment vertical="center"/>
    </xf>
    <xf numFmtId="0" fontId="49" fillId="0" borderId="60" xfId="257" applyFont="1" applyBorder="1" applyAlignment="1">
      <alignment vertical="center"/>
    </xf>
    <xf numFmtId="0" fontId="49" fillId="0" borderId="28" xfId="257" applyFont="1" applyBorder="1" applyAlignment="1">
      <alignment horizontal="centerContinuous" vertical="center"/>
    </xf>
    <xf numFmtId="2" fontId="49" fillId="0" borderId="28" xfId="257" applyNumberFormat="1" applyFont="1" applyBorder="1" applyAlignment="1">
      <alignment horizontal="centerContinuous" vertical="center"/>
    </xf>
    <xf numFmtId="176" fontId="49" fillId="0" borderId="40" xfId="258" applyNumberFormat="1" applyFont="1" applyBorder="1" applyAlignment="1">
      <alignment horizontal="center" vertical="center"/>
    </xf>
    <xf numFmtId="0" fontId="51" fillId="0" borderId="39" xfId="257" applyFont="1" applyBorder="1" applyAlignment="1">
      <alignment horizontal="left" vertical="center" indent="85"/>
    </xf>
    <xf numFmtId="0" fontId="51" fillId="0" borderId="41" xfId="257" applyFont="1" applyBorder="1" applyAlignment="1">
      <alignment horizontal="left" vertical="center" indent="85"/>
    </xf>
    <xf numFmtId="0" fontId="51" fillId="0" borderId="42" xfId="257" applyFont="1" applyBorder="1" applyAlignment="1">
      <alignment horizontal="left" vertical="center" indent="85"/>
    </xf>
    <xf numFmtId="176" fontId="49" fillId="0" borderId="59" xfId="258" applyNumberFormat="1" applyFont="1" applyBorder="1" applyAlignment="1">
      <alignment horizontal="center" vertical="center"/>
    </xf>
    <xf numFmtId="173" fontId="48" fillId="0" borderId="37" xfId="257" applyNumberFormat="1" applyFont="1" applyBorder="1"/>
    <xf numFmtId="0" fontId="51" fillId="24" borderId="16" xfId="257" applyFont="1" applyFill="1" applyBorder="1" applyAlignment="1">
      <alignment horizontal="centerContinuous" vertical="center"/>
    </xf>
    <xf numFmtId="0" fontId="51" fillId="24" borderId="44" xfId="257" applyFont="1" applyFill="1" applyBorder="1" applyAlignment="1">
      <alignment horizontal="center" vertical="center"/>
    </xf>
    <xf numFmtId="4" fontId="49" fillId="0" borderId="22" xfId="257" applyNumberFormat="1" applyFont="1" applyBorder="1" applyAlignment="1">
      <alignment vertical="center"/>
    </xf>
    <xf numFmtId="4" fontId="49" fillId="0" borderId="23" xfId="257" applyNumberFormat="1" applyFont="1" applyBorder="1" applyAlignment="1">
      <alignment vertical="center"/>
    </xf>
    <xf numFmtId="0" fontId="49" fillId="0" borderId="22" xfId="257" applyFont="1" applyBorder="1" applyAlignment="1">
      <alignment horizontal="center" vertical="center"/>
    </xf>
    <xf numFmtId="2" fontId="49" fillId="0" borderId="18" xfId="259" applyNumberFormat="1" applyFont="1" applyBorder="1" applyAlignment="1">
      <alignment horizontal="center" vertical="center"/>
    </xf>
    <xf numFmtId="176" fontId="49" fillId="0" borderId="19" xfId="258" applyNumberFormat="1" applyFont="1" applyBorder="1" applyAlignment="1">
      <alignment horizontal="centerContinuous" vertical="center"/>
    </xf>
    <xf numFmtId="176" fontId="49" fillId="0" borderId="23" xfId="258" applyNumberFormat="1" applyFont="1" applyBorder="1" applyAlignment="1">
      <alignment horizontal="centerContinuous" vertical="center"/>
    </xf>
    <xf numFmtId="0" fontId="49" fillId="0" borderId="21" xfId="257" applyFont="1" applyBorder="1" applyAlignment="1">
      <alignment vertical="center"/>
    </xf>
    <xf numFmtId="0" fontId="51" fillId="24" borderId="16" xfId="257" applyFont="1" applyFill="1" applyBorder="1" applyAlignment="1">
      <alignment horizontal="center" vertical="center"/>
    </xf>
    <xf numFmtId="0" fontId="49" fillId="0" borderId="22" xfId="257" applyFont="1" applyBorder="1" applyAlignment="1">
      <alignment horizontal="left" vertical="center"/>
    </xf>
    <xf numFmtId="2" fontId="49" fillId="0" borderId="18" xfId="257" applyNumberFormat="1" applyFont="1" applyBorder="1" applyAlignment="1">
      <alignment horizontal="center" vertical="center"/>
    </xf>
    <xf numFmtId="2" fontId="49" fillId="0" borderId="22" xfId="257" applyNumberFormat="1" applyFont="1" applyBorder="1" applyAlignment="1">
      <alignment horizontal="center" vertical="center"/>
    </xf>
    <xf numFmtId="0" fontId="49" fillId="0" borderId="18" xfId="258" applyNumberFormat="1" applyFont="1" applyBorder="1" applyAlignment="1">
      <alignment horizontal="center" vertical="center"/>
    </xf>
    <xf numFmtId="44" fontId="49" fillId="0" borderId="23" xfId="258" applyFont="1" applyBorder="1" applyAlignment="1">
      <alignment horizontal="centerContinuous" vertical="center"/>
    </xf>
    <xf numFmtId="176" fontId="49" fillId="0" borderId="30" xfId="259" applyNumberFormat="1" applyFont="1" applyBorder="1" applyAlignment="1">
      <alignment horizontal="center" vertical="center"/>
    </xf>
    <xf numFmtId="176" fontId="49" fillId="0" borderId="59" xfId="257" applyNumberFormat="1" applyFont="1" applyBorder="1" applyAlignment="1">
      <alignment horizontal="center" vertical="center"/>
    </xf>
    <xf numFmtId="0" fontId="51" fillId="24" borderId="16" xfId="257" applyFont="1" applyFill="1" applyBorder="1" applyAlignment="1">
      <alignment horizontal="center" vertical="center" wrapText="1"/>
    </xf>
    <xf numFmtId="0" fontId="51" fillId="24" borderId="29" xfId="257" applyFont="1" applyFill="1" applyBorder="1" applyAlignment="1">
      <alignment horizontal="center" vertical="center" wrapText="1"/>
    </xf>
    <xf numFmtId="0" fontId="51" fillId="24" borderId="35" xfId="257" applyFont="1" applyFill="1" applyBorder="1" applyAlignment="1">
      <alignment horizontal="center" vertical="center" wrapText="1"/>
    </xf>
    <xf numFmtId="0" fontId="53" fillId="0" borderId="37" xfId="257" applyFont="1" applyBorder="1" applyAlignment="1">
      <alignment horizontal="center" wrapText="1"/>
    </xf>
    <xf numFmtId="176" fontId="49" fillId="0" borderId="18" xfId="258" applyNumberFormat="1" applyFont="1" applyBorder="1" applyAlignment="1">
      <alignment horizontal="center" vertical="center"/>
    </xf>
    <xf numFmtId="0" fontId="49" fillId="0" borderId="22" xfId="260" applyNumberFormat="1" applyFont="1" applyBorder="1" applyAlignment="1">
      <alignment horizontal="center" vertical="center"/>
    </xf>
    <xf numFmtId="176" fontId="49" fillId="0" borderId="25" xfId="258" applyNumberFormat="1" applyFont="1" applyBorder="1" applyAlignment="1">
      <alignment horizontal="center" vertical="center"/>
    </xf>
    <xf numFmtId="2" fontId="49" fillId="0" borderId="23" xfId="257" applyNumberFormat="1" applyFont="1" applyBorder="1" applyAlignment="1">
      <alignment horizontal="centerContinuous" vertical="center" wrapText="1"/>
    </xf>
    <xf numFmtId="176" fontId="49" fillId="0" borderId="45" xfId="258" applyNumberFormat="1" applyFont="1" applyBorder="1" applyAlignment="1">
      <alignment horizontal="center" vertical="center"/>
    </xf>
    <xf numFmtId="43" fontId="48" fillId="0" borderId="37" xfId="259" applyFont="1" applyFill="1" applyBorder="1" applyAlignment="1">
      <alignment horizontal="center" wrapText="1"/>
    </xf>
    <xf numFmtId="0" fontId="51" fillId="24" borderId="39" xfId="257" applyFont="1" applyFill="1" applyBorder="1" applyAlignment="1">
      <alignment horizontal="left" vertical="center" indent="75"/>
    </xf>
    <xf numFmtId="0" fontId="51" fillId="24" borderId="41" xfId="257" applyFont="1" applyFill="1" applyBorder="1" applyAlignment="1">
      <alignment horizontal="left" vertical="center" indent="75"/>
    </xf>
    <xf numFmtId="0" fontId="51" fillId="24" borderId="42" xfId="257" applyFont="1" applyFill="1" applyBorder="1" applyAlignment="1">
      <alignment horizontal="left" vertical="center" indent="75"/>
    </xf>
    <xf numFmtId="176" fontId="49" fillId="24" borderId="59" xfId="258" applyNumberFormat="1" applyFont="1" applyFill="1" applyBorder="1" applyAlignment="1">
      <alignment horizontal="center" vertical="center"/>
    </xf>
    <xf numFmtId="166" fontId="48" fillId="0" borderId="37" xfId="257" applyNumberFormat="1" applyFont="1" applyBorder="1"/>
    <xf numFmtId="0" fontId="51" fillId="0" borderId="13" xfId="257" applyFont="1" applyBorder="1" applyAlignment="1">
      <alignment vertical="center"/>
    </xf>
    <xf numFmtId="0" fontId="51" fillId="0" borderId="14" xfId="257" applyFont="1" applyBorder="1" applyAlignment="1">
      <alignment vertical="center"/>
    </xf>
    <xf numFmtId="0" fontId="51" fillId="0" borderId="15" xfId="257" applyFont="1" applyBorder="1" applyAlignment="1">
      <alignment horizontal="center" vertical="center"/>
    </xf>
    <xf numFmtId="0" fontId="51" fillId="24" borderId="34" xfId="257" applyFont="1" applyFill="1" applyBorder="1" applyAlignment="1">
      <alignment vertical="center"/>
    </xf>
    <xf numFmtId="0" fontId="51" fillId="24" borderId="16" xfId="257" applyFont="1" applyFill="1" applyBorder="1" applyAlignment="1">
      <alignment vertical="center"/>
    </xf>
    <xf numFmtId="0" fontId="51" fillId="24" borderId="17" xfId="257" applyFont="1" applyFill="1" applyBorder="1" applyAlignment="1">
      <alignment horizontal="center" vertical="center" wrapText="1"/>
    </xf>
    <xf numFmtId="0" fontId="51" fillId="24" borderId="44" xfId="257" applyFont="1" applyFill="1" applyBorder="1" applyAlignment="1">
      <alignment horizontal="centerContinuous" vertical="center" wrapText="1"/>
    </xf>
    <xf numFmtId="0" fontId="51" fillId="24" borderId="17" xfId="257" applyFont="1" applyFill="1" applyBorder="1" applyAlignment="1">
      <alignment horizontal="centerContinuous" vertical="center" wrapText="1"/>
    </xf>
    <xf numFmtId="43" fontId="49" fillId="0" borderId="22" xfId="259" applyFont="1" applyBorder="1" applyAlignment="1">
      <alignment vertical="center"/>
    </xf>
    <xf numFmtId="9" fontId="49" fillId="0" borderId="23" xfId="260" applyFont="1" applyBorder="1" applyAlignment="1">
      <alignment vertical="center"/>
    </xf>
    <xf numFmtId="9" fontId="49" fillId="0" borderId="18" xfId="260" applyFont="1" applyBorder="1" applyAlignment="1">
      <alignment horizontal="center" vertical="center"/>
    </xf>
    <xf numFmtId="176" fontId="49" fillId="0" borderId="19" xfId="259" applyNumberFormat="1" applyFont="1" applyBorder="1" applyAlignment="1">
      <alignment horizontal="centerContinuous" vertical="center"/>
    </xf>
    <xf numFmtId="43" fontId="49" fillId="0" borderId="23" xfId="259" applyFont="1" applyBorder="1" applyAlignment="1">
      <alignment horizontal="centerContinuous" vertical="center"/>
    </xf>
    <xf numFmtId="43" fontId="49" fillId="0" borderId="30" xfId="259" applyFont="1" applyBorder="1" applyAlignment="1">
      <alignment horizontal="center" vertical="center"/>
    </xf>
    <xf numFmtId="0" fontId="49" fillId="0" borderId="61" xfId="257" applyFont="1" applyBorder="1" applyAlignment="1">
      <alignment vertical="center"/>
    </xf>
    <xf numFmtId="43" fontId="49" fillId="0" borderId="31" xfId="259" applyFont="1" applyBorder="1" applyAlignment="1">
      <alignment vertical="center"/>
    </xf>
    <xf numFmtId="9" fontId="49" fillId="0" borderId="28" xfId="260" applyFont="1" applyBorder="1" applyAlignment="1">
      <alignment vertical="center"/>
    </xf>
    <xf numFmtId="43" fontId="48" fillId="0" borderId="37" xfId="257" applyNumberFormat="1" applyFont="1" applyBorder="1"/>
    <xf numFmtId="0" fontId="51" fillId="24" borderId="39" xfId="257" applyFont="1" applyFill="1" applyBorder="1" applyAlignment="1">
      <alignment horizontal="left" vertical="center" indent="65"/>
    </xf>
    <xf numFmtId="0" fontId="51" fillId="24" borderId="41" xfId="257" applyFont="1" applyFill="1" applyBorder="1" applyAlignment="1">
      <alignment horizontal="left" vertical="center" indent="65"/>
    </xf>
    <xf numFmtId="0" fontId="51" fillId="24" borderId="42" xfId="257" applyFont="1" applyFill="1" applyBorder="1" applyAlignment="1">
      <alignment horizontal="left" vertical="center" indent="65"/>
    </xf>
    <xf numFmtId="0" fontId="55" fillId="0" borderId="11" xfId="257" applyFont="1" applyBorder="1" applyAlignment="1">
      <alignment horizontal="center" vertical="center"/>
    </xf>
    <xf numFmtId="0" fontId="55" fillId="0" borderId="0" xfId="257" applyFont="1" applyAlignment="1">
      <alignment horizontal="center" vertical="center"/>
    </xf>
    <xf numFmtId="0" fontId="48" fillId="0" borderId="11" xfId="257" applyFont="1" applyBorder="1" applyAlignment="1">
      <alignment vertical="center"/>
    </xf>
    <xf numFmtId="0" fontId="48" fillId="0" borderId="0" xfId="257" applyFont="1" applyAlignment="1">
      <alignment vertical="center"/>
    </xf>
    <xf numFmtId="0" fontId="56" fillId="0" borderId="37" xfId="257" applyFont="1" applyBorder="1"/>
    <xf numFmtId="0" fontId="49" fillId="0" borderId="0" xfId="257" applyFont="1" applyAlignment="1">
      <alignment horizontal="left" vertical="center"/>
    </xf>
    <xf numFmtId="0" fontId="48" fillId="0" borderId="37" xfId="257" applyFont="1" applyBorder="1" applyAlignment="1">
      <alignment horizontal="center"/>
    </xf>
    <xf numFmtId="0" fontId="49" fillId="0" borderId="13" xfId="257" applyFont="1" applyBorder="1" applyAlignment="1">
      <alignment vertical="center"/>
    </xf>
    <xf numFmtId="0" fontId="49" fillId="0" borderId="14" xfId="257" applyFont="1" applyBorder="1" applyAlignment="1">
      <alignment vertical="center"/>
    </xf>
    <xf numFmtId="0" fontId="49" fillId="0" borderId="15" xfId="257" applyFont="1" applyBorder="1" applyAlignment="1">
      <alignment horizontal="center" vertical="center"/>
    </xf>
    <xf numFmtId="0" fontId="57" fillId="0" borderId="37" xfId="257" applyFont="1" applyBorder="1" applyAlignment="1">
      <alignment horizontal="right"/>
    </xf>
    <xf numFmtId="0" fontId="48" fillId="0" borderId="75" xfId="257" applyFont="1" applyBorder="1"/>
    <xf numFmtId="0" fontId="48" fillId="0" borderId="76" xfId="257" applyFont="1" applyBorder="1" applyAlignment="1">
      <alignment vertical="center"/>
    </xf>
    <xf numFmtId="0" fontId="48" fillId="0" borderId="76" xfId="257" applyFont="1" applyBorder="1" applyAlignment="1">
      <alignment horizontal="center" vertical="center"/>
    </xf>
    <xf numFmtId="0" fontId="48" fillId="0" borderId="77" xfId="257" applyFont="1" applyBorder="1"/>
    <xf numFmtId="3" fontId="43" fillId="0" borderId="18" xfId="130" applyNumberFormat="1" applyFont="1" applyBorder="1" applyAlignment="1">
      <alignment horizontal="center" vertical="center" wrapText="1"/>
    </xf>
    <xf numFmtId="0" fontId="43" fillId="24" borderId="51" xfId="135" applyFont="1" applyFill="1" applyBorder="1" applyAlignment="1">
      <alignment horizontal="center" vertical="center"/>
    </xf>
    <xf numFmtId="3" fontId="43" fillId="0" borderId="19" xfId="130" applyNumberFormat="1" applyFont="1" applyBorder="1" applyAlignment="1">
      <alignment horizontal="center" vertical="center" wrapText="1"/>
    </xf>
    <xf numFmtId="3" fontId="43" fillId="0" borderId="23" xfId="130" applyNumberFormat="1" applyFont="1" applyBorder="1" applyAlignment="1">
      <alignment horizontal="center" vertical="center" wrapText="1"/>
    </xf>
    <xf numFmtId="3" fontId="43" fillId="0" borderId="19" xfId="130" applyNumberFormat="1" applyFont="1" applyBorder="1" applyAlignment="1">
      <alignment horizontal="center" vertical="center"/>
    </xf>
    <xf numFmtId="3" fontId="43" fillId="0" borderId="23" xfId="130" applyNumberFormat="1" applyFont="1" applyBorder="1" applyAlignment="1">
      <alignment horizontal="center" vertical="center"/>
    </xf>
    <xf numFmtId="0" fontId="43" fillId="0" borderId="19" xfId="130" applyFont="1" applyBorder="1" applyAlignment="1">
      <alignment horizontal="center" vertical="center" wrapText="1"/>
    </xf>
    <xf numFmtId="0" fontId="43" fillId="0" borderId="23" xfId="130" applyFont="1" applyBorder="1" applyAlignment="1">
      <alignment horizontal="center" vertical="center" wrapText="1"/>
    </xf>
    <xf numFmtId="0" fontId="43" fillId="0" borderId="60" xfId="130" applyFont="1" applyBorder="1" applyAlignment="1">
      <alignment horizontal="center" vertical="center" wrapText="1"/>
    </xf>
    <xf numFmtId="0" fontId="43" fillId="0" borderId="28" xfId="130" applyFont="1" applyBorder="1" applyAlignment="1">
      <alignment horizontal="center" vertical="center" wrapText="1"/>
    </xf>
    <xf numFmtId="0" fontId="40" fillId="0" borderId="85" xfId="130" applyFont="1" applyBorder="1" applyAlignment="1">
      <alignment horizontal="center"/>
    </xf>
    <xf numFmtId="0" fontId="43" fillId="0" borderId="44" xfId="126" applyFont="1" applyBorder="1" applyAlignment="1">
      <alignment horizontal="center" vertical="center" wrapText="1"/>
    </xf>
    <xf numFmtId="0" fontId="43" fillId="0" borderId="26" xfId="126" applyFont="1" applyBorder="1" applyAlignment="1">
      <alignment horizontal="center" vertical="center" wrapText="1"/>
    </xf>
    <xf numFmtId="0" fontId="43" fillId="25" borderId="86" xfId="73" applyFont="1" applyFill="1" applyBorder="1" applyAlignment="1">
      <alignment horizontal="center" vertical="center" wrapText="1"/>
    </xf>
    <xf numFmtId="0" fontId="43" fillId="25" borderId="89" xfId="73" applyFont="1" applyFill="1" applyBorder="1" applyAlignment="1">
      <alignment horizontal="center" vertical="center" wrapText="1"/>
    </xf>
    <xf numFmtId="0" fontId="43" fillId="25" borderId="73" xfId="73" applyFont="1" applyFill="1" applyBorder="1" applyAlignment="1">
      <alignment horizontal="center" vertical="center" wrapText="1"/>
    </xf>
    <xf numFmtId="0" fontId="43" fillId="25" borderId="88" xfId="73" applyFont="1" applyFill="1" applyBorder="1" applyAlignment="1">
      <alignment horizontal="center" vertical="center" wrapText="1"/>
    </xf>
    <xf numFmtId="4" fontId="43" fillId="25" borderId="87" xfId="73" applyNumberFormat="1" applyFont="1" applyFill="1" applyBorder="1" applyAlignment="1">
      <alignment horizontal="center" vertical="center" wrapText="1"/>
    </xf>
    <xf numFmtId="4" fontId="43" fillId="25" borderId="38" xfId="73" applyNumberFormat="1" applyFont="1" applyFill="1" applyBorder="1" applyAlignment="1">
      <alignment horizontal="center" vertical="center" wrapText="1"/>
    </xf>
    <xf numFmtId="4" fontId="43" fillId="25" borderId="86" xfId="73" applyNumberFormat="1" applyFont="1" applyFill="1" applyBorder="1" applyAlignment="1">
      <alignment horizontal="center" vertical="center" wrapText="1"/>
    </xf>
    <xf numFmtId="4" fontId="43" fillId="25" borderId="89" xfId="73" applyNumberFormat="1" applyFont="1" applyFill="1" applyBorder="1" applyAlignment="1">
      <alignment horizontal="center" vertical="center" wrapText="1"/>
    </xf>
    <xf numFmtId="0" fontId="43" fillId="24" borderId="27" xfId="73" applyFont="1" applyFill="1" applyBorder="1" applyAlignment="1">
      <alignment horizontal="left" vertical="center"/>
    </xf>
    <xf numFmtId="0" fontId="43" fillId="24" borderId="31" xfId="73" applyFont="1" applyFill="1" applyBorder="1" applyAlignment="1">
      <alignment horizontal="left" vertical="center"/>
    </xf>
    <xf numFmtId="0" fontId="43" fillId="24" borderId="65" xfId="73" applyFont="1" applyFill="1" applyBorder="1" applyAlignment="1">
      <alignment horizontal="left" vertical="center"/>
    </xf>
    <xf numFmtId="0" fontId="40" fillId="25" borderId="21" xfId="130" applyFont="1" applyFill="1" applyBorder="1" applyAlignment="1">
      <alignment horizontal="left" vertical="center" wrapText="1"/>
    </xf>
    <xf numFmtId="0" fontId="40" fillId="25" borderId="22" xfId="130" applyFont="1" applyFill="1" applyBorder="1" applyAlignment="1">
      <alignment horizontal="left" vertical="center" wrapText="1"/>
    </xf>
    <xf numFmtId="0" fontId="40" fillId="25" borderId="23" xfId="130" applyFont="1" applyFill="1" applyBorder="1" applyAlignment="1">
      <alignment horizontal="left" vertical="center" wrapText="1"/>
    </xf>
    <xf numFmtId="0" fontId="40" fillId="27" borderId="61" xfId="89" applyFont="1" applyFill="1" applyBorder="1" applyAlignment="1">
      <alignment horizontal="center" vertical="center" wrapText="1"/>
    </xf>
    <xf numFmtId="0" fontId="40" fillId="27" borderId="53" xfId="89" applyFont="1" applyFill="1" applyBorder="1" applyAlignment="1">
      <alignment horizontal="center" vertical="center" wrapText="1"/>
    </xf>
    <xf numFmtId="0" fontId="40" fillId="27" borderId="67" xfId="89" applyFont="1" applyFill="1" applyBorder="1" applyAlignment="1">
      <alignment horizontal="center" vertical="center" wrapText="1"/>
    </xf>
    <xf numFmtId="0" fontId="40" fillId="27" borderId="85" xfId="89" applyFont="1" applyFill="1" applyBorder="1" applyAlignment="1">
      <alignment horizontal="center" vertical="center" wrapText="1"/>
    </xf>
    <xf numFmtId="0" fontId="40" fillId="27" borderId="54" xfId="89" applyFont="1" applyFill="1" applyBorder="1" applyAlignment="1">
      <alignment horizontal="center" vertical="center" wrapText="1"/>
    </xf>
    <xf numFmtId="0" fontId="40" fillId="27" borderId="66" xfId="89" applyFont="1" applyFill="1" applyBorder="1" applyAlignment="1">
      <alignment horizontal="center" vertical="center" wrapText="1"/>
    </xf>
    <xf numFmtId="0" fontId="40" fillId="25" borderId="0" xfId="128" applyFont="1" applyFill="1" applyBorder="1" applyAlignment="1">
      <alignment vertical="center"/>
    </xf>
    <xf numFmtId="0" fontId="43" fillId="24" borderId="58" xfId="135" applyFont="1" applyFill="1" applyBorder="1" applyAlignment="1">
      <alignment horizontal="center" vertical="center"/>
    </xf>
    <xf numFmtId="0" fontId="43" fillId="24" borderId="58" xfId="135" applyFont="1" applyFill="1" applyBorder="1" applyAlignment="1">
      <alignment horizontal="center" vertical="center"/>
    </xf>
    <xf numFmtId="0" fontId="43" fillId="24" borderId="57" xfId="135" applyFont="1" applyFill="1" applyBorder="1" applyAlignment="1">
      <alignment horizontal="center" vertical="center"/>
    </xf>
    <xf numFmtId="0" fontId="43" fillId="24" borderId="57" xfId="135" applyFont="1" applyFill="1" applyBorder="1" applyAlignment="1">
      <alignment horizontal="center" vertical="center"/>
    </xf>
    <xf numFmtId="176" fontId="43" fillId="28" borderId="87" xfId="62" applyNumberFormat="1" applyFont="1" applyFill="1" applyBorder="1" applyAlignment="1" applyProtection="1">
      <alignment horizontal="right" vertical="center" wrapText="1"/>
    </xf>
    <xf numFmtId="0" fontId="43" fillId="24" borderId="13" xfId="135" applyFont="1" applyFill="1" applyBorder="1" applyAlignment="1">
      <alignment horizontal="center" vertical="center"/>
    </xf>
    <xf numFmtId="0" fontId="43" fillId="24" borderId="14" xfId="135" applyFont="1" applyFill="1" applyBorder="1" applyAlignment="1">
      <alignment horizontal="center" vertical="center"/>
    </xf>
    <xf numFmtId="0" fontId="43" fillId="24" borderId="24" xfId="135" applyFont="1" applyFill="1" applyBorder="1" applyAlignment="1">
      <alignment horizontal="center" vertical="center"/>
    </xf>
    <xf numFmtId="176" fontId="43" fillId="24" borderId="15" xfId="135" applyNumberFormat="1" applyFont="1" applyFill="1" applyBorder="1" applyAlignment="1">
      <alignment vertical="center"/>
    </xf>
    <xf numFmtId="176" fontId="40" fillId="0" borderId="18" xfId="62" applyNumberFormat="1" applyFont="1" applyFill="1" applyBorder="1" applyAlignment="1" applyProtection="1">
      <alignment horizontal="right" vertical="center" wrapText="1"/>
    </xf>
    <xf numFmtId="0" fontId="43" fillId="0" borderId="90" xfId="128" applyFont="1" applyBorder="1" applyAlignment="1">
      <alignment horizontal="right" vertical="center"/>
    </xf>
    <xf numFmtId="180" fontId="40" fillId="0" borderId="70" xfId="129" applyNumberFormat="1" applyFont="1" applyFill="1" applyBorder="1" applyAlignment="1" applyProtection="1">
      <alignment horizontal="center" vertical="center"/>
    </xf>
    <xf numFmtId="10" fontId="43" fillId="0" borderId="70" xfId="128" applyNumberFormat="1" applyFont="1" applyBorder="1" applyAlignment="1">
      <alignment vertical="center"/>
    </xf>
    <xf numFmtId="0" fontId="43" fillId="0" borderId="70" xfId="128" applyFont="1" applyBorder="1" applyAlignment="1">
      <alignment horizontal="right" vertical="center"/>
    </xf>
    <xf numFmtId="176" fontId="43" fillId="0" borderId="69" xfId="129" applyNumberFormat="1" applyFont="1" applyFill="1" applyBorder="1" applyAlignment="1" applyProtection="1">
      <alignment vertical="center"/>
    </xf>
    <xf numFmtId="0" fontId="0" fillId="0" borderId="0" xfId="0" applyAlignment="1">
      <alignment horizontal="center" vertical="center"/>
    </xf>
  </cellXfs>
  <cellStyles count="261">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14" xfId="259" xr:uid="{10A77E79-60DB-48DF-B933-9EE32DF798CC}"/>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58" xr:uid="{EC95A410-C0FA-42DA-9546-2F74BBC322E2}"/>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7" xr:uid="{17CEAA33-94E9-416B-934A-DA3323F2F66E}"/>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60" xr:uid="{DCE1740D-D4A8-4AF4-A55E-74DC2B677EB2}"/>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69">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theme" Target="theme/theme1.xml"/><Relationship Id="rId128" Type="http://schemas.openxmlformats.org/officeDocument/2006/relationships/customXml" Target="../customXml/item1.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styles" Target="styles.xml"/><Relationship Id="rId129" Type="http://schemas.openxmlformats.org/officeDocument/2006/relationships/customXml" Target="../customXml/item2.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0" Type="http://schemas.openxmlformats.org/officeDocument/2006/relationships/customXml" Target="../customXml/item3.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sharedStrings" Target="sharedStrings.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sheetMetadata" Target="metadata.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calcChain" Target="calcChain.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4" Type="http://schemas.openxmlformats.org/officeDocument/2006/relationships/worksheet" Target="worksheets/sheet4.xml"/><Relationship Id="rId9" Type="http://schemas.openxmlformats.org/officeDocument/2006/relationships/externalLink" Target="externalLinks/externalLink5.xml"/><Relationship Id="rId26" Type="http://schemas.openxmlformats.org/officeDocument/2006/relationships/externalLink" Target="externalLinks/externalLink22.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15</xdr:row>
      <xdr:rowOff>142875</xdr:rowOff>
    </xdr:from>
    <xdr:to>
      <xdr:col>1</xdr:col>
      <xdr:colOff>294653</xdr:colOff>
      <xdr:row>17</xdr:row>
      <xdr:rowOff>49558</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15</xdr:row>
      <xdr:rowOff>142875</xdr:rowOff>
    </xdr:from>
    <xdr:to>
      <xdr:col>1</xdr:col>
      <xdr:colOff>294653</xdr:colOff>
      <xdr:row>17</xdr:row>
      <xdr:rowOff>49558</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3" Type="http://schemas.openxmlformats.org/officeDocument/2006/relationships/externalLinkPath" Target="../../../01_MEJORAMIENTO%20DE%20ESCUELAS%20RURALES/02_PRECONTRACTUAL/01_DOC%20TECNICA/Z4_.xlsx" TargetMode="External"/><Relationship Id="rId2" Type="http://schemas.openxmlformats.org/officeDocument/2006/relationships/externalLinkPath" Target="file:///H:\Mi%20unidad\$%20PROYECTOS%20ING%20LUZ\2026\01_MEJORAMIENTO%20DE%20ESCUELAS%20RURALES\02_PRECONTRACTUAL\01_DOC%20TECNICA\Z4_.xlsx" TargetMode="External"/><Relationship Id="rId1" Type="http://schemas.openxmlformats.org/officeDocument/2006/relationships/externalLinkPath" Target="/Mi%20unidad/$%20PROYECTOS%20ING%20LUZ/2026/01_MEJORAMIENTO%20DE%20ESCUELAS%20RURALES/02_PRECONTRACTUAL/01_DOC%20TECNICA/Z4_.xlsx" TargetMode="External"/></Relationships>
</file>

<file path=xl/externalLinks/_rels/externalLink116.xml.rels><?xml version="1.0" encoding="UTF-8" standalone="yes"?>
<Relationships xmlns="http://schemas.openxmlformats.org/package/2006/relationships"><Relationship Id="rId2" Type="http://schemas.openxmlformats.org/officeDocument/2006/relationships/externalLinkPath" Target="file:///H:\Mi%20unidad\$%20PROYECTOS%20ING%20LUZ\2026\04_MEJORAMIENTO%20DE%20ESCUELAS%20RURALES\02_PRECONTRACTUAL\01_DOC%20TECNICA\Z3.xlsx" TargetMode="External"/><Relationship Id="rId1" Type="http://schemas.openxmlformats.org/officeDocument/2006/relationships/externalLinkPath" Target="file:///H:\Mi%20unidad\$%20PROYECTOS%20ING%20LUZ\2026\04_MEJORAMIENTO%20DE%20ESCUELAS%20RURALES\02_PRECONTRACTUAL\01_DOC%20TECNICA\Z3.xlsx" TargetMode="External"/></Relationships>
</file>

<file path=xl/externalLinks/_rels/externalLink117.xml.rels><?xml version="1.0" encoding="UTF-8" standalone="yes"?>
<Relationships xmlns="http://schemas.openxmlformats.org/package/2006/relationships"><Relationship Id="rId3" Type="http://schemas.openxmlformats.org/officeDocument/2006/relationships/externalLinkPath" Target="../../1_DOC%20TECNICA/presupuesto/A3_S_C_VF((Autorecovered-312739420488341964)).xlsx" TargetMode="External"/><Relationship Id="rId2" Type="http://schemas.openxmlformats.org/officeDocument/2006/relationships/externalLinkPath" Target="file:///O:\Mi%20unidad\$%20PROYECTOS%20ING%20LUZ\2026\04_MEJORMIENTO%20DE%20COLEGIO%20URBANO\1_DOC%20TECNICA\presupuesto\A3_S_C_VF((Autorecovered-312739420488341964)).xlsx" TargetMode="External"/><Relationship Id="rId1" Type="http://schemas.openxmlformats.org/officeDocument/2006/relationships/externalLinkPath" Target="/Mi%20unidad/$%20PROYECTOS%20ING%20LUZ/2026/04_MEJORMIENTO%20DE%20COLEGIO%20URBANO/1_DOC%20TECNICA/presupuesto/A3_S_C_VF((Autorecovered-312739420488341964)).xlsx" TargetMode="External"/></Relationships>
</file>

<file path=xl/externalLinks/_rels/externalLink118.xml.rels><?xml version="1.0" encoding="UTF-8" standalone="yes"?>
<Relationships xmlns="http://schemas.openxmlformats.org/package/2006/relationships"><Relationship Id="rId3" Type="http://schemas.openxmlformats.org/officeDocument/2006/relationships/externalLinkPath" Target="../../1_DOC%20TECNICA/presupuesto/BASE%20APUS%20COLEGIO%20(version%201).xlsb" TargetMode="External"/><Relationship Id="rId2" Type="http://schemas.openxmlformats.org/officeDocument/2006/relationships/externalLinkPath" Target="file:///O:\Mi%20unidad\$%20PROYECTOS%20ING%20LUZ\2026\04_MEJORMIENTO%20DE%20COLEGIO%20URBANO\1_DOC%20TECNICA\presupuesto\BASE%20APUS%20COLEGIO%20(version%201).xlsb" TargetMode="External"/><Relationship Id="rId1" Type="http://schemas.openxmlformats.org/officeDocument/2006/relationships/externalLinkPath" Target="/Mi%20unidad/$%20PROYECTOS%20ING%20LUZ/2026/04_MEJORMIENTO%20DE%20COLEGIO%20URBANO/1_DOC%20TECNICA/presupuesto/BASE%20APUS%20COLEGIO%20(version%20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ICIO"/>
      <sheetName val="PRESUPUESTO"/>
      <sheetName val="br (2)"/>
      <sheetName val="br"/>
      <sheetName val="PRESUPUESTO (3)"/>
      <sheetName val="PRESUPUESTO (2)"/>
      <sheetName val="Hoja4"/>
      <sheetName val="SDSD"/>
      <sheetName val="APU"/>
      <sheetName val="MC"/>
      <sheetName val="CRONOGRAMA_"/>
      <sheetName val="CRONOGRAMA "/>
      <sheetName val="FLUJOGRAMA"/>
      <sheetName val="Hoja2"/>
      <sheetName val="PINTURA CA"/>
      <sheetName val="PINTURA G"/>
      <sheetName val="PINTURA CAR"/>
      <sheetName val="PINTURA BA"/>
      <sheetName val="RESUMEN CANT"/>
      <sheetName val="TRANSPORTE"/>
      <sheetName val="Hoja1"/>
    </sheetNames>
    <sheetDataSet>
      <sheetData sheetId="0"/>
      <sheetData sheetId="1">
        <row r="14">
          <cell r="L14">
            <v>55009649.750000007</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ICIO"/>
      <sheetName val="PRESUPUESTO"/>
      <sheetName val="Hoja4"/>
      <sheetName val="SDSD"/>
      <sheetName val="APU"/>
      <sheetName val="MC"/>
      <sheetName val="CRONOGRAMA_"/>
      <sheetName val="CRONOGRAMA "/>
      <sheetName val="FLUJOGRAMA"/>
      <sheetName val="Hoja2"/>
      <sheetName val="PINTURA CA"/>
      <sheetName val="PINTURA G"/>
      <sheetName val="PINTURA CAR"/>
      <sheetName val="PINTURA BA"/>
      <sheetName val="RESUMEN CANT"/>
      <sheetName val="TRANSPORTE"/>
      <sheetName val="Hoja1"/>
    </sheetNames>
    <sheetDataSet>
      <sheetData sheetId="0">
        <row r="13">
          <cell r="B13" t="str">
            <v>Proyectó:</v>
          </cell>
        </row>
        <row r="14">
          <cell r="C14" t="str">
            <v>LUZ DARY CAMPEROS RINCON</v>
          </cell>
        </row>
        <row r="15">
          <cell r="C15" t="str">
            <v>APOYO SEC. DE PLANEACION Y OBRAS PÚBLICAS</v>
          </cell>
        </row>
        <row r="16">
          <cell r="C16" t="str">
            <v>091037-0632531CND</v>
          </cell>
        </row>
        <row r="18">
          <cell r="C18" t="str">
            <v>JESUS IVAN QUIÑONES RUEDA</v>
          </cell>
        </row>
        <row r="19">
          <cell r="C19" t="str">
            <v>SECRETARIO DE PLANEACION Y OBRAS PUBLICAS</v>
          </cell>
        </row>
        <row r="20">
          <cell r="C20" t="str">
            <v>A21382020-1090480860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ICIO"/>
      <sheetName val="PRESUPUESTO"/>
      <sheetName val="APU"/>
      <sheetName val="MC"/>
      <sheetName val="Flujograma_"/>
      <sheetName val="CRONOGRAMA_"/>
      <sheetName val="ESTUDIO DE MERCADO"/>
    </sheetNames>
    <sheetDataSet>
      <sheetData sheetId="0">
        <row r="6">
          <cell r="C6" t="str">
            <v>1 del 21 de agosto de 2025</v>
          </cell>
        </row>
        <row r="8">
          <cell r="C8" t="str">
            <v>Formulario 1 - Propuesta económica  - Documento tipo de selección abreviada de menor cuantía</v>
          </cell>
        </row>
        <row r="14">
          <cell r="C14" t="str">
            <v>LUZ DARY CAMPEROS RINCON</v>
          </cell>
        </row>
        <row r="15">
          <cell r="C15" t="str">
            <v>APOYO SEC. DE PLANEACION Y OBRAS PÚBLICAS</v>
          </cell>
        </row>
        <row r="16">
          <cell r="C16" t="str">
            <v>091037-0632531CND</v>
          </cell>
        </row>
        <row r="17">
          <cell r="B17" t="str">
            <v>Aprobó:</v>
          </cell>
        </row>
        <row r="18">
          <cell r="C18" t="str">
            <v>JESUS IVAN QUIÑONES RUEDA</v>
          </cell>
        </row>
        <row r="19">
          <cell r="C19" t="str">
            <v>SECRETARIO DE PLANEACION Y OBRAS PUBLICAS</v>
          </cell>
        </row>
        <row r="20">
          <cell r="C20" t="str">
            <v>A21382020-1090480860</v>
          </cell>
        </row>
      </sheetData>
      <sheetData sheetId="1">
        <row r="1">
          <cell r="D1" t="str">
            <v>Formulario 1 - Propuesta económica  - Documento tipo de selección abreviada de menor cuantía - versión 1</v>
          </cell>
        </row>
        <row r="2">
          <cell r="D2" t="str">
            <v>1 del 21 de agosto de 2025</v>
          </cell>
        </row>
        <row r="5">
          <cell r="D5" t="str">
            <v>FORMULARIO 1</v>
          </cell>
        </row>
        <row r="6">
          <cell r="D6" t="str">
            <v>PRESUPUESTO OFICIAL</v>
          </cell>
        </row>
        <row r="7">
          <cell r="D7" t="str">
            <v>MEJORAMIENTO DE LA INFRAESTRUCTURA FÍSICA DE LA INSTITUCIÓN EDUCATIVA TÉCNICA NACIONALIZADA PABLO VI SEDE BACHILLERATO EN EL MUNICIPIO DE CUBARÁ, BOYACÁ, VIGENCIA 2026</v>
          </cell>
        </row>
        <row r="10">
          <cell r="B10" t="str">
            <v>ID</v>
          </cell>
          <cell r="D10" t="str">
            <v>N°</v>
          </cell>
          <cell r="E10" t="str">
            <v>ÍTEM DE PAGO</v>
          </cell>
          <cell r="F10" t="str">
            <v>ESPECIFICACIONES</v>
          </cell>
          <cell r="H10" t="str">
            <v>DESCRIPCIÓN</v>
          </cell>
          <cell r="I10" t="str">
            <v>UND</v>
          </cell>
          <cell r="J10" t="str">
            <v>CANTIDAD</v>
          </cell>
          <cell r="K10" t="str">
            <v>VALOR UNITARIO</v>
          </cell>
          <cell r="L10" t="str">
            <v>VALOR TOTAL</v>
          </cell>
          <cell r="N10">
            <v>387.1</v>
          </cell>
        </row>
        <row r="11">
          <cell r="F11" t="str">
            <v>GENERAL</v>
          </cell>
          <cell r="G11" t="str">
            <v>PARTICULAR</v>
          </cell>
        </row>
        <row r="13">
          <cell r="A13" t="str">
            <v>1.00</v>
          </cell>
          <cell r="D13" t="str">
            <v>1.00</v>
          </cell>
          <cell r="E13" t="str">
            <v>RETIRO / INSTALACION DE CUBIERTAS</v>
          </cell>
          <cell r="O13" t="str">
            <v>PAGINAS</v>
          </cell>
        </row>
        <row r="14">
          <cell r="A14" t="str">
            <v>1.01</v>
          </cell>
          <cell r="B14" t="str">
            <v>APU-001032</v>
          </cell>
          <cell r="D14" t="str">
            <v>1.01</v>
          </cell>
          <cell r="H14" t="str">
            <v>DESMANTELAMIENTO DE RED ELÉCTRICA (INCLUYE ACCESORIOS Y CABLEADO Y TUBERÍA PVC)</v>
          </cell>
          <cell r="I14" t="str">
            <v>M</v>
          </cell>
          <cell r="J14">
            <v>24</v>
          </cell>
          <cell r="K14">
            <v>3693</v>
          </cell>
          <cell r="L14">
            <v>88632</v>
          </cell>
          <cell r="N14">
            <v>66640.60150375939</v>
          </cell>
          <cell r="O14">
            <v>1</v>
          </cell>
        </row>
        <row r="15">
          <cell r="A15" t="str">
            <v>1.02</v>
          </cell>
          <cell r="B15" t="str">
            <v>APU-00019</v>
          </cell>
          <cell r="D15" t="str">
            <v>1.02</v>
          </cell>
          <cell r="H15" t="str">
            <v>DESMONTE DE ESTRUCTURA METÁLICA PERFILES - VIGAS.</v>
          </cell>
          <cell r="I15" t="str">
            <v>KG</v>
          </cell>
          <cell r="J15">
            <v>123.8</v>
          </cell>
          <cell r="K15">
            <v>4785</v>
          </cell>
          <cell r="L15">
            <v>592383</v>
          </cell>
          <cell r="N15">
            <v>445400.75187969924</v>
          </cell>
          <cell r="O15">
            <v>2</v>
          </cell>
        </row>
        <row r="16">
          <cell r="A16" t="str">
            <v>1.03</v>
          </cell>
          <cell r="B16" t="str">
            <v>APU-00017</v>
          </cell>
          <cell r="D16" t="str">
            <v>1.03</v>
          </cell>
          <cell r="H16" t="str">
            <v>DESMONTE CUBIERTAS TEJA DE ASBESTO Y/ O ASBESTO CEMENTO. (INCLUYE RETIRO - ACARREO LIBRE HASTA 5 KM.)</v>
          </cell>
          <cell r="I16" t="str">
            <v>M2</v>
          </cell>
          <cell r="J16">
            <v>243.91</v>
          </cell>
          <cell r="K16">
            <v>23819</v>
          </cell>
          <cell r="L16">
            <v>5809692.29</v>
          </cell>
          <cell r="N16">
            <v>4368189.691729323</v>
          </cell>
          <cell r="O16">
            <v>3</v>
          </cell>
        </row>
        <row r="17">
          <cell r="A17" t="str">
            <v>1.04</v>
          </cell>
          <cell r="B17" t="str">
            <v>APU-00114</v>
          </cell>
          <cell r="D17" t="str">
            <v>1.04</v>
          </cell>
          <cell r="H17" t="str">
            <v>MANTENIMIENTO DE CERCHASY/O CORREAS</v>
          </cell>
          <cell r="I17" t="str">
            <v>M</v>
          </cell>
          <cell r="J17">
            <v>358.01</v>
          </cell>
          <cell r="K17">
            <v>18442</v>
          </cell>
          <cell r="L17">
            <v>6602420.4199999999</v>
          </cell>
          <cell r="N17">
            <v>4964225.8796992479</v>
          </cell>
          <cell r="O17">
            <v>4</v>
          </cell>
        </row>
        <row r="18">
          <cell r="A18" t="str">
            <v>1.05</v>
          </cell>
          <cell r="B18" t="str">
            <v>APU-000662</v>
          </cell>
          <cell r="D18" t="str">
            <v>1.05</v>
          </cell>
          <cell r="H18" t="str">
            <v>PERFORACIÓN DE 8CMX4CM EN MURO DE MAMPOSTERÍA</v>
          </cell>
          <cell r="I18" t="str">
            <v>UND</v>
          </cell>
          <cell r="J18">
            <v>37</v>
          </cell>
          <cell r="K18">
            <v>10173</v>
          </cell>
          <cell r="L18">
            <v>376401</v>
          </cell>
          <cell r="N18">
            <v>283008.27067669173</v>
          </cell>
          <cell r="O18">
            <v>5</v>
          </cell>
        </row>
        <row r="19">
          <cell r="A19" t="str">
            <v>1.06</v>
          </cell>
          <cell r="B19" t="str">
            <v>APU-00113</v>
          </cell>
          <cell r="D19" t="str">
            <v>1.06</v>
          </cell>
          <cell r="H19" t="str">
            <v>INSTALACIÓN DE TUBO RECTANGULAR DE 3 X 1 1/2" CAL. 18 EXISTENTE</v>
          </cell>
          <cell r="I19" t="str">
            <v>M</v>
          </cell>
          <cell r="J19">
            <v>28.6</v>
          </cell>
          <cell r="K19">
            <v>25856</v>
          </cell>
          <cell r="L19">
            <v>739481.59999999998</v>
          </cell>
          <cell r="N19">
            <v>556001.20300751878</v>
          </cell>
          <cell r="O19">
            <v>6</v>
          </cell>
        </row>
        <row r="20">
          <cell r="A20" t="str">
            <v>1.07</v>
          </cell>
          <cell r="B20" t="str">
            <v>APU-00112</v>
          </cell>
          <cell r="D20" t="str">
            <v>1.07</v>
          </cell>
          <cell r="H20" t="str">
            <v xml:space="preserve">SUMINISTRO E INSTALACIÓN DE TUBO RECTANGULAR DE 3 X 1 1/2" CAL. 18 PARA CERCHAS Y/O CORREAS </v>
          </cell>
          <cell r="I20" t="str">
            <v>M</v>
          </cell>
          <cell r="J20">
            <v>145.82</v>
          </cell>
          <cell r="K20">
            <v>59674</v>
          </cell>
          <cell r="L20">
            <v>8701662.6799999997</v>
          </cell>
          <cell r="N20">
            <v>6542603.5187969916</v>
          </cell>
          <cell r="O20">
            <v>7</v>
          </cell>
        </row>
        <row r="21">
          <cell r="A21" t="str">
            <v>1.08</v>
          </cell>
          <cell r="B21" t="str">
            <v>APU-00108</v>
          </cell>
          <cell r="D21" t="str">
            <v>1.08</v>
          </cell>
          <cell r="H21" t="str">
            <v>SUMINISTRO E INSTALACIÓN DE CUBIERTA EN TEJA MASTER 1000 CAL.28 1,00 X 3,05 M</v>
          </cell>
          <cell r="I21" t="str">
            <v>M2</v>
          </cell>
          <cell r="J21">
            <v>139.22</v>
          </cell>
          <cell r="K21">
            <v>90128</v>
          </cell>
          <cell r="L21">
            <v>12547620.16</v>
          </cell>
          <cell r="N21">
            <v>9434300.8721804507</v>
          </cell>
          <cell r="O21">
            <v>8</v>
          </cell>
        </row>
        <row r="22">
          <cell r="A22" t="str">
            <v>1.09</v>
          </cell>
          <cell r="B22" t="str">
            <v>APU-00109</v>
          </cell>
          <cell r="D22" t="str">
            <v>1.09</v>
          </cell>
          <cell r="H22" t="str">
            <v>SUMINISTRO E INSTALACIÓN DE CABALLETE EN TEJA MASTER 1000</v>
          </cell>
          <cell r="I22" t="str">
            <v>M</v>
          </cell>
          <cell r="J22">
            <v>13.08</v>
          </cell>
          <cell r="K22">
            <v>74019</v>
          </cell>
          <cell r="L22">
            <v>968168.52</v>
          </cell>
          <cell r="N22">
            <v>727946.25563909777</v>
          </cell>
          <cell r="O22">
            <v>9</v>
          </cell>
        </row>
        <row r="23">
          <cell r="A23" t="str">
            <v>1.10</v>
          </cell>
          <cell r="B23" t="str">
            <v>APU-001145</v>
          </cell>
          <cell r="D23" t="str">
            <v>1.10</v>
          </cell>
          <cell r="H23" t="str">
            <v>SUMINISTRO E INSTALACIÓN DE FLANCHE EN TEJA MASTER 1000</v>
          </cell>
          <cell r="I23" t="str">
            <v>M</v>
          </cell>
          <cell r="J23">
            <v>17.5</v>
          </cell>
          <cell r="K23">
            <v>58342</v>
          </cell>
          <cell r="L23">
            <v>1020985</v>
          </cell>
          <cell r="N23">
            <v>767657.89473684202</v>
          </cell>
          <cell r="O23">
            <v>10</v>
          </cell>
        </row>
        <row r="24">
          <cell r="A24" t="str">
            <v>1.11</v>
          </cell>
          <cell r="B24" t="str">
            <v>APU-00110</v>
          </cell>
          <cell r="D24" t="str">
            <v>1.11</v>
          </cell>
          <cell r="H24" t="str">
            <v>SUMINISTRO E INSTALACIÓN TEJA TERMOACÚSTICA TIPO TRAPEZOIDAL</v>
          </cell>
          <cell r="I24" t="str">
            <v>M2</v>
          </cell>
          <cell r="J24">
            <v>247.88</v>
          </cell>
          <cell r="K24">
            <v>136662</v>
          </cell>
          <cell r="L24">
            <v>33875776.560000002</v>
          </cell>
          <cell r="N24">
            <v>25470508.691729322</v>
          </cell>
          <cell r="O24">
            <v>11</v>
          </cell>
        </row>
        <row r="25">
          <cell r="A25" t="str">
            <v>1.12</v>
          </cell>
          <cell r="B25" t="str">
            <v>APU-00111</v>
          </cell>
          <cell r="D25" t="str">
            <v>1.12</v>
          </cell>
          <cell r="H25" t="str">
            <v>SUMINISTRO E INSTALACIÓN DE CABALLETE TERMOACÚSTICA TIPO TRAPEZOIDAL</v>
          </cell>
          <cell r="I25" t="str">
            <v>M</v>
          </cell>
          <cell r="J25">
            <v>18.75</v>
          </cell>
          <cell r="K25">
            <v>163469</v>
          </cell>
          <cell r="L25">
            <v>3065043.75</v>
          </cell>
          <cell r="N25">
            <v>2304544.1729323305</v>
          </cell>
          <cell r="O25">
            <v>12</v>
          </cell>
        </row>
        <row r="26">
          <cell r="A26" t="str">
            <v>1.13</v>
          </cell>
          <cell r="B26" t="str">
            <v>APU-001142</v>
          </cell>
          <cell r="D26" t="str">
            <v>1.13</v>
          </cell>
          <cell r="H26" t="str">
            <v>LÍNEA DE MORTERO DE NIVELACIÓN SOBRE MURO E: 0,06m A:0,12m</v>
          </cell>
          <cell r="I26" t="str">
            <v>M</v>
          </cell>
          <cell r="J26">
            <v>60.4</v>
          </cell>
          <cell r="K26">
            <v>26556</v>
          </cell>
          <cell r="L26">
            <v>1603982.4</v>
          </cell>
          <cell r="N26">
            <v>1206001.8045112782</v>
          </cell>
          <cell r="O26">
            <v>13</v>
          </cell>
        </row>
        <row r="27">
          <cell r="A27" t="str">
            <v>1.14</v>
          </cell>
          <cell r="B27" t="str">
            <v>APU-0001033</v>
          </cell>
          <cell r="D27" t="str">
            <v>1.14</v>
          </cell>
          <cell r="H27" t="str">
            <v>SUMINISTRO E INSTALACIÓN DE TUBERÍA PVC SCH 40 CONDUIT DE 1/2" PARA RED ELÉCTRICA EXPUESTA EN ALTURA.</v>
          </cell>
          <cell r="I27" t="str">
            <v>M</v>
          </cell>
          <cell r="J27">
            <v>24</v>
          </cell>
          <cell r="K27">
            <v>10443</v>
          </cell>
          <cell r="L27">
            <v>250632</v>
          </cell>
          <cell r="N27">
            <v>188445.11278195487</v>
          </cell>
          <cell r="O27">
            <v>14</v>
          </cell>
        </row>
        <row r="28">
          <cell r="A28" t="str">
            <v>1.15</v>
          </cell>
          <cell r="B28" t="str">
            <v>APU-001034</v>
          </cell>
          <cell r="D28" t="str">
            <v>1.15</v>
          </cell>
          <cell r="H28" t="str">
            <v xml:space="preserve">SUMINISTRO E ESTACIÓN DE CABLEADO ELÉCTRICO DE COBRE No.12 AWG ( F,N,T) NO INCL. TUBERÍA </v>
          </cell>
          <cell r="I28" t="str">
            <v>M</v>
          </cell>
          <cell r="J28">
            <v>36</v>
          </cell>
          <cell r="K28">
            <v>17515</v>
          </cell>
          <cell r="L28">
            <v>630540</v>
          </cell>
          <cell r="N28">
            <v>474090.22556390974</v>
          </cell>
          <cell r="O28">
            <v>15</v>
          </cell>
        </row>
        <row r="29">
          <cell r="A29" t="str">
            <v>1.16</v>
          </cell>
          <cell r="B29" t="str">
            <v>APU-001039</v>
          </cell>
          <cell r="D29" t="str">
            <v>1.16</v>
          </cell>
          <cell r="H29" t="str">
            <v>SUMINISTRO E INSTALACIÓN DE PLAFÓN Y BOMBILLO DE 40W</v>
          </cell>
          <cell r="I29" t="str">
            <v>UND</v>
          </cell>
          <cell r="J29">
            <v>4</v>
          </cell>
          <cell r="K29">
            <v>57765</v>
          </cell>
          <cell r="L29">
            <v>231060</v>
          </cell>
          <cell r="N29">
            <v>173729.32330827066</v>
          </cell>
          <cell r="O29">
            <v>16</v>
          </cell>
        </row>
        <row r="30">
          <cell r="A30" t="str">
            <v>F</v>
          </cell>
          <cell r="B30" t="str">
            <v>F</v>
          </cell>
          <cell r="D30" t="str">
            <v xml:space="preserve">SUBTOTAL OBRAS </v>
          </cell>
          <cell r="L30">
            <v>77104481.380000025</v>
          </cell>
          <cell r="N30">
            <v>57973294.27067671</v>
          </cell>
          <cell r="O30">
            <v>16</v>
          </cell>
        </row>
        <row r="32">
          <cell r="D32">
            <v>2</v>
          </cell>
          <cell r="E32" t="str">
            <v>SUMINISTROS</v>
          </cell>
        </row>
        <row r="33">
          <cell r="A33">
            <v>2.0099999999999998</v>
          </cell>
          <cell r="B33" t="str">
            <v>SUM-0002</v>
          </cell>
          <cell r="D33">
            <v>2.0099999999999998</v>
          </cell>
          <cell r="H33" t="str">
            <v xml:space="preserve">SUMINISTRO  DE PINTURA VINILO TIPO I </v>
          </cell>
          <cell r="I33" t="str">
            <v>GAL</v>
          </cell>
          <cell r="J33">
            <v>42</v>
          </cell>
          <cell r="K33">
            <v>97123</v>
          </cell>
          <cell r="L33">
            <v>4079166</v>
          </cell>
          <cell r="N33">
            <v>3067042.1052631577</v>
          </cell>
          <cell r="O33">
            <v>17</v>
          </cell>
        </row>
        <row r="34">
          <cell r="D34" t="str">
            <v>SUBTOTAL SUMINISTROS</v>
          </cell>
          <cell r="L34">
            <v>4079166</v>
          </cell>
        </row>
        <row r="36">
          <cell r="H36" t="str">
            <v xml:space="preserve">COSTO DIRECTO DE OBRA </v>
          </cell>
          <cell r="L36">
            <v>57973294.27067671</v>
          </cell>
          <cell r="N36">
            <v>-81183647.380000025</v>
          </cell>
        </row>
        <row r="37">
          <cell r="H37" t="str">
            <v>ADMINISTRACIÓN</v>
          </cell>
          <cell r="J37">
            <v>0.24</v>
          </cell>
          <cell r="L37">
            <v>13913590.62496241</v>
          </cell>
          <cell r="O37">
            <v>-81194944.109999999</v>
          </cell>
        </row>
        <row r="38">
          <cell r="H38" t="str">
            <v>IMPREVISTO</v>
          </cell>
          <cell r="J38">
            <v>0.02</v>
          </cell>
          <cell r="L38">
            <v>1159465.8854135342</v>
          </cell>
          <cell r="N38">
            <v>81194944.109999999</v>
          </cell>
          <cell r="O38">
            <v>81183647.380000025</v>
          </cell>
        </row>
        <row r="39">
          <cell r="H39" t="str">
            <v>UTILIDAD</v>
          </cell>
          <cell r="J39">
            <v>7.0000000000000007E-2</v>
          </cell>
          <cell r="L39">
            <v>4058130.59894737</v>
          </cell>
          <cell r="O39">
            <v>0</v>
          </cell>
        </row>
        <row r="40">
          <cell r="H40" t="str">
            <v xml:space="preserve">COSTO INDIRECTO DE OBRA </v>
          </cell>
          <cell r="J40">
            <v>0.33</v>
          </cell>
          <cell r="L40">
            <v>19131187.109323315</v>
          </cell>
        </row>
        <row r="41">
          <cell r="H41" t="str">
            <v>COSTO SUMINISTROS</v>
          </cell>
          <cell r="J41">
            <v>0</v>
          </cell>
          <cell r="L41">
            <v>4079166</v>
          </cell>
        </row>
        <row r="42">
          <cell r="H42" t="str">
            <v>VALOR TOTAL</v>
          </cell>
          <cell r="L42">
            <v>81183647.380000025</v>
          </cell>
          <cell r="O42">
            <v>-11296.72999997437</v>
          </cell>
        </row>
        <row r="43">
          <cell r="N43">
            <v>-11296.72999997437</v>
          </cell>
        </row>
        <row r="45">
          <cell r="D45" t="str">
            <v xml:space="preserve">NOTA 1:  Se debe tener en cuenta que el PRECIO UNITARIO incluye el valor de A.I.U. </v>
          </cell>
          <cell r="I45" t="str">
            <v>DESCRIPCION</v>
          </cell>
          <cell r="L45" t="str">
            <v>PORCENTAJE</v>
          </cell>
          <cell r="N45">
            <v>81183647.380000025</v>
          </cell>
        </row>
        <row r="46">
          <cell r="D46" t="str">
            <v xml:space="preserve">NOTA 2: Cuando la fracción decimal del peso sea  igual o superior a 5 se aproximará por exceso al número entero siguiente del peso y cuando la fracción decimal del peso sea inferior a 5 se aproximará por defecto al número entero del peso. </v>
          </cell>
          <cell r="I46" t="str">
            <v>ADMINISTRACIÓN</v>
          </cell>
          <cell r="K46" t="str">
            <v>A=</v>
          </cell>
          <cell r="L46">
            <v>0.24</v>
          </cell>
        </row>
        <row r="47">
          <cell r="D47" t="str">
            <v xml:space="preserve">NOTA 3: El A.I.U y su discriminación deben estar en porcentaje (%). </v>
          </cell>
          <cell r="I47" t="str">
            <v>IMPREVISTO</v>
          </cell>
          <cell r="K47" t="str">
            <v>I=</v>
          </cell>
          <cell r="L47">
            <v>0.02</v>
          </cell>
          <cell r="N47">
            <v>81183647.379999995</v>
          </cell>
        </row>
        <row r="48">
          <cell r="I48" t="str">
            <v>UTILIDAD</v>
          </cell>
          <cell r="K48" t="str">
            <v>U=</v>
          </cell>
          <cell r="L48">
            <v>7.0000000000000007E-2</v>
          </cell>
        </row>
        <row r="49">
          <cell r="I49" t="str">
            <v>TOTAL A.I.U</v>
          </cell>
          <cell r="K49" t="str">
            <v>A.I.U.=</v>
          </cell>
          <cell r="L49">
            <v>0.33</v>
          </cell>
        </row>
        <row r="50">
          <cell r="J50" t="str">
            <v xml:space="preserve"> </v>
          </cell>
        </row>
        <row r="51">
          <cell r="D51" t="str">
            <v>Proyectó:</v>
          </cell>
          <cell r="H51" t="str">
            <v>Aprobó:</v>
          </cell>
        </row>
        <row r="53">
          <cell r="E53" t="str">
            <v>LUZ DARY CAMPEROS RINCON</v>
          </cell>
          <cell r="I53" t="str">
            <v>JESUS IVAN QUIÑONES RUEDA</v>
          </cell>
        </row>
        <row r="54">
          <cell r="E54" t="str">
            <v>APOYO SEC. DE PLANEACION Y OBRAS PÚBLICAS</v>
          </cell>
          <cell r="I54" t="str">
            <v>SECRETARIO DE PLANEACION Y OBRAS PUBLICAS</v>
          </cell>
        </row>
        <row r="55">
          <cell r="E55" t="str">
            <v>091037-0632531CND</v>
          </cell>
          <cell r="I55" t="str">
            <v>A21382020-1090480860</v>
          </cell>
        </row>
      </sheetData>
      <sheetData sheetId="2"/>
      <sheetData sheetId="3"/>
      <sheetData sheetId="4"/>
      <sheetData sheetId="5"/>
      <sheetData sheetId="6"/>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ICIO"/>
      <sheetName val="INDICE"/>
      <sheetName val="APU"/>
      <sheetName val="EQUIPOS"/>
      <sheetName val="MATERIALES"/>
      <sheetName val="TRANSPORTES"/>
      <sheetName val="MANO DE OBRA"/>
      <sheetName val="FACTOR PRESTACIONAL"/>
    </sheetNames>
    <sheetDataSet>
      <sheetData sheetId="0">
        <row r="5">
          <cell r="C5">
            <v>13</v>
          </cell>
          <cell r="D5">
            <v>2</v>
          </cell>
          <cell r="E5">
            <v>2026</v>
          </cell>
        </row>
        <row r="6">
          <cell r="C6">
            <v>1</v>
          </cell>
        </row>
        <row r="13">
          <cell r="B13" t="str">
            <v>Proyectó:</v>
          </cell>
        </row>
      </sheetData>
      <sheetData sheetId="1"/>
      <sheetData sheetId="2">
        <row r="3">
          <cell r="D3" t="str">
            <v>Análisis de Precios Unitarios- Secretaria de Planeación y Obras Publicas de Cubará, Boyacá.</v>
          </cell>
        </row>
        <row r="4">
          <cell r="D4" t="str">
            <v>Código</v>
          </cell>
          <cell r="E4" t="str">
            <v>CCE-EICP-FM-14</v>
          </cell>
          <cell r="G4" t="str">
            <v>VERSIÓN</v>
          </cell>
          <cell r="H4">
            <v>1</v>
          </cell>
        </row>
        <row r="8">
          <cell r="E8" t="str">
            <v>MUNICIPIO DE CUBARÁ</v>
          </cell>
        </row>
        <row r="10">
          <cell r="M10" t="str">
            <v>VERSIÓN</v>
          </cell>
        </row>
        <row r="13">
          <cell r="M13" t="str">
            <v>PAGINA</v>
          </cell>
        </row>
        <row r="14">
          <cell r="E14" t="str">
            <v>ANÁLISIS DE PRECIOS UNITARIOS</v>
          </cell>
        </row>
        <row r="16">
          <cell r="M16" t="str">
            <v>FECHA</v>
          </cell>
          <cell r="N16" t="str">
            <v>DD</v>
          </cell>
        </row>
        <row r="17">
          <cell r="N17">
            <v>13</v>
          </cell>
        </row>
        <row r="21">
          <cell r="D21" t="str">
            <v>DATOS ESPECÍFICOS</v>
          </cell>
        </row>
        <row r="23">
          <cell r="A23" t="str">
            <v>APU-ID</v>
          </cell>
          <cell r="D23" t="str">
            <v>ÍTEM</v>
          </cell>
          <cell r="E23" t="str">
            <v>DESCRIPCIÓN</v>
          </cell>
          <cell r="N23" t="str">
            <v>UNIDAD</v>
          </cell>
        </row>
        <row r="24">
          <cell r="D24" t="str">
            <v>1,01,01</v>
          </cell>
          <cell r="E24" t="str">
            <v>CONCRETO DE 4000 PSI (1:2:2)</v>
          </cell>
          <cell r="N24" t="str">
            <v>M3</v>
          </cell>
        </row>
        <row r="25">
          <cell r="D25" t="str">
            <v>I. EQUIPO</v>
          </cell>
        </row>
        <row r="26">
          <cell r="D26" t="str">
            <v>DESCRIPCIÓN</v>
          </cell>
          <cell r="I26" t="str">
            <v>MARCA</v>
          </cell>
          <cell r="K26" t="str">
            <v>TIPO</v>
          </cell>
          <cell r="M26" t="str">
            <v>TARIFA</v>
          </cell>
          <cell r="N26" t="str">
            <v>RENDIMIENTO</v>
          </cell>
        </row>
        <row r="27">
          <cell r="A27" t="str">
            <v>APU-00001</v>
          </cell>
          <cell r="D27" t="str">
            <v>HERRAMIENTA MENOR (% M.O)</v>
          </cell>
          <cell r="K27" t="str">
            <v>%</v>
          </cell>
          <cell r="M27">
            <v>186260.88</v>
          </cell>
          <cell r="N27">
            <v>10</v>
          </cell>
        </row>
        <row r="28">
          <cell r="A28" t="str">
            <v>APU-00001</v>
          </cell>
          <cell r="D28" t="str">
            <v>MEZCLADORA</v>
          </cell>
          <cell r="K28" t="str">
            <v>DIA</v>
          </cell>
          <cell r="M28">
            <v>137211</v>
          </cell>
          <cell r="N28">
            <v>2.5</v>
          </cell>
        </row>
        <row r="29">
          <cell r="A29" t="str">
            <v>APU-00001</v>
          </cell>
          <cell r="D29" t="str">
            <v/>
          </cell>
          <cell r="K29" t="str">
            <v/>
          </cell>
          <cell r="M29" t="str">
            <v/>
          </cell>
        </row>
        <row r="30">
          <cell r="A30" t="str">
            <v>APU-00001</v>
          </cell>
          <cell r="D30" t="str">
            <v/>
          </cell>
          <cell r="K30" t="str">
            <v/>
          </cell>
          <cell r="M30" t="str">
            <v/>
          </cell>
        </row>
        <row r="31">
          <cell r="A31" t="str">
            <v>APU-00001</v>
          </cell>
          <cell r="D31" t="str">
            <v/>
          </cell>
          <cell r="K31" t="str">
            <v/>
          </cell>
          <cell r="M31" t="str">
            <v/>
          </cell>
        </row>
        <row r="32">
          <cell r="A32" t="str">
            <v>APU-00001</v>
          </cell>
          <cell r="D32" t="str">
            <v/>
          </cell>
          <cell r="K32" t="str">
            <v/>
          </cell>
          <cell r="M32" t="str">
            <v/>
          </cell>
        </row>
        <row r="33">
          <cell r="A33" t="str">
            <v>APU-00001</v>
          </cell>
          <cell r="D33" t="str">
            <v>SUBTOTAL</v>
          </cell>
        </row>
        <row r="34">
          <cell r="A34" t="str">
            <v>APU-00001</v>
          </cell>
          <cell r="D34" t="str">
            <v>II. MATERIALES</v>
          </cell>
        </row>
        <row r="35">
          <cell r="A35" t="str">
            <v>APU-00001</v>
          </cell>
          <cell r="D35" t="str">
            <v>DESCRIPCIÓN</v>
          </cell>
          <cell r="L35" t="str">
            <v>UNIDAD</v>
          </cell>
          <cell r="M35" t="str">
            <v>CANTIDAD</v>
          </cell>
          <cell r="N35" t="str">
            <v>PRECIO UNITARIO</v>
          </cell>
        </row>
        <row r="36">
          <cell r="A36" t="str">
            <v>APU-00001</v>
          </cell>
          <cell r="D36" t="str">
            <v>CEMENTO GRIS</v>
          </cell>
          <cell r="L36" t="str">
            <v>KG</v>
          </cell>
          <cell r="M36">
            <v>468.18</v>
          </cell>
          <cell r="N36">
            <v>763.53</v>
          </cell>
        </row>
        <row r="37">
          <cell r="A37" t="str">
            <v>APU-00001</v>
          </cell>
          <cell r="D37" t="str">
            <v>ARENA LAVADA Y/O TRITURADA</v>
          </cell>
          <cell r="L37" t="str">
            <v>M3</v>
          </cell>
          <cell r="M37">
            <v>0.7</v>
          </cell>
          <cell r="N37">
            <v>101150</v>
          </cell>
        </row>
        <row r="38">
          <cell r="A38" t="str">
            <v>APU-00001</v>
          </cell>
          <cell r="D38" t="str">
            <v>TRITURADO 3/4"-1/2"</v>
          </cell>
          <cell r="L38" t="str">
            <v>M3</v>
          </cell>
          <cell r="M38">
            <v>0.7</v>
          </cell>
          <cell r="N38">
            <v>111265</v>
          </cell>
        </row>
        <row r="39">
          <cell r="A39" t="str">
            <v>APU-00001</v>
          </cell>
          <cell r="D39" t="str">
            <v>AGUA</v>
          </cell>
          <cell r="L39" t="str">
            <v>LT</v>
          </cell>
          <cell r="M39">
            <v>204</v>
          </cell>
          <cell r="N39">
            <v>3.65</v>
          </cell>
        </row>
        <row r="40">
          <cell r="A40" t="str">
            <v>APU-00001</v>
          </cell>
          <cell r="D40" t="str">
            <v/>
          </cell>
          <cell r="L40" t="str">
            <v/>
          </cell>
          <cell r="N40" t="str">
            <v/>
          </cell>
        </row>
        <row r="41">
          <cell r="A41" t="str">
            <v>APU-00001</v>
          </cell>
          <cell r="D41" t="str">
            <v/>
          </cell>
          <cell r="L41" t="str">
            <v/>
          </cell>
          <cell r="N41" t="str">
            <v/>
          </cell>
        </row>
        <row r="42">
          <cell r="A42" t="str">
            <v>APU-00001</v>
          </cell>
          <cell r="D42" t="str">
            <v/>
          </cell>
          <cell r="L42" t="str">
            <v/>
          </cell>
          <cell r="N42" t="str">
            <v/>
          </cell>
        </row>
        <row r="43">
          <cell r="A43" t="str">
            <v>APU-00001</v>
          </cell>
          <cell r="D43" t="str">
            <v/>
          </cell>
          <cell r="L43" t="str">
            <v/>
          </cell>
          <cell r="N43" t="str">
            <v/>
          </cell>
        </row>
        <row r="44">
          <cell r="A44" t="str">
            <v>APU-00001</v>
          </cell>
          <cell r="D44" t="str">
            <v/>
          </cell>
          <cell r="L44" t="str">
            <v/>
          </cell>
          <cell r="N44" t="str">
            <v/>
          </cell>
        </row>
        <row r="45">
          <cell r="A45" t="str">
            <v>APU-00001</v>
          </cell>
          <cell r="D45" t="str">
            <v/>
          </cell>
          <cell r="L45" t="str">
            <v/>
          </cell>
          <cell r="N45" t="str">
            <v/>
          </cell>
        </row>
        <row r="46">
          <cell r="A46" t="str">
            <v>APU-00001</v>
          </cell>
          <cell r="D46" t="str">
            <v/>
          </cell>
          <cell r="L46" t="str">
            <v/>
          </cell>
          <cell r="N46" t="str">
            <v/>
          </cell>
        </row>
        <row r="47">
          <cell r="A47" t="str">
            <v>APU-00001</v>
          </cell>
          <cell r="D47" t="str">
            <v/>
          </cell>
          <cell r="L47" t="str">
            <v/>
          </cell>
          <cell r="N47" t="str">
            <v/>
          </cell>
        </row>
        <row r="48">
          <cell r="A48" t="str">
            <v>APU-00001</v>
          </cell>
          <cell r="D48" t="str">
            <v/>
          </cell>
          <cell r="L48" t="str">
            <v/>
          </cell>
          <cell r="N48" t="str">
            <v/>
          </cell>
        </row>
        <row r="49">
          <cell r="A49" t="str">
            <v>APU-00001</v>
          </cell>
          <cell r="D49" t="str">
            <v/>
          </cell>
          <cell r="L49" t="str">
            <v/>
          </cell>
          <cell r="N49" t="str">
            <v/>
          </cell>
        </row>
        <row r="50">
          <cell r="A50" t="str">
            <v>APU-00001</v>
          </cell>
          <cell r="D50" t="str">
            <v>DESPERDICIO</v>
          </cell>
          <cell r="L50" t="str">
            <v>%</v>
          </cell>
          <cell r="M50">
            <v>0.05</v>
          </cell>
          <cell r="N50">
            <v>506904.57999999996</v>
          </cell>
        </row>
        <row r="51">
          <cell r="A51" t="str">
            <v>APU-00001</v>
          </cell>
          <cell r="D51" t="str">
            <v>SUBTOTAL</v>
          </cell>
        </row>
        <row r="52">
          <cell r="A52" t="str">
            <v>APU-00001</v>
          </cell>
          <cell r="D52" t="str">
            <v>III. TRANSPORTES</v>
          </cell>
        </row>
        <row r="53">
          <cell r="A53" t="str">
            <v>APU-00001</v>
          </cell>
          <cell r="D53" t="str">
            <v>MATERIAL</v>
          </cell>
          <cell r="K53" t="str">
            <v>VOL. o PESO</v>
          </cell>
          <cell r="L53" t="str">
            <v>DISTANCIA</v>
          </cell>
          <cell r="M53" t="str">
            <v>M3 o Ton/Km</v>
          </cell>
          <cell r="N53" t="str">
            <v>TARIFA</v>
          </cell>
        </row>
        <row r="54">
          <cell r="A54" t="str">
            <v>APU-00001</v>
          </cell>
          <cell r="D54" t="str">
            <v>AGREGADOS DESPUÉS DE 5 KM</v>
          </cell>
          <cell r="K54">
            <v>1.4</v>
          </cell>
          <cell r="L54">
            <v>30</v>
          </cell>
          <cell r="M54" t="str">
            <v>M3/KM</v>
          </cell>
          <cell r="N54">
            <v>1850</v>
          </cell>
        </row>
        <row r="55">
          <cell r="A55" t="str">
            <v>APU-00001</v>
          </cell>
          <cell r="D55" t="str">
            <v/>
          </cell>
          <cell r="M55" t="str">
            <v/>
          </cell>
          <cell r="N55" t="str">
            <v/>
          </cell>
        </row>
        <row r="56">
          <cell r="A56" t="str">
            <v>APU-00001</v>
          </cell>
          <cell r="D56" t="str">
            <v/>
          </cell>
          <cell r="M56" t="str">
            <v/>
          </cell>
          <cell r="N56" t="str">
            <v/>
          </cell>
        </row>
        <row r="57">
          <cell r="A57" t="str">
            <v>APU-00001</v>
          </cell>
          <cell r="D57" t="str">
            <v/>
          </cell>
          <cell r="M57" t="str">
            <v/>
          </cell>
          <cell r="N57" t="str">
            <v/>
          </cell>
        </row>
        <row r="58">
          <cell r="A58" t="str">
            <v>APU-00001</v>
          </cell>
          <cell r="D58" t="str">
            <v>SUBTOTAL</v>
          </cell>
        </row>
        <row r="59">
          <cell r="A59" t="str">
            <v>APU-00001</v>
          </cell>
          <cell r="D59" t="str">
            <v>IV. MANO DE OBRA</v>
          </cell>
        </row>
        <row r="60">
          <cell r="A60" t="str">
            <v>APU-00001</v>
          </cell>
          <cell r="D60" t="str">
            <v>TRABAJADOR</v>
          </cell>
          <cell r="K60" t="str">
            <v>JORNAL</v>
          </cell>
          <cell r="L60" t="str">
            <v>PRESTACIONES</v>
          </cell>
          <cell r="M60" t="str">
            <v>JORNAL TOTAL</v>
          </cell>
          <cell r="N60" t="str">
            <v>RENDIMIENTO</v>
          </cell>
        </row>
        <row r="61">
          <cell r="A61" t="str">
            <v>APU-00001</v>
          </cell>
          <cell r="D61" t="str">
            <v>OFICIAL</v>
          </cell>
          <cell r="K61">
            <v>95930</v>
          </cell>
          <cell r="L61">
            <v>1.95</v>
          </cell>
          <cell r="M61">
            <v>187063.5</v>
          </cell>
          <cell r="N61">
            <v>2.5</v>
          </cell>
        </row>
        <row r="62">
          <cell r="A62" t="str">
            <v>APU-00001</v>
          </cell>
          <cell r="D62" t="str">
            <v>AYUDANTE (2)</v>
          </cell>
          <cell r="K62">
            <v>142866</v>
          </cell>
          <cell r="L62">
            <v>1.95</v>
          </cell>
          <cell r="M62">
            <v>278588.7</v>
          </cell>
          <cell r="N62">
            <v>2.5</v>
          </cell>
        </row>
        <row r="63">
          <cell r="A63" t="str">
            <v>APU-00001</v>
          </cell>
          <cell r="D63" t="str">
            <v/>
          </cell>
          <cell r="K63" t="str">
            <v/>
          </cell>
          <cell r="L63" t="str">
            <v xml:space="preserve"> </v>
          </cell>
          <cell r="M63" t="str">
            <v xml:space="preserve"> </v>
          </cell>
        </row>
        <row r="64">
          <cell r="A64" t="str">
            <v>APU-00001</v>
          </cell>
          <cell r="D64" t="str">
            <v/>
          </cell>
          <cell r="K64" t="str">
            <v/>
          </cell>
          <cell r="L64" t="str">
            <v xml:space="preserve"> </v>
          </cell>
          <cell r="M64" t="str">
            <v xml:space="preserve"> </v>
          </cell>
        </row>
        <row r="65">
          <cell r="A65" t="str">
            <v>APU-00001</v>
          </cell>
          <cell r="D65" t="str">
            <v/>
          </cell>
          <cell r="K65" t="str">
            <v/>
          </cell>
          <cell r="L65" t="str">
            <v xml:space="preserve"> </v>
          </cell>
          <cell r="M65" t="str">
            <v xml:space="preserve"> </v>
          </cell>
        </row>
        <row r="66">
          <cell r="D66" t="str">
            <v>SUBTOTAL</v>
          </cell>
        </row>
        <row r="68">
          <cell r="D68" t="str">
            <v>TOTAL COSTO DIRECTO $</v>
          </cell>
        </row>
        <row r="70">
          <cell r="M70" t="str">
            <v>Porcentaje</v>
          </cell>
          <cell r="N70" t="str">
            <v>Valor Total</v>
          </cell>
        </row>
        <row r="71">
          <cell r="M71">
            <v>0.24</v>
          </cell>
          <cell r="N71">
            <v>208733.08</v>
          </cell>
        </row>
        <row r="72">
          <cell r="M72">
            <v>0.02</v>
          </cell>
          <cell r="N72">
            <v>17394.419999999998</v>
          </cell>
        </row>
        <row r="73">
          <cell r="M73">
            <v>7.0000000000000007E-2</v>
          </cell>
          <cell r="N73">
            <v>60880.480000000003</v>
          </cell>
        </row>
        <row r="76">
          <cell r="D76" t="str">
            <v>Precio Unitario Total Aproximado al peso $</v>
          </cell>
        </row>
        <row r="81">
          <cell r="D81" t="str">
            <v>Proyectó:</v>
          </cell>
          <cell r="L81" t="str">
            <v>Aprobó:</v>
          </cell>
        </row>
        <row r="82">
          <cell r="E82" t="str">
            <v>BRAYAN JEUDIEL LOZANO HERRERA</v>
          </cell>
          <cell r="M82" t="str">
            <v>JESÚS IVÁN QUIÑONES RUEDA</v>
          </cell>
        </row>
        <row r="83">
          <cell r="E83" t="str">
            <v>APOYO SEC. DE PLANEACIÓN Y OBRAS PÚBLICAS</v>
          </cell>
          <cell r="M83" t="str">
            <v>SECRETARIO DE PLANEACIÓN Y OBRAS PUBLICAS</v>
          </cell>
        </row>
        <row r="84">
          <cell r="E84" t="str">
            <v>LES TENGO UN CHISME</v>
          </cell>
          <cell r="M84" t="str">
            <v>BOMBA</v>
          </cell>
        </row>
        <row r="88">
          <cell r="D88" t="str">
            <v>Análisis de Precios Unitarios- Secretaria de Planeación y Obras Publicas de Cubará, Boyacá.</v>
          </cell>
        </row>
        <row r="89">
          <cell r="D89" t="str">
            <v>Código</v>
          </cell>
          <cell r="E89" t="str">
            <v>CCE-EICP-FM-14</v>
          </cell>
          <cell r="G89" t="str">
            <v>Versión</v>
          </cell>
          <cell r="H89">
            <v>1</v>
          </cell>
        </row>
        <row r="93">
          <cell r="E93" t="str">
            <v>MUNICIPIO DE CUBARÁ</v>
          </cell>
        </row>
        <row r="95">
          <cell r="M95" t="str">
            <v>VERSIÓN</v>
          </cell>
        </row>
        <row r="98">
          <cell r="M98" t="str">
            <v>PAGINA</v>
          </cell>
        </row>
        <row r="99">
          <cell r="E99" t="str">
            <v>ANÁLISIS DE PRECIOS UNITARIOS</v>
          </cell>
        </row>
        <row r="101">
          <cell r="M101" t="str">
            <v>FECHA</v>
          </cell>
          <cell r="N101" t="str">
            <v>DD</v>
          </cell>
        </row>
        <row r="102">
          <cell r="N102">
            <v>13</v>
          </cell>
        </row>
        <row r="106">
          <cell r="D106" t="str">
            <v>DATOS ESPECÍFICOS</v>
          </cell>
        </row>
        <row r="108">
          <cell r="A108" t="str">
            <v>APU ID</v>
          </cell>
          <cell r="D108" t="str">
            <v>ÍTEM</v>
          </cell>
          <cell r="E108" t="str">
            <v>DESCRIPCIÓN</v>
          </cell>
          <cell r="N108" t="str">
            <v>UNIDAD</v>
          </cell>
        </row>
        <row r="109">
          <cell r="A109" t="str">
            <v>APU-00002</v>
          </cell>
          <cell r="D109" t="str">
            <v>1,01,02</v>
          </cell>
          <cell r="E109" t="str">
            <v>CONCRETO DE 3500 PSI (1:2:3)</v>
          </cell>
          <cell r="N109" t="str">
            <v>M3</v>
          </cell>
        </row>
        <row r="110">
          <cell r="D110" t="str">
            <v>I. EQUIPO</v>
          </cell>
        </row>
        <row r="111">
          <cell r="D111" t="str">
            <v>DESCRIPCIÓN</v>
          </cell>
          <cell r="I111" t="str">
            <v>MARCA</v>
          </cell>
          <cell r="K111" t="str">
            <v>TIPO</v>
          </cell>
          <cell r="M111" t="str">
            <v>TARIFA</v>
          </cell>
          <cell r="N111" t="str">
            <v>RENDIMIENTO</v>
          </cell>
        </row>
        <row r="112">
          <cell r="D112" t="str">
            <v>HERRAMIENTA MENOR (% M.O)</v>
          </cell>
          <cell r="K112" t="str">
            <v>%</v>
          </cell>
          <cell r="M112">
            <v>174401.58000000002</v>
          </cell>
          <cell r="N112">
            <v>10</v>
          </cell>
        </row>
        <row r="113">
          <cell r="D113" t="str">
            <v>MEZCLADORA</v>
          </cell>
          <cell r="K113" t="str">
            <v>DIA</v>
          </cell>
          <cell r="M113">
            <v>137211</v>
          </cell>
          <cell r="N113">
            <v>2.63</v>
          </cell>
        </row>
        <row r="114">
          <cell r="D114" t="str">
            <v/>
          </cell>
          <cell r="K114" t="str">
            <v/>
          </cell>
          <cell r="M114" t="str">
            <v/>
          </cell>
        </row>
        <row r="115">
          <cell r="D115" t="str">
            <v/>
          </cell>
          <cell r="K115" t="str">
            <v/>
          </cell>
          <cell r="M115" t="str">
            <v/>
          </cell>
        </row>
        <row r="116">
          <cell r="D116" t="str">
            <v/>
          </cell>
          <cell r="K116" t="str">
            <v/>
          </cell>
          <cell r="M116" t="str">
            <v/>
          </cell>
        </row>
        <row r="117">
          <cell r="D117" t="str">
            <v/>
          </cell>
          <cell r="K117" t="str">
            <v/>
          </cell>
          <cell r="M117" t="str">
            <v/>
          </cell>
        </row>
        <row r="118">
          <cell r="D118" t="str">
            <v>SUBTOTAL</v>
          </cell>
        </row>
        <row r="119">
          <cell r="D119" t="str">
            <v>II. MATERIALES</v>
          </cell>
        </row>
        <row r="120">
          <cell r="D120" t="str">
            <v>DESCRIPCIÓN</v>
          </cell>
          <cell r="L120" t="str">
            <v>UNIDAD</v>
          </cell>
          <cell r="M120" t="str">
            <v>CANTIDAD</v>
          </cell>
          <cell r="N120" t="str">
            <v>PRECIO UNITARIO</v>
          </cell>
        </row>
        <row r="121">
          <cell r="D121" t="str">
            <v>CEMENTO GRIS</v>
          </cell>
          <cell r="L121" t="str">
            <v>KG</v>
          </cell>
          <cell r="M121">
            <v>436.97</v>
          </cell>
          <cell r="N121">
            <v>763.53</v>
          </cell>
        </row>
        <row r="122">
          <cell r="D122" t="str">
            <v>ARENA LAVADA Y/O TRITURADA</v>
          </cell>
          <cell r="L122" t="str">
            <v>M3</v>
          </cell>
          <cell r="M122">
            <v>0.7</v>
          </cell>
          <cell r="N122">
            <v>101150</v>
          </cell>
        </row>
        <row r="123">
          <cell r="D123" t="str">
            <v>TRITURADO 3/4"-1/2"</v>
          </cell>
          <cell r="L123" t="str">
            <v>M3</v>
          </cell>
          <cell r="M123">
            <v>0.7</v>
          </cell>
          <cell r="N123">
            <v>111265</v>
          </cell>
        </row>
        <row r="124">
          <cell r="D124" t="str">
            <v>AGUA</v>
          </cell>
          <cell r="L124" t="str">
            <v>LT</v>
          </cell>
          <cell r="M124">
            <v>204</v>
          </cell>
          <cell r="N124">
            <v>3.65</v>
          </cell>
        </row>
        <row r="125">
          <cell r="D125" t="str">
            <v/>
          </cell>
          <cell r="L125" t="str">
            <v/>
          </cell>
          <cell r="N125" t="str">
            <v/>
          </cell>
        </row>
        <row r="126">
          <cell r="D126" t="str">
            <v/>
          </cell>
          <cell r="L126" t="str">
            <v/>
          </cell>
          <cell r="N126" t="str">
            <v/>
          </cell>
        </row>
        <row r="127">
          <cell r="D127" t="str">
            <v/>
          </cell>
          <cell r="L127" t="str">
            <v/>
          </cell>
          <cell r="N127" t="str">
            <v/>
          </cell>
        </row>
        <row r="128">
          <cell r="D128" t="str">
            <v/>
          </cell>
          <cell r="L128" t="str">
            <v/>
          </cell>
          <cell r="N128" t="str">
            <v/>
          </cell>
        </row>
        <row r="129">
          <cell r="D129" t="str">
            <v/>
          </cell>
          <cell r="L129" t="str">
            <v/>
          </cell>
          <cell r="N129" t="str">
            <v/>
          </cell>
        </row>
        <row r="130">
          <cell r="D130" t="str">
            <v/>
          </cell>
          <cell r="L130" t="str">
            <v/>
          </cell>
          <cell r="N130" t="str">
            <v/>
          </cell>
        </row>
        <row r="131">
          <cell r="D131" t="str">
            <v/>
          </cell>
          <cell r="L131" t="str">
            <v/>
          </cell>
          <cell r="N131" t="str">
            <v/>
          </cell>
        </row>
        <row r="132">
          <cell r="D132" t="str">
            <v/>
          </cell>
          <cell r="L132" t="str">
            <v/>
          </cell>
          <cell r="N132" t="str">
            <v/>
          </cell>
        </row>
        <row r="133">
          <cell r="D133" t="str">
            <v/>
          </cell>
          <cell r="L133" t="str">
            <v/>
          </cell>
          <cell r="N133" t="str">
            <v/>
          </cell>
        </row>
        <row r="134">
          <cell r="D134" t="str">
            <v/>
          </cell>
          <cell r="L134" t="str">
            <v/>
          </cell>
          <cell r="N134" t="str">
            <v/>
          </cell>
        </row>
        <row r="135">
          <cell r="D135" t="str">
            <v>DESPERDICIO</v>
          </cell>
          <cell r="L135" t="str">
            <v>%</v>
          </cell>
          <cell r="M135">
            <v>0.05</v>
          </cell>
          <cell r="N135">
            <v>483074.8</v>
          </cell>
        </row>
        <row r="136">
          <cell r="D136" t="str">
            <v>SUBTOTAL</v>
          </cell>
        </row>
        <row r="137">
          <cell r="D137" t="str">
            <v>III. TRANSPORTES</v>
          </cell>
        </row>
        <row r="138">
          <cell r="D138" t="str">
            <v>MATERIAL</v>
          </cell>
          <cell r="K138" t="str">
            <v>VOL. o PESO</v>
          </cell>
          <cell r="L138" t="str">
            <v>DISTANCIA</v>
          </cell>
          <cell r="M138" t="str">
            <v>M3 o Ton/Km</v>
          </cell>
          <cell r="N138" t="str">
            <v>TARIFA</v>
          </cell>
        </row>
        <row r="139">
          <cell r="D139" t="str">
            <v>AGREGADOS DESPUÉS DE 5 KM</v>
          </cell>
          <cell r="K139">
            <v>1.4</v>
          </cell>
          <cell r="L139">
            <v>30</v>
          </cell>
          <cell r="M139" t="str">
            <v>M3/KM</v>
          </cell>
          <cell r="N139">
            <v>1850</v>
          </cell>
        </row>
        <row r="140">
          <cell r="D140" t="str">
            <v/>
          </cell>
          <cell r="M140" t="str">
            <v/>
          </cell>
          <cell r="N140" t="str">
            <v/>
          </cell>
        </row>
        <row r="141">
          <cell r="D141" t="str">
            <v/>
          </cell>
          <cell r="M141" t="str">
            <v/>
          </cell>
          <cell r="N141" t="str">
            <v/>
          </cell>
        </row>
        <row r="142">
          <cell r="D142" t="str">
            <v/>
          </cell>
          <cell r="M142" t="str">
            <v/>
          </cell>
          <cell r="N142" t="str">
            <v/>
          </cell>
        </row>
        <row r="143">
          <cell r="D143" t="str">
            <v>SUBTOTAL</v>
          </cell>
        </row>
        <row r="144">
          <cell r="D144" t="str">
            <v>IV. MANO DE OBRA</v>
          </cell>
        </row>
        <row r="145">
          <cell r="D145" t="str">
            <v>TRABAJADOR</v>
          </cell>
          <cell r="K145" t="str">
            <v>JORNAL</v>
          </cell>
          <cell r="L145" t="str">
            <v>PRESTACIONES</v>
          </cell>
          <cell r="M145" t="str">
            <v>JORNAL TOTAL</v>
          </cell>
          <cell r="N145" t="str">
            <v>RENDIMIENTO</v>
          </cell>
        </row>
        <row r="146">
          <cell r="D146" t="str">
            <v>OFICIAL</v>
          </cell>
          <cell r="K146">
            <v>95930</v>
          </cell>
          <cell r="L146">
            <v>1.95</v>
          </cell>
          <cell r="M146">
            <v>187063.5</v>
          </cell>
          <cell r="N146">
            <v>2.67</v>
          </cell>
        </row>
        <row r="147">
          <cell r="D147" t="str">
            <v>AYUDANTE (2)</v>
          </cell>
          <cell r="K147">
            <v>142866</v>
          </cell>
          <cell r="L147">
            <v>1.95</v>
          </cell>
          <cell r="M147">
            <v>278588.7</v>
          </cell>
          <cell r="N147">
            <v>2.67</v>
          </cell>
        </row>
        <row r="148">
          <cell r="D148" t="str">
            <v/>
          </cell>
          <cell r="K148" t="str">
            <v/>
          </cell>
          <cell r="L148" t="str">
            <v xml:space="preserve"> </v>
          </cell>
          <cell r="M148" t="str">
            <v xml:space="preserve"> </v>
          </cell>
        </row>
        <row r="149">
          <cell r="D149" t="str">
            <v/>
          </cell>
          <cell r="K149" t="str">
            <v/>
          </cell>
          <cell r="L149" t="str">
            <v xml:space="preserve"> </v>
          </cell>
          <cell r="M149" t="str">
            <v xml:space="preserve"> </v>
          </cell>
        </row>
        <row r="150">
          <cell r="D150" t="str">
            <v/>
          </cell>
          <cell r="K150" t="str">
            <v/>
          </cell>
          <cell r="L150" t="str">
            <v xml:space="preserve"> </v>
          </cell>
          <cell r="M150" t="str">
            <v xml:space="preserve"> </v>
          </cell>
        </row>
        <row r="151">
          <cell r="D151" t="str">
            <v>SUBTOTAL</v>
          </cell>
        </row>
        <row r="153">
          <cell r="D153" t="str">
            <v>TOTAL COSTO DIRECTO $</v>
          </cell>
        </row>
        <row r="155">
          <cell r="M155" t="str">
            <v>Porcentaje</v>
          </cell>
          <cell r="N155" t="str">
            <v>Valor Total</v>
          </cell>
        </row>
        <row r="156">
          <cell r="M156">
            <v>0.24</v>
          </cell>
          <cell r="N156">
            <v>198946.02</v>
          </cell>
        </row>
        <row r="157">
          <cell r="M157">
            <v>0.02</v>
          </cell>
          <cell r="N157">
            <v>16578.84</v>
          </cell>
        </row>
        <row r="158">
          <cell r="M158">
            <v>7.0000000000000007E-2</v>
          </cell>
          <cell r="N158">
            <v>58025.919999999998</v>
          </cell>
        </row>
        <row r="161">
          <cell r="D161" t="str">
            <v>Precio Unitario Total Aproximado al peso $</v>
          </cell>
        </row>
        <row r="166">
          <cell r="D166" t="str">
            <v>Proyectó:</v>
          </cell>
          <cell r="L166" t="str">
            <v>Aprobó:</v>
          </cell>
        </row>
        <row r="167">
          <cell r="E167" t="str">
            <v>BRAYAN JEUDIEL LOZANO HERRERA</v>
          </cell>
          <cell r="M167" t="str">
            <v>JESÚS IVÁN QUIÑONES RUEDA</v>
          </cell>
        </row>
        <row r="168">
          <cell r="E168" t="str">
            <v>APOYO SEC. DE PLANEACIÓN Y OBRAS PÚBLICAS</v>
          </cell>
          <cell r="M168" t="str">
            <v>SECRETARIO DE PLANEACIÓN Y OBRAS PUBLICAS</v>
          </cell>
        </row>
        <row r="169">
          <cell r="E169" t="str">
            <v>LES TENGO UN CHISME</v>
          </cell>
          <cell r="M169" t="str">
            <v>BOMBA</v>
          </cell>
        </row>
        <row r="173">
          <cell r="D173" t="str">
            <v>Análisis de Precios Unitarios- Secretaria de Planeación y Obras Publicas de Cubará, Boyacá.</v>
          </cell>
        </row>
        <row r="174">
          <cell r="D174" t="str">
            <v>Código</v>
          </cell>
          <cell r="E174" t="str">
            <v>CCE-EICP-FM-14</v>
          </cell>
          <cell r="G174" t="str">
            <v>Versión</v>
          </cell>
          <cell r="H174">
            <v>1</v>
          </cell>
        </row>
        <row r="178">
          <cell r="E178" t="str">
            <v>MUNICIPIO DE CUBARÁ</v>
          </cell>
        </row>
        <row r="180">
          <cell r="M180" t="str">
            <v>VERSIÓN</v>
          </cell>
        </row>
        <row r="183">
          <cell r="M183" t="str">
            <v>PAGINA</v>
          </cell>
        </row>
        <row r="184">
          <cell r="E184" t="str">
            <v>ANÁLISIS DE PRECIOS UNITARIOS</v>
          </cell>
        </row>
        <row r="186">
          <cell r="M186" t="str">
            <v>FECHA</v>
          </cell>
          <cell r="N186" t="str">
            <v>DD</v>
          </cell>
        </row>
        <row r="187">
          <cell r="N187">
            <v>13</v>
          </cell>
        </row>
        <row r="191">
          <cell r="D191" t="str">
            <v>DATOS ESPECÍFICOS</v>
          </cell>
        </row>
        <row r="193">
          <cell r="A193" t="str">
            <v>APU ID</v>
          </cell>
          <cell r="D193" t="str">
            <v>ÍTEM</v>
          </cell>
          <cell r="E193" t="str">
            <v>DESCRIPCIÓN</v>
          </cell>
          <cell r="N193" t="str">
            <v>UNIDAD</v>
          </cell>
        </row>
        <row r="194">
          <cell r="A194" t="str">
            <v>APU-00003</v>
          </cell>
          <cell r="D194" t="str">
            <v>1,01,03</v>
          </cell>
          <cell r="E194" t="str">
            <v>CONCRETO DE 3000 PSI (1:2:3)</v>
          </cell>
          <cell r="N194" t="str">
            <v>M3</v>
          </cell>
        </row>
        <row r="195">
          <cell r="D195" t="str">
            <v>I. EQUIPO</v>
          </cell>
        </row>
        <row r="196">
          <cell r="D196" t="str">
            <v>DESCRIPCIÓN</v>
          </cell>
          <cell r="I196" t="str">
            <v>MARCA</v>
          </cell>
          <cell r="K196" t="str">
            <v>TIPO</v>
          </cell>
          <cell r="M196" t="str">
            <v>TARIFA</v>
          </cell>
          <cell r="N196" t="str">
            <v>RENDIMIENTO</v>
          </cell>
        </row>
        <row r="197">
          <cell r="D197" t="str">
            <v>HERRAMIENTA MENOR (% M.O)</v>
          </cell>
          <cell r="K197" t="str">
            <v>%</v>
          </cell>
          <cell r="M197">
            <v>162815.46</v>
          </cell>
          <cell r="N197">
            <v>10</v>
          </cell>
        </row>
        <row r="198">
          <cell r="D198" t="str">
            <v>MEZCLADORA</v>
          </cell>
          <cell r="K198" t="str">
            <v>DIA</v>
          </cell>
          <cell r="M198">
            <v>137211</v>
          </cell>
          <cell r="N198">
            <v>2.86</v>
          </cell>
        </row>
        <row r="199">
          <cell r="D199" t="str">
            <v/>
          </cell>
          <cell r="K199" t="str">
            <v/>
          </cell>
          <cell r="M199" t="str">
            <v/>
          </cell>
        </row>
        <row r="200">
          <cell r="D200" t="str">
            <v/>
          </cell>
          <cell r="K200" t="str">
            <v/>
          </cell>
          <cell r="M200" t="str">
            <v/>
          </cell>
        </row>
        <row r="201">
          <cell r="D201" t="str">
            <v/>
          </cell>
          <cell r="K201" t="str">
            <v/>
          </cell>
          <cell r="M201" t="str">
            <v/>
          </cell>
        </row>
        <row r="202">
          <cell r="D202" t="str">
            <v/>
          </cell>
          <cell r="K202" t="str">
            <v/>
          </cell>
          <cell r="M202" t="str">
            <v/>
          </cell>
        </row>
        <row r="203">
          <cell r="D203" t="str">
            <v>SUBTOTAL</v>
          </cell>
        </row>
        <row r="204">
          <cell r="D204" t="str">
            <v>II. MATERIALES</v>
          </cell>
        </row>
        <row r="205">
          <cell r="D205" t="str">
            <v>DESCRIPCIÓN</v>
          </cell>
          <cell r="L205" t="str">
            <v>UNIDAD</v>
          </cell>
          <cell r="M205" t="str">
            <v>CANTIDAD</v>
          </cell>
          <cell r="N205" t="str">
            <v>PRECIO UNITARIO</v>
          </cell>
        </row>
        <row r="206">
          <cell r="D206" t="str">
            <v>CEMENTO GRIS</v>
          </cell>
          <cell r="L206" t="str">
            <v>KG</v>
          </cell>
          <cell r="M206">
            <v>364.14</v>
          </cell>
          <cell r="N206">
            <v>763.53</v>
          </cell>
        </row>
        <row r="207">
          <cell r="D207" t="str">
            <v>ARENA LAVADA Y/O TRITURADA</v>
          </cell>
          <cell r="L207" t="str">
            <v>M3</v>
          </cell>
          <cell r="M207">
            <v>0.57999999999999996</v>
          </cell>
          <cell r="N207">
            <v>101150</v>
          </cell>
        </row>
        <row r="208">
          <cell r="D208" t="str">
            <v>TRITURADO 3/4"-1/2"</v>
          </cell>
          <cell r="L208" t="str">
            <v>M3</v>
          </cell>
          <cell r="M208">
            <v>0.88</v>
          </cell>
          <cell r="N208">
            <v>111265</v>
          </cell>
        </row>
        <row r="209">
          <cell r="D209" t="str">
            <v>AGUA</v>
          </cell>
          <cell r="L209" t="str">
            <v>LT</v>
          </cell>
          <cell r="M209">
            <v>183.6</v>
          </cell>
          <cell r="N209">
            <v>3.65</v>
          </cell>
        </row>
        <row r="210">
          <cell r="D210" t="str">
            <v/>
          </cell>
          <cell r="L210" t="str">
            <v/>
          </cell>
          <cell r="N210" t="str">
            <v/>
          </cell>
        </row>
        <row r="211">
          <cell r="D211" t="str">
            <v/>
          </cell>
          <cell r="L211" t="str">
            <v/>
          </cell>
          <cell r="N211" t="str">
            <v/>
          </cell>
        </row>
        <row r="212">
          <cell r="D212" t="str">
            <v/>
          </cell>
          <cell r="L212" t="str">
            <v/>
          </cell>
          <cell r="N212" t="str">
            <v/>
          </cell>
        </row>
        <row r="213">
          <cell r="D213" t="str">
            <v/>
          </cell>
          <cell r="L213" t="str">
            <v/>
          </cell>
          <cell r="N213" t="str">
            <v/>
          </cell>
        </row>
        <row r="214">
          <cell r="D214" t="str">
            <v/>
          </cell>
          <cell r="L214" t="str">
            <v/>
          </cell>
          <cell r="N214" t="str">
            <v/>
          </cell>
        </row>
        <row r="215">
          <cell r="D215" t="str">
            <v/>
          </cell>
          <cell r="L215" t="str">
            <v/>
          </cell>
          <cell r="N215" t="str">
            <v/>
          </cell>
        </row>
        <row r="216">
          <cell r="D216" t="str">
            <v/>
          </cell>
          <cell r="L216" t="str">
            <v/>
          </cell>
          <cell r="N216" t="str">
            <v/>
          </cell>
        </row>
        <row r="217">
          <cell r="D217" t="str">
            <v/>
          </cell>
          <cell r="L217" t="str">
            <v/>
          </cell>
          <cell r="N217" t="str">
            <v/>
          </cell>
        </row>
        <row r="218">
          <cell r="D218" t="str">
            <v/>
          </cell>
          <cell r="L218" t="str">
            <v/>
          </cell>
          <cell r="N218" t="str">
            <v/>
          </cell>
        </row>
        <row r="219">
          <cell r="D219" t="str">
            <v/>
          </cell>
          <cell r="L219" t="str">
            <v/>
          </cell>
          <cell r="N219" t="str">
            <v/>
          </cell>
        </row>
        <row r="220">
          <cell r="D220" t="str">
            <v>DESPERDICIO</v>
          </cell>
          <cell r="L220" t="str">
            <v>%</v>
          </cell>
          <cell r="M220">
            <v>0.05</v>
          </cell>
          <cell r="N220">
            <v>435282.15</v>
          </cell>
        </row>
        <row r="221">
          <cell r="D221" t="str">
            <v>SUBTOTAL</v>
          </cell>
        </row>
        <row r="222">
          <cell r="D222" t="str">
            <v>III. TRANSPORTES</v>
          </cell>
        </row>
        <row r="223">
          <cell r="D223" t="str">
            <v>MATERIAL</v>
          </cell>
          <cell r="K223" t="str">
            <v>VOL. o PESO</v>
          </cell>
          <cell r="L223" t="str">
            <v>DISTANCIA</v>
          </cell>
          <cell r="M223" t="str">
            <v>M3 o Ton/Km</v>
          </cell>
          <cell r="N223" t="str">
            <v>TARIFA</v>
          </cell>
        </row>
        <row r="224">
          <cell r="D224" t="str">
            <v>AGREGADOS DESPUÉS DE 5 KM</v>
          </cell>
          <cell r="K224">
            <v>1.46</v>
          </cell>
          <cell r="L224">
            <v>30</v>
          </cell>
          <cell r="M224" t="str">
            <v>M3/KM</v>
          </cell>
          <cell r="N224">
            <v>1850</v>
          </cell>
        </row>
        <row r="225">
          <cell r="D225" t="str">
            <v/>
          </cell>
          <cell r="M225" t="str">
            <v/>
          </cell>
          <cell r="N225" t="str">
            <v/>
          </cell>
        </row>
        <row r="226">
          <cell r="D226" t="str">
            <v/>
          </cell>
          <cell r="M226" t="str">
            <v/>
          </cell>
          <cell r="N226" t="str">
            <v/>
          </cell>
        </row>
        <row r="227">
          <cell r="D227" t="str">
            <v/>
          </cell>
          <cell r="M227" t="str">
            <v/>
          </cell>
          <cell r="N227" t="str">
            <v/>
          </cell>
        </row>
        <row r="228">
          <cell r="D228" t="str">
            <v>SUBTOTAL</v>
          </cell>
        </row>
        <row r="229">
          <cell r="D229" t="str">
            <v>IV. MANO DE OBRA</v>
          </cell>
        </row>
        <row r="230">
          <cell r="D230" t="str">
            <v>TRABAJADOR</v>
          </cell>
          <cell r="K230" t="str">
            <v>JORNAL</v>
          </cell>
          <cell r="L230" t="str">
            <v>PRESTACIONES</v>
          </cell>
          <cell r="M230" t="str">
            <v>JORNAL TOTAL</v>
          </cell>
          <cell r="N230" t="str">
            <v>RENDIMIENTO</v>
          </cell>
        </row>
        <row r="231">
          <cell r="D231" t="str">
            <v>OFICIAL</v>
          </cell>
          <cell r="K231">
            <v>95930</v>
          </cell>
          <cell r="L231">
            <v>1.95</v>
          </cell>
          <cell r="M231">
            <v>187063.5</v>
          </cell>
          <cell r="N231">
            <v>2.86</v>
          </cell>
        </row>
        <row r="232">
          <cell r="D232" t="str">
            <v>AYUDANTE (2)</v>
          </cell>
          <cell r="K232">
            <v>142866</v>
          </cell>
          <cell r="L232">
            <v>1.95</v>
          </cell>
          <cell r="M232">
            <v>278588.7</v>
          </cell>
          <cell r="N232">
            <v>2.86</v>
          </cell>
        </row>
        <row r="233">
          <cell r="D233" t="str">
            <v/>
          </cell>
          <cell r="K233" t="str">
            <v/>
          </cell>
          <cell r="L233" t="str">
            <v xml:space="preserve"> </v>
          </cell>
          <cell r="M233" t="str">
            <v xml:space="preserve"> </v>
          </cell>
        </row>
        <row r="234">
          <cell r="D234" t="str">
            <v/>
          </cell>
          <cell r="K234" t="str">
            <v/>
          </cell>
          <cell r="L234" t="str">
            <v xml:space="preserve"> </v>
          </cell>
          <cell r="M234" t="str">
            <v xml:space="preserve"> </v>
          </cell>
        </row>
        <row r="235">
          <cell r="D235" t="str">
            <v/>
          </cell>
          <cell r="K235" t="str">
            <v/>
          </cell>
          <cell r="L235" t="str">
            <v xml:space="preserve"> </v>
          </cell>
          <cell r="M235" t="str">
            <v xml:space="preserve"> </v>
          </cell>
        </row>
        <row r="236">
          <cell r="D236" t="str">
            <v>SUBTOTAL</v>
          </cell>
        </row>
        <row r="238">
          <cell r="D238" t="str">
            <v>TOTAL COSTO DIRECTO $</v>
          </cell>
        </row>
        <row r="240">
          <cell r="M240" t="str">
            <v>Porcentaje</v>
          </cell>
          <cell r="N240" t="str">
            <v>Valor Total</v>
          </cell>
        </row>
        <row r="241">
          <cell r="M241">
            <v>0.24</v>
          </cell>
          <cell r="N241">
            <v>183635.79</v>
          </cell>
        </row>
        <row r="242">
          <cell r="M242">
            <v>0.02</v>
          </cell>
          <cell r="N242">
            <v>15302.98</v>
          </cell>
        </row>
        <row r="243">
          <cell r="M243">
            <v>7.0000000000000007E-2</v>
          </cell>
          <cell r="N243">
            <v>53560.44</v>
          </cell>
        </row>
        <row r="246">
          <cell r="D246" t="str">
            <v>Precio Unitario Total Aproximado al peso $</v>
          </cell>
        </row>
        <row r="251">
          <cell r="D251" t="str">
            <v>Proyectó:</v>
          </cell>
          <cell r="L251" t="str">
            <v>Aprobó:</v>
          </cell>
        </row>
        <row r="252">
          <cell r="E252" t="str">
            <v>BRAYAN JEUDIEL LOZANO HERRERA</v>
          </cell>
          <cell r="M252" t="str">
            <v>JESÚS IVÁN QUIÑONES RUEDA</v>
          </cell>
        </row>
        <row r="253">
          <cell r="E253" t="str">
            <v>APOYO SEC. DE PLANEACIÓN Y OBRAS PÚBLICAS</v>
          </cell>
          <cell r="M253" t="str">
            <v>SECRETARIO DE PLANEACIÓN Y OBRAS PUBLICAS</v>
          </cell>
        </row>
        <row r="254">
          <cell r="E254" t="str">
            <v>LES TENGO UN CHISME</v>
          </cell>
          <cell r="M254" t="str">
            <v>BOMBA</v>
          </cell>
        </row>
        <row r="258">
          <cell r="D258" t="str">
            <v>Análisis de Precios Unitarios- Secretaria de Planeación y Obras Publicas de Cubará, Boyacá.</v>
          </cell>
        </row>
        <row r="259">
          <cell r="D259" t="str">
            <v>Código</v>
          </cell>
          <cell r="E259" t="str">
            <v>CCE-EICP-FM-14</v>
          </cell>
          <cell r="G259" t="str">
            <v>Versión</v>
          </cell>
          <cell r="H259">
            <v>1</v>
          </cell>
        </row>
        <row r="263">
          <cell r="E263" t="str">
            <v>MUNICIPIO DE CUBARÁ</v>
          </cell>
        </row>
        <row r="265">
          <cell r="M265" t="str">
            <v>VERSIÓN</v>
          </cell>
        </row>
        <row r="268">
          <cell r="M268" t="str">
            <v>PAGINA</v>
          </cell>
        </row>
        <row r="269">
          <cell r="E269" t="str">
            <v>ANÁLISIS DE PRECIOS UNITARIOS</v>
          </cell>
        </row>
        <row r="271">
          <cell r="M271" t="str">
            <v>FECHA</v>
          </cell>
          <cell r="N271" t="str">
            <v>DD</v>
          </cell>
        </row>
        <row r="272">
          <cell r="N272">
            <v>13</v>
          </cell>
        </row>
        <row r="276">
          <cell r="D276" t="str">
            <v>DATOS ESPECÍFICOS</v>
          </cell>
        </row>
        <row r="278">
          <cell r="A278" t="str">
            <v>APU ID</v>
          </cell>
          <cell r="D278" t="str">
            <v>ÍTEM</v>
          </cell>
          <cell r="E278" t="str">
            <v>DESCRIPCIÓN</v>
          </cell>
          <cell r="N278" t="str">
            <v>UNIDAD</v>
          </cell>
        </row>
        <row r="279">
          <cell r="A279" t="str">
            <v>APU-00004</v>
          </cell>
          <cell r="D279" t="str">
            <v>1,01,04</v>
          </cell>
          <cell r="E279" t="str">
            <v>CONCRETO IMPERMEABILIZADO DE 3000 PSI (1:2:3)</v>
          </cell>
          <cell r="N279" t="str">
            <v>M3</v>
          </cell>
        </row>
        <row r="280">
          <cell r="D280" t="str">
            <v>I. EQUIPO</v>
          </cell>
        </row>
        <row r="281">
          <cell r="D281" t="str">
            <v>DESCRIPCIÓN</v>
          </cell>
          <cell r="I281" t="str">
            <v>MARCA</v>
          </cell>
          <cell r="K281" t="str">
            <v>TIPO</v>
          </cell>
          <cell r="M281" t="str">
            <v>TARIFA</v>
          </cell>
          <cell r="N281" t="str">
            <v>RENDIMIENTO</v>
          </cell>
        </row>
        <row r="282">
          <cell r="D282" t="str">
            <v>HERRAMIENTA MENOR (% M.O)</v>
          </cell>
          <cell r="K282" t="str">
            <v>%</v>
          </cell>
          <cell r="M282">
            <v>162815.46</v>
          </cell>
          <cell r="N282">
            <v>10</v>
          </cell>
        </row>
        <row r="283">
          <cell r="D283" t="str">
            <v>MEZCLADORA</v>
          </cell>
          <cell r="K283" t="str">
            <v>DIA</v>
          </cell>
          <cell r="M283">
            <v>137211</v>
          </cell>
          <cell r="N283">
            <v>2.86</v>
          </cell>
        </row>
        <row r="284">
          <cell r="D284" t="str">
            <v/>
          </cell>
          <cell r="K284" t="str">
            <v/>
          </cell>
          <cell r="M284" t="str">
            <v/>
          </cell>
        </row>
        <row r="285">
          <cell r="D285" t="str">
            <v/>
          </cell>
          <cell r="K285" t="str">
            <v/>
          </cell>
          <cell r="M285" t="str">
            <v/>
          </cell>
        </row>
        <row r="286">
          <cell r="D286" t="str">
            <v/>
          </cell>
          <cell r="K286" t="str">
            <v/>
          </cell>
          <cell r="M286" t="str">
            <v/>
          </cell>
        </row>
        <row r="287">
          <cell r="D287" t="str">
            <v/>
          </cell>
          <cell r="K287" t="str">
            <v/>
          </cell>
          <cell r="M287" t="str">
            <v/>
          </cell>
        </row>
        <row r="288">
          <cell r="D288" t="str">
            <v>SUBTOTAL</v>
          </cell>
        </row>
        <row r="289">
          <cell r="D289" t="str">
            <v>II. MATERIALES</v>
          </cell>
        </row>
        <row r="290">
          <cell r="D290" t="str">
            <v>DESCRIPCIÓN</v>
          </cell>
          <cell r="L290" t="str">
            <v>UNIDAD</v>
          </cell>
          <cell r="M290" t="str">
            <v>CANTIDAD</v>
          </cell>
          <cell r="N290" t="str">
            <v>PRECIO UNITARIO</v>
          </cell>
        </row>
        <row r="291">
          <cell r="D291" t="str">
            <v>CEMENTO GRIS</v>
          </cell>
          <cell r="L291" t="str">
            <v>KG</v>
          </cell>
          <cell r="M291">
            <v>364.14</v>
          </cell>
          <cell r="N291">
            <v>763.53</v>
          </cell>
        </row>
        <row r="292">
          <cell r="D292" t="str">
            <v>ARENA LAVADA Y/O TRITURADA</v>
          </cell>
          <cell r="L292" t="str">
            <v>M3</v>
          </cell>
          <cell r="M292">
            <v>0.57999999999999996</v>
          </cell>
          <cell r="N292">
            <v>101150</v>
          </cell>
        </row>
        <row r="293">
          <cell r="D293" t="str">
            <v>TRITURADO 3/4"-1/2"</v>
          </cell>
          <cell r="L293" t="str">
            <v>M3</v>
          </cell>
          <cell r="M293">
            <v>0.88</v>
          </cell>
          <cell r="N293">
            <v>111265</v>
          </cell>
        </row>
        <row r="294">
          <cell r="D294" t="str">
            <v>AGUA</v>
          </cell>
          <cell r="L294" t="str">
            <v>LT</v>
          </cell>
          <cell r="M294">
            <v>183.6</v>
          </cell>
          <cell r="N294">
            <v>3.65</v>
          </cell>
        </row>
        <row r="295">
          <cell r="D295" t="str">
            <v>ADITIVO IMPERMEABILIZANTE PARA CONCRETO TIPO PLASTOCRETE D.M. O SIMILAR</v>
          </cell>
          <cell r="L295" t="str">
            <v>KG</v>
          </cell>
          <cell r="M295">
            <v>2.5</v>
          </cell>
          <cell r="N295">
            <v>27219.5</v>
          </cell>
        </row>
        <row r="296">
          <cell r="D296" t="str">
            <v/>
          </cell>
          <cell r="L296" t="str">
            <v/>
          </cell>
          <cell r="N296" t="str">
            <v/>
          </cell>
        </row>
        <row r="297">
          <cell r="D297" t="str">
            <v/>
          </cell>
          <cell r="L297" t="str">
            <v/>
          </cell>
          <cell r="N297" t="str">
            <v/>
          </cell>
        </row>
        <row r="298">
          <cell r="D298" t="str">
            <v/>
          </cell>
          <cell r="L298" t="str">
            <v/>
          </cell>
          <cell r="N298" t="str">
            <v/>
          </cell>
        </row>
        <row r="299">
          <cell r="D299" t="str">
            <v/>
          </cell>
          <cell r="L299" t="str">
            <v/>
          </cell>
          <cell r="N299" t="str">
            <v/>
          </cell>
        </row>
        <row r="300">
          <cell r="D300" t="str">
            <v/>
          </cell>
          <cell r="L300" t="str">
            <v/>
          </cell>
          <cell r="N300" t="str">
            <v/>
          </cell>
        </row>
        <row r="301">
          <cell r="D301" t="str">
            <v/>
          </cell>
          <cell r="L301" t="str">
            <v/>
          </cell>
          <cell r="N301" t="str">
            <v/>
          </cell>
        </row>
        <row r="302">
          <cell r="D302" t="str">
            <v/>
          </cell>
          <cell r="L302" t="str">
            <v/>
          </cell>
          <cell r="N302" t="str">
            <v/>
          </cell>
        </row>
        <row r="303">
          <cell r="D303" t="str">
            <v/>
          </cell>
          <cell r="L303" t="str">
            <v/>
          </cell>
          <cell r="N303" t="str">
            <v/>
          </cell>
        </row>
        <row r="304">
          <cell r="D304" t="str">
            <v/>
          </cell>
          <cell r="L304" t="str">
            <v/>
          </cell>
          <cell r="N304" t="str">
            <v/>
          </cell>
        </row>
        <row r="305">
          <cell r="D305" t="str">
            <v>DESPERDICIO</v>
          </cell>
          <cell r="L305" t="str">
            <v>%</v>
          </cell>
          <cell r="M305">
            <v>0.05</v>
          </cell>
          <cell r="N305">
            <v>503330.9</v>
          </cell>
        </row>
        <row r="306">
          <cell r="D306" t="str">
            <v>SUBTOTAL</v>
          </cell>
        </row>
        <row r="307">
          <cell r="D307" t="str">
            <v>III. TRANSPORTES</v>
          </cell>
        </row>
        <row r="308">
          <cell r="D308" t="str">
            <v>MATERIAL</v>
          </cell>
          <cell r="K308" t="str">
            <v>VOL. o PESO</v>
          </cell>
          <cell r="L308" t="str">
            <v>DISTANCIA</v>
          </cell>
          <cell r="M308" t="str">
            <v>M3 o Ton/Km</v>
          </cell>
          <cell r="N308" t="str">
            <v>TARIFA</v>
          </cell>
        </row>
        <row r="309">
          <cell r="D309" t="str">
            <v>AGREGADOS DESPUÉS DE 5 KM</v>
          </cell>
          <cell r="K309">
            <v>1.46</v>
          </cell>
          <cell r="L309">
            <v>30</v>
          </cell>
          <cell r="M309" t="str">
            <v>M3/KM</v>
          </cell>
          <cell r="N309">
            <v>1850</v>
          </cell>
        </row>
        <row r="310">
          <cell r="D310" t="str">
            <v/>
          </cell>
          <cell r="M310" t="str">
            <v/>
          </cell>
          <cell r="N310" t="str">
            <v/>
          </cell>
        </row>
        <row r="311">
          <cell r="D311" t="str">
            <v/>
          </cell>
          <cell r="M311" t="str">
            <v/>
          </cell>
          <cell r="N311" t="str">
            <v/>
          </cell>
        </row>
        <row r="312">
          <cell r="D312" t="str">
            <v/>
          </cell>
          <cell r="M312" t="str">
            <v/>
          </cell>
          <cell r="N312" t="str">
            <v/>
          </cell>
        </row>
        <row r="313">
          <cell r="D313" t="str">
            <v>SUBTOTAL</v>
          </cell>
        </row>
        <row r="314">
          <cell r="D314" t="str">
            <v>IV. MANO DE OBRA</v>
          </cell>
        </row>
        <row r="315">
          <cell r="D315" t="str">
            <v>TRABAJADOR</v>
          </cell>
          <cell r="K315" t="str">
            <v>JORNAL</v>
          </cell>
          <cell r="L315" t="str">
            <v>PRESTACIONES</v>
          </cell>
          <cell r="M315" t="str">
            <v>JORNAL TOTAL</v>
          </cell>
          <cell r="N315" t="str">
            <v>RENDIMIENTO</v>
          </cell>
        </row>
        <row r="316">
          <cell r="D316" t="str">
            <v>OFICIAL</v>
          </cell>
          <cell r="K316">
            <v>95930</v>
          </cell>
          <cell r="L316">
            <v>1.95</v>
          </cell>
          <cell r="M316">
            <v>187063.5</v>
          </cell>
          <cell r="N316">
            <v>2.86</v>
          </cell>
        </row>
        <row r="317">
          <cell r="D317" t="str">
            <v>AYUDANTE (2)</v>
          </cell>
          <cell r="K317">
            <v>142866</v>
          </cell>
          <cell r="L317">
            <v>1.95</v>
          </cell>
          <cell r="M317">
            <v>278588.7</v>
          </cell>
          <cell r="N317">
            <v>2.86</v>
          </cell>
        </row>
        <row r="318">
          <cell r="D318" t="str">
            <v/>
          </cell>
          <cell r="K318" t="str">
            <v/>
          </cell>
          <cell r="L318" t="str">
            <v xml:space="preserve"> </v>
          </cell>
          <cell r="M318" t="str">
            <v xml:space="preserve"> </v>
          </cell>
        </row>
        <row r="319">
          <cell r="D319" t="str">
            <v/>
          </cell>
          <cell r="K319" t="str">
            <v/>
          </cell>
          <cell r="L319" t="str">
            <v xml:space="preserve"> </v>
          </cell>
          <cell r="M319" t="str">
            <v xml:space="preserve"> </v>
          </cell>
        </row>
        <row r="320">
          <cell r="D320" t="str">
            <v/>
          </cell>
          <cell r="K320" t="str">
            <v/>
          </cell>
          <cell r="L320" t="str">
            <v xml:space="preserve"> </v>
          </cell>
          <cell r="M320" t="str">
            <v xml:space="preserve"> </v>
          </cell>
        </row>
        <row r="321">
          <cell r="D321" t="str">
            <v>SUBTOTAL</v>
          </cell>
        </row>
        <row r="323">
          <cell r="D323" t="str">
            <v>TOTAL COSTO DIRECTO $</v>
          </cell>
        </row>
        <row r="325">
          <cell r="M325" t="str">
            <v>Porcentaje</v>
          </cell>
          <cell r="N325" t="str">
            <v>Valor Total</v>
          </cell>
        </row>
        <row r="326">
          <cell r="M326">
            <v>0.24</v>
          </cell>
          <cell r="N326">
            <v>200784.08</v>
          </cell>
        </row>
        <row r="327">
          <cell r="M327">
            <v>0.02</v>
          </cell>
          <cell r="N327">
            <v>16732.009999999998</v>
          </cell>
        </row>
        <row r="328">
          <cell r="M328">
            <v>7.0000000000000007E-2</v>
          </cell>
          <cell r="N328">
            <v>58562.02</v>
          </cell>
        </row>
        <row r="331">
          <cell r="D331" t="str">
            <v>Precio Unitario Total Aproximado al peso $</v>
          </cell>
        </row>
        <row r="336">
          <cell r="D336" t="str">
            <v>Proyectó:</v>
          </cell>
          <cell r="L336" t="str">
            <v>Aprobó:</v>
          </cell>
        </row>
        <row r="337">
          <cell r="E337" t="str">
            <v>BRAYAN JEUDIEL LOZANO HERRERA</v>
          </cell>
          <cell r="M337" t="str">
            <v>JESÚS IVÁN QUIÑONES RUEDA</v>
          </cell>
        </row>
        <row r="338">
          <cell r="E338" t="str">
            <v>APOYO SEC. DE PLANEACIÓN Y OBRAS PÚBLICAS</v>
          </cell>
          <cell r="M338" t="str">
            <v>SECRETARIO DE PLANEACIÓN Y OBRAS PUBLICAS</v>
          </cell>
        </row>
        <row r="339">
          <cell r="E339" t="str">
            <v>LES TENGO UN CHISME</v>
          </cell>
          <cell r="M339" t="str">
            <v>BOMBA</v>
          </cell>
        </row>
        <row r="343">
          <cell r="D343" t="str">
            <v>Análisis de Precios Unitarios- Secretaria de Planeación y Obras Publicas de Cubará, Boyacá.</v>
          </cell>
        </row>
        <row r="344">
          <cell r="D344" t="str">
            <v>Código</v>
          </cell>
          <cell r="E344" t="str">
            <v>CCE-EICP-FM-14</v>
          </cell>
          <cell r="G344" t="str">
            <v>Versión</v>
          </cell>
          <cell r="H344">
            <v>1</v>
          </cell>
        </row>
        <row r="348">
          <cell r="E348" t="str">
            <v>MUNICIPIO DE CUBARÁ</v>
          </cell>
        </row>
        <row r="350">
          <cell r="M350" t="str">
            <v>VERSIÓN</v>
          </cell>
        </row>
        <row r="353">
          <cell r="M353" t="str">
            <v>PAGINA</v>
          </cell>
        </row>
        <row r="354">
          <cell r="E354" t="str">
            <v>ANÁLISIS DE PRECIOS UNITARIOS</v>
          </cell>
        </row>
        <row r="356">
          <cell r="M356" t="str">
            <v>FECHA</v>
          </cell>
          <cell r="N356" t="str">
            <v>DD</v>
          </cell>
        </row>
        <row r="357">
          <cell r="N357">
            <v>13</v>
          </cell>
        </row>
        <row r="361">
          <cell r="D361" t="str">
            <v>DATOS ESPECÍFICOS</v>
          </cell>
        </row>
        <row r="363">
          <cell r="A363" t="str">
            <v>APU ID</v>
          </cell>
          <cell r="D363" t="str">
            <v>ÍTEM</v>
          </cell>
          <cell r="E363" t="str">
            <v>DESCRIPCIÓN</v>
          </cell>
          <cell r="N363" t="str">
            <v>UNIDAD</v>
          </cell>
        </row>
        <row r="364">
          <cell r="A364" t="str">
            <v>APU-00005</v>
          </cell>
          <cell r="D364" t="str">
            <v>1,01,05</v>
          </cell>
          <cell r="E364" t="str">
            <v>CONCRETO DE 2500 PSI (1:2:4)</v>
          </cell>
          <cell r="N364" t="str">
            <v>M3</v>
          </cell>
        </row>
        <row r="365">
          <cell r="D365" t="str">
            <v>I. EQUIPO</v>
          </cell>
        </row>
        <row r="366">
          <cell r="D366" t="str">
            <v>DESCRIPCIÓN</v>
          </cell>
          <cell r="I366" t="str">
            <v>MARCA</v>
          </cell>
          <cell r="K366" t="str">
            <v>TIPO</v>
          </cell>
          <cell r="M366" t="str">
            <v>TARIFA</v>
          </cell>
          <cell r="N366" t="str">
            <v>RENDIMIENTO</v>
          </cell>
        </row>
        <row r="367">
          <cell r="D367" t="str">
            <v>HERRAMIENTA MENOR (% M.O)</v>
          </cell>
          <cell r="K367" t="str">
            <v>%</v>
          </cell>
          <cell r="M367">
            <v>162815.46</v>
          </cell>
          <cell r="N367">
            <v>10</v>
          </cell>
        </row>
        <row r="368">
          <cell r="D368" t="str">
            <v>MEZCLADORA</v>
          </cell>
          <cell r="K368" t="str">
            <v>DIA</v>
          </cell>
          <cell r="M368">
            <v>137211</v>
          </cell>
          <cell r="N368">
            <v>2.86</v>
          </cell>
        </row>
        <row r="369">
          <cell r="D369" t="str">
            <v/>
          </cell>
          <cell r="K369" t="str">
            <v/>
          </cell>
          <cell r="M369" t="str">
            <v/>
          </cell>
        </row>
        <row r="370">
          <cell r="D370" t="str">
            <v/>
          </cell>
          <cell r="K370" t="str">
            <v/>
          </cell>
          <cell r="M370" t="str">
            <v/>
          </cell>
        </row>
        <row r="371">
          <cell r="D371" t="str">
            <v/>
          </cell>
          <cell r="K371" t="str">
            <v/>
          </cell>
          <cell r="M371" t="str">
            <v/>
          </cell>
        </row>
        <row r="372">
          <cell r="D372" t="str">
            <v/>
          </cell>
          <cell r="K372" t="str">
            <v/>
          </cell>
          <cell r="M372" t="str">
            <v/>
          </cell>
        </row>
        <row r="373">
          <cell r="D373" t="str">
            <v>SUBTOTAL</v>
          </cell>
        </row>
        <row r="374">
          <cell r="D374" t="str">
            <v>II. MATERIALES</v>
          </cell>
        </row>
        <row r="375">
          <cell r="D375" t="str">
            <v>DESCRIPCIÓN</v>
          </cell>
          <cell r="L375" t="str">
            <v>UNIDAD</v>
          </cell>
          <cell r="M375" t="str">
            <v>CANTIDAD</v>
          </cell>
          <cell r="N375" t="str">
            <v>PRECIO UNITARIO</v>
          </cell>
        </row>
        <row r="376">
          <cell r="D376" t="str">
            <v>CEMENTO GRIS</v>
          </cell>
          <cell r="L376" t="str">
            <v>KG</v>
          </cell>
          <cell r="M376">
            <v>280.5</v>
          </cell>
          <cell r="N376">
            <v>763.53</v>
          </cell>
        </row>
        <row r="377">
          <cell r="D377" t="str">
            <v>ARENA LAVADA Y/O TRITURADA</v>
          </cell>
          <cell r="L377" t="str">
            <v>M3</v>
          </cell>
          <cell r="M377">
            <v>0.53</v>
          </cell>
          <cell r="N377">
            <v>101150</v>
          </cell>
        </row>
        <row r="378">
          <cell r="D378" t="str">
            <v>TRITURADO 3/4"-1/2"</v>
          </cell>
          <cell r="L378" t="str">
            <v>M3</v>
          </cell>
          <cell r="M378">
            <v>0.96</v>
          </cell>
          <cell r="N378">
            <v>111265</v>
          </cell>
        </row>
        <row r="379">
          <cell r="D379" t="str">
            <v>AGUA</v>
          </cell>
          <cell r="L379" t="str">
            <v>LT</v>
          </cell>
          <cell r="M379">
            <v>173.4</v>
          </cell>
          <cell r="N379">
            <v>3.65</v>
          </cell>
        </row>
        <row r="380">
          <cell r="D380" t="str">
            <v/>
          </cell>
          <cell r="L380" t="str">
            <v/>
          </cell>
          <cell r="N380" t="str">
            <v/>
          </cell>
        </row>
        <row r="381">
          <cell r="D381" t="str">
            <v/>
          </cell>
          <cell r="L381" t="str">
            <v/>
          </cell>
          <cell r="N381" t="str">
            <v/>
          </cell>
        </row>
        <row r="382">
          <cell r="D382" t="str">
            <v/>
          </cell>
          <cell r="L382" t="str">
            <v/>
          </cell>
          <cell r="N382" t="str">
            <v/>
          </cell>
        </row>
        <row r="383">
          <cell r="D383" t="str">
            <v/>
          </cell>
          <cell r="L383" t="str">
            <v/>
          </cell>
          <cell r="N383" t="str">
            <v/>
          </cell>
        </row>
        <row r="384">
          <cell r="D384" t="str">
            <v/>
          </cell>
          <cell r="L384" t="str">
            <v/>
          </cell>
          <cell r="N384" t="str">
            <v/>
          </cell>
        </row>
        <row r="385">
          <cell r="D385" t="str">
            <v/>
          </cell>
          <cell r="L385" t="str">
            <v/>
          </cell>
          <cell r="N385" t="str">
            <v/>
          </cell>
        </row>
        <row r="386">
          <cell r="D386" t="str">
            <v/>
          </cell>
          <cell r="L386" t="str">
            <v/>
          </cell>
          <cell r="N386" t="str">
            <v/>
          </cell>
        </row>
        <row r="387">
          <cell r="D387" t="str">
            <v/>
          </cell>
          <cell r="L387" t="str">
            <v/>
          </cell>
          <cell r="N387" t="str">
            <v/>
          </cell>
        </row>
        <row r="388">
          <cell r="D388" t="str">
            <v/>
          </cell>
          <cell r="L388" t="str">
            <v/>
          </cell>
          <cell r="N388" t="str">
            <v/>
          </cell>
        </row>
        <row r="389">
          <cell r="D389" t="str">
            <v/>
          </cell>
          <cell r="L389" t="str">
            <v/>
          </cell>
          <cell r="N389" t="str">
            <v/>
          </cell>
        </row>
        <row r="390">
          <cell r="D390" t="str">
            <v>DESPERDICIO</v>
          </cell>
          <cell r="L390" t="str">
            <v>%</v>
          </cell>
          <cell r="M390">
            <v>0.05</v>
          </cell>
          <cell r="N390">
            <v>375226.98000000004</v>
          </cell>
        </row>
        <row r="391">
          <cell r="D391" t="str">
            <v>SUBTOTAL</v>
          </cell>
        </row>
        <row r="392">
          <cell r="D392" t="str">
            <v>III. TRANSPORTES</v>
          </cell>
        </row>
        <row r="393">
          <cell r="D393" t="str">
            <v>MATERIAL</v>
          </cell>
          <cell r="K393" t="str">
            <v>VOL. o PESO</v>
          </cell>
          <cell r="L393" t="str">
            <v>DISTANCIA</v>
          </cell>
          <cell r="M393" t="str">
            <v>M3 o Ton/Km</v>
          </cell>
          <cell r="N393" t="str">
            <v>TARIFA</v>
          </cell>
        </row>
        <row r="394">
          <cell r="D394" t="str">
            <v>AGREGADOS DESPUÉS DE 5 KM</v>
          </cell>
          <cell r="K394">
            <v>1.49</v>
          </cell>
          <cell r="L394">
            <v>30</v>
          </cell>
          <cell r="M394" t="str">
            <v>M3/KM</v>
          </cell>
          <cell r="N394">
            <v>1850</v>
          </cell>
        </row>
        <row r="395">
          <cell r="D395" t="str">
            <v/>
          </cell>
          <cell r="M395" t="str">
            <v/>
          </cell>
          <cell r="N395" t="str">
            <v/>
          </cell>
        </row>
        <row r="396">
          <cell r="D396" t="str">
            <v/>
          </cell>
          <cell r="M396" t="str">
            <v/>
          </cell>
          <cell r="N396" t="str">
            <v/>
          </cell>
        </row>
        <row r="397">
          <cell r="D397" t="str">
            <v/>
          </cell>
          <cell r="M397" t="str">
            <v/>
          </cell>
          <cell r="N397" t="str">
            <v/>
          </cell>
        </row>
        <row r="398">
          <cell r="D398" t="str">
            <v>SUBTOTAL</v>
          </cell>
        </row>
        <row r="399">
          <cell r="D399" t="str">
            <v>IV. MANO DE OBRA</v>
          </cell>
        </row>
        <row r="400">
          <cell r="D400" t="str">
            <v>TRABAJADOR</v>
          </cell>
          <cell r="K400" t="str">
            <v>JORNAL</v>
          </cell>
          <cell r="L400" t="str">
            <v>PRESTACIONES</v>
          </cell>
          <cell r="M400" t="str">
            <v>JORNAL TOTAL</v>
          </cell>
          <cell r="N400" t="str">
            <v>RENDIMIENTO</v>
          </cell>
        </row>
        <row r="401">
          <cell r="D401" t="str">
            <v>OFICIAL</v>
          </cell>
          <cell r="K401">
            <v>95930</v>
          </cell>
          <cell r="L401">
            <v>1.95</v>
          </cell>
          <cell r="M401">
            <v>187063.5</v>
          </cell>
          <cell r="N401">
            <v>2.86</v>
          </cell>
        </row>
        <row r="402">
          <cell r="D402" t="str">
            <v>AYUDANTE (2)</v>
          </cell>
          <cell r="K402">
            <v>142866</v>
          </cell>
          <cell r="L402">
            <v>1.95</v>
          </cell>
          <cell r="M402">
            <v>278588.7</v>
          </cell>
          <cell r="N402">
            <v>2.86</v>
          </cell>
        </row>
        <row r="403">
          <cell r="D403" t="str">
            <v/>
          </cell>
          <cell r="K403" t="str">
            <v/>
          </cell>
          <cell r="L403" t="str">
            <v xml:space="preserve"> </v>
          </cell>
          <cell r="M403" t="str">
            <v xml:space="preserve"> </v>
          </cell>
        </row>
        <row r="404">
          <cell r="D404" t="str">
            <v/>
          </cell>
          <cell r="K404" t="str">
            <v/>
          </cell>
          <cell r="L404" t="str">
            <v xml:space="preserve"> </v>
          </cell>
          <cell r="M404" t="str">
            <v xml:space="preserve"> </v>
          </cell>
        </row>
        <row r="405">
          <cell r="D405" t="str">
            <v/>
          </cell>
          <cell r="K405" t="str">
            <v/>
          </cell>
          <cell r="L405" t="str">
            <v xml:space="preserve"> </v>
          </cell>
          <cell r="M405" t="str">
            <v xml:space="preserve"> </v>
          </cell>
        </row>
        <row r="406">
          <cell r="D406" t="str">
            <v>SUBTOTAL</v>
          </cell>
        </row>
        <row r="408">
          <cell r="D408" t="str">
            <v>TOTAL COSTO DIRECTO $</v>
          </cell>
        </row>
        <row r="410">
          <cell r="M410" t="str">
            <v>Porcentaje</v>
          </cell>
          <cell r="N410" t="str">
            <v>Valor Total</v>
          </cell>
        </row>
        <row r="411">
          <cell r="M411">
            <v>0.24</v>
          </cell>
          <cell r="N411">
            <v>168901.49</v>
          </cell>
        </row>
        <row r="412">
          <cell r="M412">
            <v>0.02</v>
          </cell>
          <cell r="N412">
            <v>14075.12</v>
          </cell>
        </row>
        <row r="413">
          <cell r="M413">
            <v>7.0000000000000007E-2</v>
          </cell>
          <cell r="N413">
            <v>49262.93</v>
          </cell>
        </row>
        <row r="416">
          <cell r="D416" t="str">
            <v>Precio Unitario Total Aproximado al peso $</v>
          </cell>
        </row>
        <row r="421">
          <cell r="D421" t="str">
            <v>Proyectó:</v>
          </cell>
          <cell r="L421" t="str">
            <v>Aprobó:</v>
          </cell>
        </row>
        <row r="422">
          <cell r="E422" t="str">
            <v>BRAYAN JEUDIEL LOZANO HERRERA</v>
          </cell>
          <cell r="M422" t="str">
            <v>JESÚS IVÁN QUIÑONES RUEDA</v>
          </cell>
        </row>
        <row r="423">
          <cell r="E423" t="str">
            <v>APOYO SEC. DE PLANEACIÓN Y OBRAS PÚBLICAS</v>
          </cell>
          <cell r="M423" t="str">
            <v>SECRETARIO DE PLANEACIÓN Y OBRAS PUBLICAS</v>
          </cell>
        </row>
        <row r="424">
          <cell r="E424" t="str">
            <v>LES TENGO UN CHISME</v>
          </cell>
          <cell r="M424" t="str">
            <v>BOMBA</v>
          </cell>
        </row>
        <row r="428">
          <cell r="D428" t="str">
            <v>Análisis de Precios Unitarios- Secretaria de Planeación y Obras Publicas de Cubará, Boyacá.</v>
          </cell>
        </row>
        <row r="429">
          <cell r="D429" t="str">
            <v>Código</v>
          </cell>
          <cell r="E429" t="str">
            <v>CCE-EICP-FM-14</v>
          </cell>
          <cell r="G429" t="str">
            <v>Versión</v>
          </cell>
          <cell r="H429">
            <v>1</v>
          </cell>
        </row>
        <row r="433">
          <cell r="E433" t="str">
            <v>MUNICIPIO DE CUBARÁ</v>
          </cell>
        </row>
        <row r="435">
          <cell r="M435" t="str">
            <v>VERSIÓN</v>
          </cell>
        </row>
        <row r="438">
          <cell r="M438" t="str">
            <v>PAGINA</v>
          </cell>
        </row>
        <row r="439">
          <cell r="E439" t="str">
            <v>ANÁLISIS DE PRECIOS UNITARIOS</v>
          </cell>
        </row>
        <row r="441">
          <cell r="M441" t="str">
            <v>FECHA</v>
          </cell>
          <cell r="N441" t="str">
            <v>DD</v>
          </cell>
        </row>
        <row r="442">
          <cell r="N442">
            <v>13</v>
          </cell>
        </row>
        <row r="446">
          <cell r="D446" t="str">
            <v>DATOS ESPECÍFICOS</v>
          </cell>
        </row>
        <row r="448">
          <cell r="A448" t="str">
            <v>APU ID</v>
          </cell>
          <cell r="D448" t="str">
            <v>ÍTEM</v>
          </cell>
          <cell r="E448" t="str">
            <v>DESCRIPCIÓN</v>
          </cell>
          <cell r="N448" t="str">
            <v>UNIDAD</v>
          </cell>
        </row>
        <row r="449">
          <cell r="A449" t="str">
            <v>APU-00006</v>
          </cell>
          <cell r="D449" t="str">
            <v>1,01,06</v>
          </cell>
          <cell r="E449" t="str">
            <v>CONCRETO DE 2000 PSI (1:3:4)</v>
          </cell>
          <cell r="N449" t="str">
            <v>M3</v>
          </cell>
        </row>
        <row r="450">
          <cell r="D450" t="str">
            <v>I. EQUIPO</v>
          </cell>
        </row>
        <row r="451">
          <cell r="D451" t="str">
            <v>DESCRIPCIÓN</v>
          </cell>
          <cell r="I451" t="str">
            <v>MARCA</v>
          </cell>
          <cell r="K451" t="str">
            <v>TIPO</v>
          </cell>
          <cell r="M451" t="str">
            <v>TARIFA</v>
          </cell>
          <cell r="N451" t="str">
            <v>RENDIMIENTO</v>
          </cell>
        </row>
        <row r="452">
          <cell r="D452" t="str">
            <v>HERRAMIENTA MENOR (% M.O)</v>
          </cell>
          <cell r="K452" t="str">
            <v>%</v>
          </cell>
          <cell r="M452">
            <v>145516.31</v>
          </cell>
          <cell r="N452">
            <v>10</v>
          </cell>
        </row>
        <row r="453">
          <cell r="D453" t="str">
            <v>MEZCLADORA</v>
          </cell>
          <cell r="K453" t="str">
            <v>DIA</v>
          </cell>
          <cell r="M453">
            <v>137211</v>
          </cell>
          <cell r="N453">
            <v>3.2</v>
          </cell>
        </row>
        <row r="454">
          <cell r="D454" t="str">
            <v/>
          </cell>
          <cell r="K454" t="str">
            <v/>
          </cell>
          <cell r="M454" t="str">
            <v/>
          </cell>
        </row>
        <row r="455">
          <cell r="D455" t="str">
            <v/>
          </cell>
          <cell r="K455" t="str">
            <v/>
          </cell>
          <cell r="M455" t="str">
            <v/>
          </cell>
        </row>
        <row r="456">
          <cell r="D456" t="str">
            <v/>
          </cell>
          <cell r="K456" t="str">
            <v/>
          </cell>
          <cell r="M456" t="str">
            <v/>
          </cell>
        </row>
        <row r="457">
          <cell r="D457" t="str">
            <v/>
          </cell>
          <cell r="K457" t="str">
            <v/>
          </cell>
          <cell r="M457" t="str">
            <v/>
          </cell>
        </row>
        <row r="458">
          <cell r="D458" t="str">
            <v>SUBTOTAL</v>
          </cell>
        </row>
        <row r="459">
          <cell r="D459" t="str">
            <v>II. MATERIALES</v>
          </cell>
        </row>
        <row r="460">
          <cell r="D460" t="str">
            <v>DESCRIPCIÓN</v>
          </cell>
          <cell r="L460" t="str">
            <v>UNIDAD</v>
          </cell>
          <cell r="M460" t="str">
            <v>CANTIDAD</v>
          </cell>
          <cell r="N460" t="str">
            <v>PRECIO UNITARIO</v>
          </cell>
        </row>
        <row r="461">
          <cell r="D461" t="str">
            <v>CEMENTO GRIS</v>
          </cell>
          <cell r="L461" t="str">
            <v>KG</v>
          </cell>
          <cell r="M461">
            <v>229.5</v>
          </cell>
          <cell r="N461">
            <v>763.53</v>
          </cell>
        </row>
        <row r="462">
          <cell r="D462" t="str">
            <v>ARENA LAVADA Y/O TRITURADA</v>
          </cell>
          <cell r="L462" t="str">
            <v>M3</v>
          </cell>
          <cell r="M462">
            <v>0.56999999999999995</v>
          </cell>
          <cell r="N462">
            <v>101150</v>
          </cell>
        </row>
        <row r="463">
          <cell r="D463" t="str">
            <v>TRITURADO 3/4"-1/2"</v>
          </cell>
          <cell r="L463" t="str">
            <v>M3</v>
          </cell>
          <cell r="M463">
            <v>0.94</v>
          </cell>
          <cell r="N463">
            <v>111265</v>
          </cell>
        </row>
        <row r="464">
          <cell r="D464" t="str">
            <v>AGUA</v>
          </cell>
          <cell r="L464" t="str">
            <v>LT</v>
          </cell>
          <cell r="M464">
            <v>176.87</v>
          </cell>
          <cell r="N464">
            <v>3.65</v>
          </cell>
        </row>
        <row r="465">
          <cell r="D465" t="str">
            <v/>
          </cell>
          <cell r="L465" t="str">
            <v/>
          </cell>
          <cell r="N465" t="str">
            <v/>
          </cell>
        </row>
        <row r="466">
          <cell r="D466" t="str">
            <v/>
          </cell>
          <cell r="L466" t="str">
            <v/>
          </cell>
          <cell r="N466" t="str">
            <v/>
          </cell>
        </row>
        <row r="467">
          <cell r="D467" t="str">
            <v/>
          </cell>
          <cell r="L467" t="str">
            <v/>
          </cell>
          <cell r="N467" t="str">
            <v/>
          </cell>
        </row>
        <row r="468">
          <cell r="D468" t="str">
            <v/>
          </cell>
          <cell r="L468" t="str">
            <v/>
          </cell>
          <cell r="N468" t="str">
            <v/>
          </cell>
        </row>
        <row r="469">
          <cell r="D469" t="str">
            <v/>
          </cell>
          <cell r="L469" t="str">
            <v/>
          </cell>
          <cell r="N469" t="str">
            <v/>
          </cell>
        </row>
        <row r="470">
          <cell r="D470" t="str">
            <v/>
          </cell>
          <cell r="L470" t="str">
            <v/>
          </cell>
          <cell r="N470" t="str">
            <v/>
          </cell>
        </row>
        <row r="471">
          <cell r="D471" t="str">
            <v/>
          </cell>
          <cell r="L471" t="str">
            <v/>
          </cell>
          <cell r="N471" t="str">
            <v/>
          </cell>
        </row>
        <row r="472">
          <cell r="D472" t="str">
            <v/>
          </cell>
          <cell r="L472" t="str">
            <v/>
          </cell>
          <cell r="N472" t="str">
            <v/>
          </cell>
        </row>
        <row r="473">
          <cell r="D473" t="str">
            <v/>
          </cell>
          <cell r="L473" t="str">
            <v/>
          </cell>
          <cell r="N473" t="str">
            <v/>
          </cell>
        </row>
        <row r="474">
          <cell r="D474" t="str">
            <v/>
          </cell>
          <cell r="L474" t="str">
            <v/>
          </cell>
          <cell r="N474" t="str">
            <v/>
          </cell>
        </row>
        <row r="475">
          <cell r="D475" t="str">
            <v>DESPERDICIO</v>
          </cell>
          <cell r="L475" t="str">
            <v>%</v>
          </cell>
          <cell r="M475">
            <v>0.05</v>
          </cell>
          <cell r="N475">
            <v>338120.32</v>
          </cell>
        </row>
        <row r="476">
          <cell r="D476" t="str">
            <v>SUBTOTAL</v>
          </cell>
        </row>
        <row r="477">
          <cell r="D477" t="str">
            <v>III. TRANSPORTES</v>
          </cell>
        </row>
        <row r="478">
          <cell r="D478" t="str">
            <v>MATERIAL</v>
          </cell>
          <cell r="K478" t="str">
            <v>VOL. o PESO</v>
          </cell>
          <cell r="L478" t="str">
            <v>DISTANCIA</v>
          </cell>
          <cell r="M478" t="str">
            <v>M3 o Ton/Km</v>
          </cell>
          <cell r="N478" t="str">
            <v>TARIFA</v>
          </cell>
        </row>
        <row r="479">
          <cell r="D479" t="str">
            <v>AGREGADOS DESPUÉS DE 5 KM</v>
          </cell>
          <cell r="K479">
            <v>1.5099999999999998</v>
          </cell>
          <cell r="L479">
            <v>30</v>
          </cell>
          <cell r="M479" t="str">
            <v>M3/KM</v>
          </cell>
          <cell r="N479">
            <v>1850</v>
          </cell>
        </row>
        <row r="480">
          <cell r="D480" t="str">
            <v/>
          </cell>
          <cell r="M480" t="str">
            <v/>
          </cell>
          <cell r="N480" t="str">
            <v/>
          </cell>
        </row>
        <row r="481">
          <cell r="D481" t="str">
            <v/>
          </cell>
          <cell r="M481" t="str">
            <v/>
          </cell>
          <cell r="N481" t="str">
            <v/>
          </cell>
        </row>
        <row r="482">
          <cell r="D482" t="str">
            <v/>
          </cell>
          <cell r="M482" t="str">
            <v/>
          </cell>
          <cell r="N482" t="str">
            <v/>
          </cell>
        </row>
        <row r="483">
          <cell r="D483" t="str">
            <v>SUBTOTAL</v>
          </cell>
        </row>
        <row r="484">
          <cell r="D484" t="str">
            <v>IV. MANO DE OBRA</v>
          </cell>
        </row>
        <row r="485">
          <cell r="D485" t="str">
            <v>TRABAJADOR</v>
          </cell>
          <cell r="K485" t="str">
            <v>JORNAL</v>
          </cell>
          <cell r="L485" t="str">
            <v>PRESTACIONES</v>
          </cell>
          <cell r="M485" t="str">
            <v>JORNAL TOTAL</v>
          </cell>
          <cell r="N485" t="str">
            <v>RENDIMIENTO</v>
          </cell>
        </row>
        <row r="486">
          <cell r="D486" t="str">
            <v>OFICIAL</v>
          </cell>
          <cell r="K486">
            <v>95930</v>
          </cell>
          <cell r="L486">
            <v>1.95</v>
          </cell>
          <cell r="M486">
            <v>187063.5</v>
          </cell>
          <cell r="N486">
            <v>3.2</v>
          </cell>
        </row>
        <row r="487">
          <cell r="D487" t="str">
            <v>AYUDANTE (2)</v>
          </cell>
          <cell r="K487">
            <v>142866</v>
          </cell>
          <cell r="L487">
            <v>1.95</v>
          </cell>
          <cell r="M487">
            <v>278588.7</v>
          </cell>
          <cell r="N487">
            <v>3.2</v>
          </cell>
        </row>
        <row r="488">
          <cell r="D488" t="str">
            <v/>
          </cell>
          <cell r="K488" t="str">
            <v/>
          </cell>
          <cell r="L488" t="str">
            <v xml:space="preserve"> </v>
          </cell>
          <cell r="M488" t="str">
            <v xml:space="preserve"> </v>
          </cell>
        </row>
        <row r="489">
          <cell r="D489" t="str">
            <v/>
          </cell>
          <cell r="K489" t="str">
            <v/>
          </cell>
          <cell r="L489" t="str">
            <v xml:space="preserve"> </v>
          </cell>
          <cell r="M489" t="str">
            <v xml:space="preserve"> </v>
          </cell>
        </row>
        <row r="490">
          <cell r="D490" t="str">
            <v/>
          </cell>
          <cell r="K490" t="str">
            <v/>
          </cell>
          <cell r="L490" t="str">
            <v xml:space="preserve"> </v>
          </cell>
          <cell r="M490" t="str">
            <v xml:space="preserve"> </v>
          </cell>
        </row>
        <row r="491">
          <cell r="D491" t="str">
            <v>SUBTOTAL</v>
          </cell>
        </row>
        <row r="493">
          <cell r="D493" t="str">
            <v>TOTAL COSTO DIRECTO $</v>
          </cell>
        </row>
        <row r="495">
          <cell r="M495" t="str">
            <v>Porcentaje</v>
          </cell>
          <cell r="N495" t="str">
            <v>Valor Total</v>
          </cell>
        </row>
        <row r="496">
          <cell r="M496">
            <v>0.24</v>
          </cell>
          <cell r="N496">
            <v>154026.65</v>
          </cell>
        </row>
        <row r="497">
          <cell r="M497">
            <v>0.02</v>
          </cell>
          <cell r="N497">
            <v>12835.55</v>
          </cell>
        </row>
        <row r="498">
          <cell r="M498">
            <v>7.0000000000000007E-2</v>
          </cell>
          <cell r="N498">
            <v>44924.44</v>
          </cell>
        </row>
        <row r="501">
          <cell r="D501" t="str">
            <v>Precio Unitario Total Aproximado al peso $</v>
          </cell>
        </row>
        <row r="506">
          <cell r="D506" t="str">
            <v>Proyectó:</v>
          </cell>
          <cell r="L506" t="str">
            <v>Aprobó:</v>
          </cell>
        </row>
        <row r="507">
          <cell r="E507" t="str">
            <v>BRAYAN JEUDIEL LOZANO HERRERA</v>
          </cell>
          <cell r="M507" t="str">
            <v>JESÚS IVÁN QUIÑONES RUEDA</v>
          </cell>
        </row>
        <row r="508">
          <cell r="E508" t="str">
            <v>APOYO SEC. DE PLANEACIÓN Y OBRAS PÚBLICAS</v>
          </cell>
          <cell r="M508" t="str">
            <v>SECRETARIO DE PLANEACIÓN Y OBRAS PUBLICAS</v>
          </cell>
        </row>
        <row r="509">
          <cell r="E509" t="str">
            <v>LES TENGO UN CHISME</v>
          </cell>
          <cell r="M509" t="str">
            <v>BOMBA</v>
          </cell>
        </row>
        <row r="513">
          <cell r="D513" t="str">
            <v>Análisis de Precios Unitarios- Secretaria de Planeación y Obras Publicas de Cubará, Boyacá.</v>
          </cell>
        </row>
        <row r="514">
          <cell r="D514" t="str">
            <v>Código</v>
          </cell>
          <cell r="E514" t="str">
            <v>CCE-EICP-FM-14</v>
          </cell>
          <cell r="G514" t="str">
            <v>Versión</v>
          </cell>
          <cell r="H514">
            <v>1</v>
          </cell>
        </row>
        <row r="518">
          <cell r="E518" t="str">
            <v>MUNICIPIO DE CUBARÁ</v>
          </cell>
        </row>
        <row r="520">
          <cell r="M520" t="str">
            <v>VERSIÓN</v>
          </cell>
        </row>
        <row r="523">
          <cell r="M523" t="str">
            <v>PAGINA</v>
          </cell>
        </row>
        <row r="524">
          <cell r="E524" t="str">
            <v>ANÁLISIS DE PRECIOS UNITARIOS</v>
          </cell>
        </row>
        <row r="526">
          <cell r="M526" t="str">
            <v>FECHA</v>
          </cell>
          <cell r="N526" t="str">
            <v>DD</v>
          </cell>
        </row>
        <row r="527">
          <cell r="N527">
            <v>13</v>
          </cell>
        </row>
        <row r="531">
          <cell r="D531" t="str">
            <v>DATOS ESPECÍFICOS</v>
          </cell>
        </row>
        <row r="533">
          <cell r="A533" t="str">
            <v>APU ID</v>
          </cell>
          <cell r="D533" t="str">
            <v>ÍTEM</v>
          </cell>
          <cell r="E533" t="str">
            <v>DESCRIPCIÓN</v>
          </cell>
          <cell r="N533" t="str">
            <v>UNIDAD</v>
          </cell>
        </row>
        <row r="534">
          <cell r="A534" t="str">
            <v>APU-00007</v>
          </cell>
          <cell r="D534" t="str">
            <v>1,01,07</v>
          </cell>
          <cell r="E534" t="str">
            <v>MORTERO 1:4</v>
          </cell>
          <cell r="N534" t="str">
            <v>M3</v>
          </cell>
        </row>
        <row r="535">
          <cell r="D535" t="str">
            <v>I. EQUIPO</v>
          </cell>
        </row>
        <row r="536">
          <cell r="D536" t="str">
            <v>DESCRIPCIÓN</v>
          </cell>
          <cell r="I536" t="str">
            <v>MARCA</v>
          </cell>
          <cell r="K536" t="str">
            <v>TIPO</v>
          </cell>
          <cell r="M536" t="str">
            <v>TARIFA</v>
          </cell>
          <cell r="N536" t="str">
            <v>RENDIMIENTO</v>
          </cell>
        </row>
        <row r="537">
          <cell r="D537" t="str">
            <v>HERRAMIENTA MENOR (% M.O)</v>
          </cell>
          <cell r="K537" t="str">
            <v>%</v>
          </cell>
          <cell r="M537">
            <v>116413.06</v>
          </cell>
          <cell r="N537">
            <v>10</v>
          </cell>
        </row>
        <row r="538">
          <cell r="D538" t="str">
            <v>MEZCLADORA</v>
          </cell>
          <cell r="K538" t="str">
            <v>DIA</v>
          </cell>
          <cell r="M538">
            <v>137211</v>
          </cell>
          <cell r="N538">
            <v>6.25</v>
          </cell>
        </row>
        <row r="539">
          <cell r="D539" t="str">
            <v/>
          </cell>
          <cell r="K539" t="str">
            <v/>
          </cell>
          <cell r="M539" t="str">
            <v/>
          </cell>
        </row>
        <row r="540">
          <cell r="D540" t="str">
            <v/>
          </cell>
          <cell r="K540" t="str">
            <v/>
          </cell>
          <cell r="M540" t="str">
            <v/>
          </cell>
        </row>
        <row r="541">
          <cell r="D541" t="str">
            <v/>
          </cell>
          <cell r="K541" t="str">
            <v/>
          </cell>
          <cell r="M541" t="str">
            <v/>
          </cell>
        </row>
        <row r="542">
          <cell r="D542" t="str">
            <v/>
          </cell>
          <cell r="K542" t="str">
            <v/>
          </cell>
          <cell r="M542" t="str">
            <v/>
          </cell>
        </row>
        <row r="543">
          <cell r="D543" t="str">
            <v>SUBTOTAL</v>
          </cell>
        </row>
        <row r="544">
          <cell r="D544" t="str">
            <v>II. MATERIALES</v>
          </cell>
        </row>
        <row r="545">
          <cell r="D545" t="str">
            <v>DESCRIPCIÓN</v>
          </cell>
          <cell r="L545" t="str">
            <v>UNIDAD</v>
          </cell>
          <cell r="M545" t="str">
            <v>CANTIDAD</v>
          </cell>
          <cell r="N545" t="str">
            <v>PRECIO UNITARIO</v>
          </cell>
        </row>
        <row r="546">
          <cell r="D546" t="str">
            <v>CEMENTO GRIS</v>
          </cell>
          <cell r="L546" t="str">
            <v>KG</v>
          </cell>
          <cell r="M546">
            <v>364</v>
          </cell>
          <cell r="N546">
            <v>763.53</v>
          </cell>
        </row>
        <row r="547">
          <cell r="D547" t="str">
            <v>ARENA LAVADA DE PEÑA</v>
          </cell>
          <cell r="L547" t="str">
            <v>M3</v>
          </cell>
          <cell r="M547">
            <v>1.1599999999999999</v>
          </cell>
          <cell r="N547">
            <v>114240</v>
          </cell>
        </row>
        <row r="548">
          <cell r="D548" t="str">
            <v>AGUA</v>
          </cell>
          <cell r="L548" t="str">
            <v>LT</v>
          </cell>
          <cell r="M548">
            <v>170</v>
          </cell>
          <cell r="N548">
            <v>3.65</v>
          </cell>
        </row>
        <row r="549">
          <cell r="D549" t="str">
            <v/>
          </cell>
          <cell r="L549" t="str">
            <v/>
          </cell>
          <cell r="N549" t="str">
            <v/>
          </cell>
        </row>
        <row r="550">
          <cell r="D550" t="str">
            <v/>
          </cell>
          <cell r="L550" t="str">
            <v/>
          </cell>
          <cell r="N550" t="str">
            <v/>
          </cell>
        </row>
        <row r="551">
          <cell r="D551" t="str">
            <v/>
          </cell>
          <cell r="L551" t="str">
            <v/>
          </cell>
          <cell r="N551" t="str">
            <v/>
          </cell>
        </row>
        <row r="552">
          <cell r="D552" t="str">
            <v/>
          </cell>
          <cell r="L552" t="str">
            <v/>
          </cell>
          <cell r="N552" t="str">
            <v/>
          </cell>
        </row>
        <row r="553">
          <cell r="D553" t="str">
            <v/>
          </cell>
          <cell r="L553" t="str">
            <v/>
          </cell>
          <cell r="N553" t="str">
            <v/>
          </cell>
        </row>
        <row r="554">
          <cell r="D554" t="str">
            <v/>
          </cell>
          <cell r="L554" t="str">
            <v/>
          </cell>
          <cell r="N554" t="str">
            <v/>
          </cell>
        </row>
        <row r="555">
          <cell r="D555" t="str">
            <v/>
          </cell>
          <cell r="L555" t="str">
            <v/>
          </cell>
          <cell r="N555" t="str">
            <v/>
          </cell>
        </row>
        <row r="556">
          <cell r="D556" t="str">
            <v/>
          </cell>
          <cell r="L556" t="str">
            <v/>
          </cell>
          <cell r="N556" t="str">
            <v/>
          </cell>
        </row>
        <row r="557">
          <cell r="D557" t="str">
            <v/>
          </cell>
          <cell r="L557" t="str">
            <v/>
          </cell>
          <cell r="N557" t="str">
            <v/>
          </cell>
        </row>
        <row r="558">
          <cell r="D558" t="str">
            <v/>
          </cell>
          <cell r="L558" t="str">
            <v/>
          </cell>
          <cell r="N558" t="str">
            <v/>
          </cell>
        </row>
        <row r="559">
          <cell r="D559" t="str">
            <v/>
          </cell>
          <cell r="L559" t="str">
            <v/>
          </cell>
          <cell r="N559" t="str">
            <v/>
          </cell>
        </row>
        <row r="560">
          <cell r="D560" t="str">
            <v>DESPERDICIO</v>
          </cell>
          <cell r="L560" t="str">
            <v>%</v>
          </cell>
          <cell r="M560">
            <v>0.05</v>
          </cell>
          <cell r="N560">
            <v>411063.81999999995</v>
          </cell>
        </row>
        <row r="561">
          <cell r="D561" t="str">
            <v>SUBTOTAL</v>
          </cell>
        </row>
        <row r="562">
          <cell r="D562" t="str">
            <v>III. TRANSPORTES</v>
          </cell>
        </row>
        <row r="563">
          <cell r="D563" t="str">
            <v>MATERIAL</v>
          </cell>
          <cell r="K563" t="str">
            <v>VOL. o PESO</v>
          </cell>
          <cell r="L563" t="str">
            <v>DISTANCIA</v>
          </cell>
          <cell r="M563" t="str">
            <v>M3 o Ton/Km</v>
          </cell>
          <cell r="N563" t="str">
            <v>TARIFA</v>
          </cell>
        </row>
        <row r="564">
          <cell r="D564" t="str">
            <v>AGREGADOS DESPUÉS DE 5 KM</v>
          </cell>
          <cell r="K564">
            <v>1.1599999999999999</v>
          </cell>
          <cell r="L564">
            <v>30</v>
          </cell>
          <cell r="M564" t="str">
            <v>M3/KM</v>
          </cell>
          <cell r="N564">
            <v>1850</v>
          </cell>
        </row>
        <row r="565">
          <cell r="D565" t="str">
            <v/>
          </cell>
          <cell r="M565" t="str">
            <v/>
          </cell>
          <cell r="N565" t="str">
            <v/>
          </cell>
        </row>
        <row r="566">
          <cell r="D566" t="str">
            <v/>
          </cell>
          <cell r="M566" t="str">
            <v/>
          </cell>
          <cell r="N566" t="str">
            <v/>
          </cell>
        </row>
        <row r="567">
          <cell r="D567" t="str">
            <v/>
          </cell>
          <cell r="M567" t="str">
            <v/>
          </cell>
          <cell r="N567" t="str">
            <v/>
          </cell>
        </row>
        <row r="568">
          <cell r="D568" t="str">
            <v>SUBTOTAL</v>
          </cell>
        </row>
        <row r="569">
          <cell r="D569" t="str">
            <v>IV. MANO DE OBRA</v>
          </cell>
        </row>
        <row r="570">
          <cell r="D570" t="str">
            <v>TRABAJADOR</v>
          </cell>
          <cell r="K570" t="str">
            <v>JORNAL</v>
          </cell>
          <cell r="L570" t="str">
            <v>PRESTACIONES</v>
          </cell>
          <cell r="M570" t="str">
            <v>JORNAL TOTAL</v>
          </cell>
          <cell r="N570" t="str">
            <v>RENDIMIENTO</v>
          </cell>
        </row>
        <row r="571">
          <cell r="D571" t="str">
            <v>OFICIAL</v>
          </cell>
          <cell r="K571">
            <v>95930</v>
          </cell>
          <cell r="L571">
            <v>1.95</v>
          </cell>
          <cell r="M571">
            <v>187063.5</v>
          </cell>
          <cell r="N571">
            <v>4</v>
          </cell>
        </row>
        <row r="572">
          <cell r="D572" t="str">
            <v>AYUDANTE (2)</v>
          </cell>
          <cell r="K572">
            <v>142866</v>
          </cell>
          <cell r="L572">
            <v>1.95</v>
          </cell>
          <cell r="M572">
            <v>278588.7</v>
          </cell>
          <cell r="N572">
            <v>4</v>
          </cell>
        </row>
        <row r="573">
          <cell r="D573" t="str">
            <v/>
          </cell>
          <cell r="K573" t="str">
            <v/>
          </cell>
          <cell r="L573" t="str">
            <v xml:space="preserve"> </v>
          </cell>
          <cell r="M573" t="str">
            <v xml:space="preserve"> </v>
          </cell>
        </row>
        <row r="574">
          <cell r="D574" t="str">
            <v/>
          </cell>
          <cell r="K574" t="str">
            <v/>
          </cell>
          <cell r="L574" t="str">
            <v xml:space="preserve"> </v>
          </cell>
          <cell r="M574" t="str">
            <v xml:space="preserve"> </v>
          </cell>
        </row>
        <row r="575">
          <cell r="D575" t="str">
            <v/>
          </cell>
          <cell r="K575" t="str">
            <v/>
          </cell>
          <cell r="L575" t="str">
            <v xml:space="preserve"> </v>
          </cell>
          <cell r="M575" t="str">
            <v xml:space="preserve"> </v>
          </cell>
        </row>
        <row r="576">
          <cell r="D576" t="str">
            <v>SUBTOTAL</v>
          </cell>
        </row>
        <row r="578">
          <cell r="D578" t="str">
            <v>TOTAL COSTO DIRECTO $</v>
          </cell>
        </row>
        <row r="580">
          <cell r="M580" t="str">
            <v>Porcentaje</v>
          </cell>
          <cell r="N580" t="str">
            <v>Valor Total</v>
          </cell>
        </row>
        <row r="581">
          <cell r="M581">
            <v>0.24</v>
          </cell>
          <cell r="N581">
            <v>155041.23000000001</v>
          </cell>
        </row>
        <row r="582">
          <cell r="M582">
            <v>0.02</v>
          </cell>
          <cell r="N582">
            <v>12920.1</v>
          </cell>
        </row>
        <row r="583">
          <cell r="M583">
            <v>7.0000000000000007E-2</v>
          </cell>
          <cell r="N583">
            <v>45220.36</v>
          </cell>
        </row>
        <row r="586">
          <cell r="D586" t="str">
            <v>Precio Unitario Total Aproximado al peso $</v>
          </cell>
        </row>
        <row r="591">
          <cell r="D591" t="str">
            <v>Proyectó:</v>
          </cell>
          <cell r="L591" t="str">
            <v>Aprobó:</v>
          </cell>
        </row>
        <row r="592">
          <cell r="E592" t="str">
            <v>BRAYAN JEUDIEL LOZANO HERRERA</v>
          </cell>
          <cell r="M592" t="str">
            <v>JESÚS IVÁN QUIÑONES RUEDA</v>
          </cell>
        </row>
        <row r="593">
          <cell r="E593" t="str">
            <v>APOYO SEC. DE PLANEACIÓN Y OBRAS PÚBLICAS</v>
          </cell>
          <cell r="M593" t="str">
            <v>SECRETARIO DE PLANEACIÓN Y OBRAS PUBLICAS</v>
          </cell>
        </row>
        <row r="594">
          <cell r="E594" t="str">
            <v>LES TENGO UN CHISME</v>
          </cell>
          <cell r="M594" t="str">
            <v>BOMBA</v>
          </cell>
        </row>
        <row r="598">
          <cell r="D598" t="str">
            <v>Análisis de Precios Unitarios- Secretaria de Planeación y Obras Publicas de Cubará, Boyacá.</v>
          </cell>
        </row>
        <row r="599">
          <cell r="D599" t="str">
            <v>Código</v>
          </cell>
          <cell r="E599" t="str">
            <v>CCE-EICP-FM-14</v>
          </cell>
          <cell r="G599" t="str">
            <v>Versión</v>
          </cell>
          <cell r="H599">
            <v>1</v>
          </cell>
        </row>
        <row r="603">
          <cell r="E603" t="str">
            <v>MUNICIPIO DE CUBARÁ</v>
          </cell>
        </row>
        <row r="605">
          <cell r="M605" t="str">
            <v>VERSIÓN</v>
          </cell>
        </row>
        <row r="608">
          <cell r="M608" t="str">
            <v>PAGINA</v>
          </cell>
        </row>
        <row r="609">
          <cell r="E609" t="str">
            <v>ANÁLISIS DE PRECIOS UNITARIOS</v>
          </cell>
        </row>
        <row r="611">
          <cell r="M611" t="str">
            <v>FECHA</v>
          </cell>
          <cell r="N611" t="str">
            <v>DD</v>
          </cell>
        </row>
        <row r="612">
          <cell r="N612">
            <v>13</v>
          </cell>
        </row>
        <row r="616">
          <cell r="D616" t="str">
            <v>DATOS ESPECÍFICOS</v>
          </cell>
        </row>
        <row r="618">
          <cell r="A618" t="str">
            <v>APU ID</v>
          </cell>
          <cell r="D618" t="str">
            <v>ÍTEM</v>
          </cell>
          <cell r="E618" t="str">
            <v>DESCRIPCIÓN</v>
          </cell>
          <cell r="N618" t="str">
            <v>UNIDAD</v>
          </cell>
        </row>
        <row r="619">
          <cell r="A619" t="str">
            <v>APU-00008</v>
          </cell>
          <cell r="D619" t="str">
            <v>1,01,08</v>
          </cell>
          <cell r="E619" t="str">
            <v>MORTERO 1:4 IMPERMEABILIZADO</v>
          </cell>
          <cell r="N619" t="str">
            <v>M3</v>
          </cell>
        </row>
        <row r="620">
          <cell r="D620" t="str">
            <v>I. EQUIPO</v>
          </cell>
        </row>
        <row r="621">
          <cell r="D621" t="str">
            <v>DESCRIPCIÓN</v>
          </cell>
          <cell r="I621" t="str">
            <v>MARCA</v>
          </cell>
          <cell r="K621" t="str">
            <v>TIPO</v>
          </cell>
          <cell r="M621" t="str">
            <v>TARIFA</v>
          </cell>
          <cell r="N621" t="str">
            <v>RENDIMIENTO</v>
          </cell>
        </row>
        <row r="622">
          <cell r="D622" t="str">
            <v>HERRAMIENTA MENOR (% M.O)</v>
          </cell>
          <cell r="K622" t="str">
            <v>%</v>
          </cell>
          <cell r="M622">
            <v>116413.06</v>
          </cell>
          <cell r="N622">
            <v>10</v>
          </cell>
        </row>
        <row r="623">
          <cell r="D623" t="str">
            <v>MEZCLADORA</v>
          </cell>
          <cell r="K623" t="str">
            <v>DIA</v>
          </cell>
          <cell r="M623">
            <v>137211</v>
          </cell>
          <cell r="N623">
            <v>6.25</v>
          </cell>
        </row>
        <row r="624">
          <cell r="D624" t="str">
            <v/>
          </cell>
          <cell r="K624" t="str">
            <v/>
          </cell>
          <cell r="M624" t="str">
            <v/>
          </cell>
        </row>
        <row r="625">
          <cell r="D625" t="str">
            <v/>
          </cell>
          <cell r="K625" t="str">
            <v/>
          </cell>
          <cell r="M625" t="str">
            <v/>
          </cell>
        </row>
        <row r="626">
          <cell r="D626" t="str">
            <v/>
          </cell>
          <cell r="K626" t="str">
            <v/>
          </cell>
          <cell r="M626" t="str">
            <v/>
          </cell>
        </row>
        <row r="627">
          <cell r="D627" t="str">
            <v/>
          </cell>
          <cell r="K627" t="str">
            <v/>
          </cell>
          <cell r="M627" t="str">
            <v/>
          </cell>
        </row>
        <row r="628">
          <cell r="D628" t="str">
            <v>SUBTOTAL</v>
          </cell>
        </row>
        <row r="629">
          <cell r="D629" t="str">
            <v>II. MATERIALES</v>
          </cell>
        </row>
        <row r="630">
          <cell r="D630" t="str">
            <v>DESCRIPCIÓN</v>
          </cell>
          <cell r="L630" t="str">
            <v>UNIDAD</v>
          </cell>
          <cell r="M630" t="str">
            <v>CANTIDAD</v>
          </cell>
          <cell r="N630" t="str">
            <v>PRECIO UNITARIO</v>
          </cell>
        </row>
        <row r="631">
          <cell r="D631" t="str">
            <v>CEMENTO GRIS</v>
          </cell>
          <cell r="L631" t="str">
            <v>KG</v>
          </cell>
          <cell r="M631">
            <v>364</v>
          </cell>
          <cell r="N631">
            <v>763.53</v>
          </cell>
        </row>
        <row r="632">
          <cell r="D632" t="str">
            <v>ARENA LAVADA DE PEÑA</v>
          </cell>
          <cell r="L632" t="str">
            <v>M3</v>
          </cell>
          <cell r="M632">
            <v>1.1599999999999999</v>
          </cell>
          <cell r="N632">
            <v>114240</v>
          </cell>
        </row>
        <row r="633">
          <cell r="D633" t="str">
            <v>AGUA</v>
          </cell>
          <cell r="L633" t="str">
            <v>LT</v>
          </cell>
          <cell r="M633">
            <v>170</v>
          </cell>
          <cell r="N633">
            <v>3.65</v>
          </cell>
        </row>
        <row r="634">
          <cell r="D634" t="str">
            <v>ADITIVO IMPERMEABILIZANTE PARA MORTEROS TIPO SIKA-1 O SIMILAR</v>
          </cell>
          <cell r="L634" t="str">
            <v>KG</v>
          </cell>
          <cell r="M634">
            <v>10</v>
          </cell>
          <cell r="N634">
            <v>27472.5</v>
          </cell>
        </row>
        <row r="635">
          <cell r="D635" t="str">
            <v/>
          </cell>
          <cell r="L635" t="str">
            <v/>
          </cell>
          <cell r="N635" t="str">
            <v/>
          </cell>
        </row>
        <row r="636">
          <cell r="D636" t="str">
            <v/>
          </cell>
          <cell r="L636" t="str">
            <v/>
          </cell>
          <cell r="N636" t="str">
            <v/>
          </cell>
        </row>
        <row r="637">
          <cell r="D637" t="str">
            <v/>
          </cell>
          <cell r="L637" t="str">
            <v/>
          </cell>
          <cell r="N637" t="str">
            <v/>
          </cell>
        </row>
        <row r="638">
          <cell r="D638" t="str">
            <v/>
          </cell>
          <cell r="L638" t="str">
            <v/>
          </cell>
          <cell r="N638" t="str">
            <v/>
          </cell>
        </row>
        <row r="639">
          <cell r="D639" t="str">
            <v/>
          </cell>
          <cell r="L639" t="str">
            <v/>
          </cell>
          <cell r="N639" t="str">
            <v/>
          </cell>
        </row>
        <row r="640">
          <cell r="D640" t="str">
            <v/>
          </cell>
          <cell r="L640" t="str">
            <v/>
          </cell>
          <cell r="N640" t="str">
            <v/>
          </cell>
        </row>
        <row r="641">
          <cell r="D641" t="str">
            <v/>
          </cell>
          <cell r="L641" t="str">
            <v/>
          </cell>
          <cell r="N641" t="str">
            <v/>
          </cell>
        </row>
        <row r="642">
          <cell r="D642" t="str">
            <v/>
          </cell>
          <cell r="L642" t="str">
            <v/>
          </cell>
          <cell r="N642" t="str">
            <v/>
          </cell>
        </row>
        <row r="643">
          <cell r="D643" t="str">
            <v/>
          </cell>
          <cell r="L643" t="str">
            <v/>
          </cell>
          <cell r="N643" t="str">
            <v/>
          </cell>
        </row>
        <row r="644">
          <cell r="D644" t="str">
            <v/>
          </cell>
          <cell r="L644" t="str">
            <v/>
          </cell>
          <cell r="N644" t="str">
            <v/>
          </cell>
        </row>
        <row r="645">
          <cell r="D645" t="str">
            <v>DESPERDICIO</v>
          </cell>
          <cell r="L645" t="str">
            <v>%</v>
          </cell>
          <cell r="M645">
            <v>0.05</v>
          </cell>
          <cell r="N645">
            <v>685788.82</v>
          </cell>
        </row>
        <row r="646">
          <cell r="D646" t="str">
            <v>SUBTOTAL</v>
          </cell>
        </row>
        <row r="647">
          <cell r="D647" t="str">
            <v>III. TRANSPORTES</v>
          </cell>
        </row>
        <row r="648">
          <cell r="D648" t="str">
            <v>MATERIAL</v>
          </cell>
          <cell r="K648" t="str">
            <v>VOL. o PESO</v>
          </cell>
          <cell r="L648" t="str">
            <v>DISTANCIA</v>
          </cell>
          <cell r="M648" t="str">
            <v>M3 o Ton/Km</v>
          </cell>
          <cell r="N648" t="str">
            <v>TARIFA</v>
          </cell>
        </row>
        <row r="649">
          <cell r="D649" t="str">
            <v>AGREGADOS DESPUÉS DE 5 KM</v>
          </cell>
          <cell r="K649">
            <v>1.1599999999999999</v>
          </cell>
          <cell r="L649">
            <v>30</v>
          </cell>
          <cell r="M649" t="str">
            <v>M3/KM</v>
          </cell>
          <cell r="N649">
            <v>1850</v>
          </cell>
        </row>
        <row r="650">
          <cell r="D650" t="str">
            <v/>
          </cell>
          <cell r="M650" t="str">
            <v/>
          </cell>
          <cell r="N650" t="str">
            <v/>
          </cell>
        </row>
        <row r="651">
          <cell r="D651" t="str">
            <v/>
          </cell>
          <cell r="M651" t="str">
            <v/>
          </cell>
          <cell r="N651" t="str">
            <v/>
          </cell>
        </row>
        <row r="652">
          <cell r="D652" t="str">
            <v/>
          </cell>
          <cell r="M652" t="str">
            <v/>
          </cell>
          <cell r="N652" t="str">
            <v/>
          </cell>
        </row>
        <row r="653">
          <cell r="D653" t="str">
            <v>SUBTOTAL</v>
          </cell>
        </row>
        <row r="654">
          <cell r="D654" t="str">
            <v>IV. MANO DE OBRA</v>
          </cell>
        </row>
        <row r="655">
          <cell r="D655" t="str">
            <v>TRABAJADOR</v>
          </cell>
          <cell r="K655" t="str">
            <v>JORNAL</v>
          </cell>
          <cell r="L655" t="str">
            <v>PRESTACIONES</v>
          </cell>
          <cell r="M655" t="str">
            <v>JORNAL TOTAL</v>
          </cell>
          <cell r="N655" t="str">
            <v>RENDIMIENTO</v>
          </cell>
        </row>
        <row r="656">
          <cell r="D656" t="str">
            <v>OFICIAL</v>
          </cell>
          <cell r="K656">
            <v>95930</v>
          </cell>
          <cell r="L656">
            <v>1.95</v>
          </cell>
          <cell r="M656">
            <v>187063.5</v>
          </cell>
          <cell r="N656">
            <v>4</v>
          </cell>
        </row>
        <row r="657">
          <cell r="D657" t="str">
            <v>AYUDANTE (2)</v>
          </cell>
          <cell r="K657">
            <v>142866</v>
          </cell>
          <cell r="L657">
            <v>1.95</v>
          </cell>
          <cell r="M657">
            <v>278588.7</v>
          </cell>
          <cell r="N657">
            <v>4</v>
          </cell>
        </row>
        <row r="658">
          <cell r="D658" t="str">
            <v/>
          </cell>
          <cell r="K658" t="str">
            <v/>
          </cell>
          <cell r="L658" t="str">
            <v xml:space="preserve"> </v>
          </cell>
          <cell r="M658" t="str">
            <v xml:space="preserve"> </v>
          </cell>
        </row>
        <row r="659">
          <cell r="D659" t="str">
            <v/>
          </cell>
          <cell r="K659" t="str">
            <v/>
          </cell>
          <cell r="L659" t="str">
            <v xml:space="preserve"> </v>
          </cell>
          <cell r="M659" t="str">
            <v xml:space="preserve"> </v>
          </cell>
        </row>
        <row r="660">
          <cell r="D660" t="str">
            <v/>
          </cell>
          <cell r="K660" t="str">
            <v/>
          </cell>
          <cell r="L660" t="str">
            <v xml:space="preserve"> </v>
          </cell>
          <cell r="M660" t="str">
            <v xml:space="preserve"> </v>
          </cell>
        </row>
        <row r="661">
          <cell r="D661" t="str">
            <v>SUBTOTAL</v>
          </cell>
        </row>
        <row r="663">
          <cell r="D663" t="str">
            <v>TOTAL COSTO DIRECTO $</v>
          </cell>
        </row>
        <row r="665">
          <cell r="M665" t="str">
            <v>Porcentaje</v>
          </cell>
          <cell r="N665" t="str">
            <v>Valor Total</v>
          </cell>
        </row>
        <row r="666">
          <cell r="M666">
            <v>0.24</v>
          </cell>
          <cell r="N666">
            <v>224271.93</v>
          </cell>
        </row>
        <row r="667">
          <cell r="M667">
            <v>0.02</v>
          </cell>
          <cell r="N667">
            <v>18689.330000000002</v>
          </cell>
        </row>
        <row r="668">
          <cell r="M668">
            <v>7.0000000000000007E-2</v>
          </cell>
          <cell r="N668">
            <v>65412.65</v>
          </cell>
        </row>
        <row r="671">
          <cell r="D671" t="str">
            <v>Precio Unitario Total Aproximado al peso $</v>
          </cell>
        </row>
        <row r="676">
          <cell r="D676" t="str">
            <v>Proyectó:</v>
          </cell>
          <cell r="L676" t="str">
            <v>Aprobó:</v>
          </cell>
        </row>
        <row r="677">
          <cell r="E677" t="str">
            <v>BRAYAN JEUDIEL LOZANO HERRERA</v>
          </cell>
          <cell r="M677" t="str">
            <v>JESÚS IVÁN QUIÑONES RUEDA</v>
          </cell>
        </row>
        <row r="678">
          <cell r="E678" t="str">
            <v>APOYO SEC. DE PLANEACIÓN Y OBRAS PÚBLICAS</v>
          </cell>
          <cell r="M678" t="str">
            <v>SECRETARIO DE PLANEACIÓN Y OBRAS PUBLICAS</v>
          </cell>
        </row>
        <row r="679">
          <cell r="E679" t="str">
            <v>LES TENGO UN CHISME</v>
          </cell>
          <cell r="M679" t="str">
            <v>BOMBA</v>
          </cell>
        </row>
        <row r="683">
          <cell r="D683" t="str">
            <v>Análisis de Precios Unitarios- Secretaria de Planeación y Obras Publicas de Cubará, Boyacá.</v>
          </cell>
        </row>
        <row r="684">
          <cell r="D684" t="str">
            <v>Código</v>
          </cell>
          <cell r="E684" t="str">
            <v>CCE-EICP-FM-14</v>
          </cell>
          <cell r="G684" t="str">
            <v>Versión</v>
          </cell>
          <cell r="H684">
            <v>1</v>
          </cell>
        </row>
        <row r="688">
          <cell r="E688" t="str">
            <v>MUNICIPIO DE CUBARÁ</v>
          </cell>
        </row>
        <row r="690">
          <cell r="M690" t="str">
            <v>VERSIÓN</v>
          </cell>
        </row>
        <row r="693">
          <cell r="M693" t="str">
            <v>PAGINA</v>
          </cell>
        </row>
        <row r="694">
          <cell r="E694" t="str">
            <v>ANÁLISIS DE PRECIOS UNITARIOS</v>
          </cell>
        </row>
        <row r="696">
          <cell r="M696" t="str">
            <v>FECHA</v>
          </cell>
          <cell r="N696" t="str">
            <v>DD</v>
          </cell>
        </row>
        <row r="697">
          <cell r="N697">
            <v>13</v>
          </cell>
        </row>
        <row r="701">
          <cell r="D701" t="str">
            <v>DATOS ESPECÍFICOS</v>
          </cell>
        </row>
        <row r="703">
          <cell r="A703" t="str">
            <v>APU ID</v>
          </cell>
          <cell r="D703" t="str">
            <v>ÍTEM</v>
          </cell>
          <cell r="E703" t="str">
            <v>DESCRIPCIÓN</v>
          </cell>
          <cell r="N703" t="str">
            <v>UNIDAD</v>
          </cell>
        </row>
        <row r="704">
          <cell r="A704" t="str">
            <v>APU-00009</v>
          </cell>
          <cell r="D704" t="str">
            <v>1,01,09</v>
          </cell>
          <cell r="E704" t="str">
            <v>MORTERO 1:3</v>
          </cell>
          <cell r="N704" t="str">
            <v>M3</v>
          </cell>
        </row>
        <row r="705">
          <cell r="D705" t="str">
            <v>I. EQUIPO</v>
          </cell>
        </row>
        <row r="706">
          <cell r="D706" t="str">
            <v>DESCRIPCIÓN</v>
          </cell>
          <cell r="I706" t="str">
            <v>MARCA</v>
          </cell>
          <cell r="K706" t="str">
            <v>TIPO</v>
          </cell>
          <cell r="M706" t="str">
            <v>TARIFA</v>
          </cell>
          <cell r="N706" t="str">
            <v>RENDIMIENTO</v>
          </cell>
        </row>
        <row r="707">
          <cell r="D707" t="str">
            <v>HERRAMIENTA MENOR (% M.O)</v>
          </cell>
          <cell r="K707" t="str">
            <v>%</v>
          </cell>
          <cell r="M707">
            <v>116413.06</v>
          </cell>
          <cell r="N707">
            <v>10</v>
          </cell>
        </row>
        <row r="708">
          <cell r="D708" t="str">
            <v>MEZCLADORA</v>
          </cell>
          <cell r="K708" t="str">
            <v>DIA</v>
          </cell>
          <cell r="M708">
            <v>137211</v>
          </cell>
          <cell r="N708">
            <v>4</v>
          </cell>
        </row>
        <row r="709">
          <cell r="D709" t="str">
            <v/>
          </cell>
          <cell r="K709" t="str">
            <v/>
          </cell>
          <cell r="M709" t="str">
            <v/>
          </cell>
        </row>
        <row r="710">
          <cell r="D710" t="str">
            <v/>
          </cell>
          <cell r="K710" t="str">
            <v/>
          </cell>
          <cell r="M710" t="str">
            <v/>
          </cell>
        </row>
        <row r="711">
          <cell r="D711" t="str">
            <v/>
          </cell>
          <cell r="K711" t="str">
            <v/>
          </cell>
          <cell r="M711" t="str">
            <v/>
          </cell>
        </row>
        <row r="712">
          <cell r="D712" t="str">
            <v/>
          </cell>
          <cell r="K712" t="str">
            <v/>
          </cell>
          <cell r="M712" t="str">
            <v/>
          </cell>
        </row>
        <row r="713">
          <cell r="D713" t="str">
            <v>SUBTOTAL</v>
          </cell>
        </row>
        <row r="714">
          <cell r="D714" t="str">
            <v>II. MATERIALES</v>
          </cell>
        </row>
        <row r="715">
          <cell r="D715" t="str">
            <v>DESCRIPCIÓN</v>
          </cell>
          <cell r="L715" t="str">
            <v>UNIDAD</v>
          </cell>
          <cell r="M715" t="str">
            <v>CANTIDAD</v>
          </cell>
          <cell r="N715" t="str">
            <v>PRECIO UNITARIO</v>
          </cell>
        </row>
        <row r="716">
          <cell r="D716" t="str">
            <v>CEMENTO GRIS</v>
          </cell>
          <cell r="L716" t="str">
            <v>KG</v>
          </cell>
          <cell r="M716">
            <v>454</v>
          </cell>
          <cell r="N716">
            <v>763.53</v>
          </cell>
        </row>
        <row r="717">
          <cell r="D717" t="str">
            <v>ARENA LAVADA DE PEÑA</v>
          </cell>
          <cell r="L717" t="str">
            <v>M3</v>
          </cell>
          <cell r="M717">
            <v>1.1000000000000001</v>
          </cell>
          <cell r="N717">
            <v>114240</v>
          </cell>
        </row>
        <row r="718">
          <cell r="D718" t="str">
            <v>AGUA</v>
          </cell>
          <cell r="L718" t="str">
            <v>LT</v>
          </cell>
          <cell r="M718">
            <v>300</v>
          </cell>
          <cell r="N718">
            <v>3.65</v>
          </cell>
        </row>
        <row r="719">
          <cell r="D719" t="str">
            <v/>
          </cell>
          <cell r="L719" t="str">
            <v/>
          </cell>
          <cell r="N719" t="str">
            <v/>
          </cell>
        </row>
        <row r="720">
          <cell r="D720" t="str">
            <v/>
          </cell>
          <cell r="L720" t="str">
            <v/>
          </cell>
          <cell r="N720" t="str">
            <v/>
          </cell>
        </row>
        <row r="721">
          <cell r="D721" t="str">
            <v/>
          </cell>
          <cell r="L721" t="str">
            <v/>
          </cell>
          <cell r="N721" t="str">
            <v/>
          </cell>
        </row>
        <row r="722">
          <cell r="D722" t="str">
            <v/>
          </cell>
          <cell r="L722" t="str">
            <v/>
          </cell>
          <cell r="N722" t="str">
            <v/>
          </cell>
        </row>
        <row r="723">
          <cell r="D723" t="str">
            <v/>
          </cell>
          <cell r="L723" t="str">
            <v/>
          </cell>
          <cell r="N723" t="str">
            <v/>
          </cell>
        </row>
        <row r="724">
          <cell r="D724" t="str">
            <v/>
          </cell>
          <cell r="L724" t="str">
            <v/>
          </cell>
          <cell r="N724" t="str">
            <v/>
          </cell>
        </row>
        <row r="725">
          <cell r="D725" t="str">
            <v/>
          </cell>
          <cell r="L725" t="str">
            <v/>
          </cell>
          <cell r="N725" t="str">
            <v/>
          </cell>
        </row>
        <row r="726">
          <cell r="D726" t="str">
            <v/>
          </cell>
          <cell r="L726" t="str">
            <v/>
          </cell>
          <cell r="N726" t="str">
            <v/>
          </cell>
        </row>
        <row r="727">
          <cell r="D727" t="str">
            <v/>
          </cell>
          <cell r="L727" t="str">
            <v/>
          </cell>
          <cell r="N727" t="str">
            <v/>
          </cell>
        </row>
        <row r="728">
          <cell r="D728" t="str">
            <v/>
          </cell>
          <cell r="L728" t="str">
            <v/>
          </cell>
          <cell r="N728" t="str">
            <v/>
          </cell>
        </row>
        <row r="729">
          <cell r="D729" t="str">
            <v/>
          </cell>
          <cell r="L729" t="str">
            <v/>
          </cell>
          <cell r="N729" t="str">
            <v/>
          </cell>
        </row>
        <row r="730">
          <cell r="D730" t="str">
            <v>DESPERDICIO</v>
          </cell>
          <cell r="L730" t="str">
            <v>%</v>
          </cell>
          <cell r="M730">
            <v>0.05</v>
          </cell>
          <cell r="N730">
            <v>473401.62</v>
          </cell>
        </row>
        <row r="731">
          <cell r="D731" t="str">
            <v>SUBTOTAL</v>
          </cell>
        </row>
        <row r="732">
          <cell r="D732" t="str">
            <v>III. TRANSPORTES</v>
          </cell>
        </row>
        <row r="733">
          <cell r="D733" t="str">
            <v>MATERIAL</v>
          </cell>
          <cell r="K733" t="str">
            <v>VOL. o PESO</v>
          </cell>
          <cell r="L733" t="str">
            <v>DISTANCIA</v>
          </cell>
          <cell r="M733" t="str">
            <v>M3 o Ton/Km</v>
          </cell>
          <cell r="N733" t="str">
            <v>TARIFA</v>
          </cell>
        </row>
        <row r="734">
          <cell r="D734" t="str">
            <v>AGREGADOS DESPUÉS DE 5 KM</v>
          </cell>
          <cell r="K734">
            <v>1.1000000000000001</v>
          </cell>
          <cell r="L734">
            <v>30</v>
          </cell>
          <cell r="M734" t="str">
            <v>M3/KM</v>
          </cell>
          <cell r="N734">
            <v>1850</v>
          </cell>
        </row>
        <row r="735">
          <cell r="D735" t="str">
            <v/>
          </cell>
          <cell r="M735" t="str">
            <v/>
          </cell>
          <cell r="N735" t="str">
            <v/>
          </cell>
        </row>
        <row r="736">
          <cell r="D736" t="str">
            <v/>
          </cell>
          <cell r="M736" t="str">
            <v/>
          </cell>
          <cell r="N736" t="str">
            <v/>
          </cell>
        </row>
        <row r="737">
          <cell r="D737" t="str">
            <v/>
          </cell>
          <cell r="M737" t="str">
            <v/>
          </cell>
          <cell r="N737" t="str">
            <v/>
          </cell>
        </row>
        <row r="738">
          <cell r="D738" t="str">
            <v>SUBTOTAL</v>
          </cell>
        </row>
        <row r="739">
          <cell r="D739" t="str">
            <v>IV. MANO DE OBRA</v>
          </cell>
        </row>
        <row r="740">
          <cell r="D740" t="str">
            <v>TRABAJADOR</v>
          </cell>
          <cell r="K740" t="str">
            <v>JORNAL</v>
          </cell>
          <cell r="L740" t="str">
            <v>PRESTACIONES</v>
          </cell>
          <cell r="M740" t="str">
            <v>JORNAL TOTAL</v>
          </cell>
          <cell r="N740" t="str">
            <v>RENDIMIENTO</v>
          </cell>
        </row>
        <row r="741">
          <cell r="D741" t="str">
            <v>OFICIAL</v>
          </cell>
          <cell r="K741">
            <v>95930</v>
          </cell>
          <cell r="L741">
            <v>1.95</v>
          </cell>
          <cell r="M741">
            <v>187063.5</v>
          </cell>
          <cell r="N741">
            <v>4</v>
          </cell>
        </row>
        <row r="742">
          <cell r="D742" t="str">
            <v>AYUDANTE (2)</v>
          </cell>
          <cell r="K742">
            <v>142866</v>
          </cell>
          <cell r="L742">
            <v>1.95</v>
          </cell>
          <cell r="M742">
            <v>278588.7</v>
          </cell>
          <cell r="N742">
            <v>4</v>
          </cell>
        </row>
        <row r="743">
          <cell r="D743" t="str">
            <v/>
          </cell>
          <cell r="K743" t="str">
            <v/>
          </cell>
          <cell r="L743" t="str">
            <v xml:space="preserve"> </v>
          </cell>
          <cell r="M743" t="str">
            <v xml:space="preserve"> </v>
          </cell>
        </row>
        <row r="744">
          <cell r="D744" t="str">
            <v/>
          </cell>
          <cell r="K744" t="str">
            <v/>
          </cell>
          <cell r="L744" t="str">
            <v xml:space="preserve"> </v>
          </cell>
          <cell r="M744" t="str">
            <v xml:space="preserve"> </v>
          </cell>
        </row>
        <row r="745">
          <cell r="D745" t="str">
            <v/>
          </cell>
          <cell r="K745" t="str">
            <v/>
          </cell>
          <cell r="L745" t="str">
            <v xml:space="preserve"> </v>
          </cell>
          <cell r="M745" t="str">
            <v xml:space="preserve"> </v>
          </cell>
        </row>
        <row r="746">
          <cell r="D746" t="str">
            <v>SUBTOTAL</v>
          </cell>
        </row>
        <row r="748">
          <cell r="D748" t="str">
            <v>TOTAL COSTO DIRECTO $</v>
          </cell>
        </row>
        <row r="750">
          <cell r="M750" t="str">
            <v>Porcentaje</v>
          </cell>
          <cell r="N750" t="str">
            <v>Valor Total</v>
          </cell>
        </row>
        <row r="751">
          <cell r="M751">
            <v>0.24</v>
          </cell>
          <cell r="N751">
            <v>172914.92</v>
          </cell>
        </row>
        <row r="752">
          <cell r="M752">
            <v>0.02</v>
          </cell>
          <cell r="N752">
            <v>14409.58</v>
          </cell>
        </row>
        <row r="753">
          <cell r="M753">
            <v>7.0000000000000007E-2</v>
          </cell>
          <cell r="N753">
            <v>50433.52</v>
          </cell>
        </row>
        <row r="756">
          <cell r="D756" t="str">
            <v>Precio Unitario Total Aproximado al peso $</v>
          </cell>
        </row>
        <row r="761">
          <cell r="D761" t="str">
            <v>Proyectó:</v>
          </cell>
          <cell r="L761" t="str">
            <v>Aprobó:</v>
          </cell>
        </row>
        <row r="762">
          <cell r="E762" t="str">
            <v>BRAYAN JEUDIEL LOZANO HERRERA</v>
          </cell>
          <cell r="M762" t="str">
            <v>JESÚS IVÁN QUIÑONES RUEDA</v>
          </cell>
        </row>
        <row r="763">
          <cell r="E763" t="str">
            <v>APOYO SEC. DE PLANEACIÓN Y OBRAS PÚBLICAS</v>
          </cell>
          <cell r="M763" t="str">
            <v>SECRETARIO DE PLANEACIÓN Y OBRAS PUBLICAS</v>
          </cell>
        </row>
        <row r="764">
          <cell r="E764" t="str">
            <v>LES TENGO UN CHISME</v>
          </cell>
          <cell r="M764" t="str">
            <v>BOMBA</v>
          </cell>
        </row>
        <row r="768">
          <cell r="D768" t="str">
            <v>Análisis de Precios Unitarios- Secretaria de Planeación y Obras Publicas de Cubará, Boyacá.</v>
          </cell>
        </row>
        <row r="769">
          <cell r="D769" t="str">
            <v>Código</v>
          </cell>
          <cell r="E769" t="str">
            <v>CCE-EICP-FM-14</v>
          </cell>
          <cell r="G769" t="str">
            <v>Versión</v>
          </cell>
          <cell r="H769">
            <v>1</v>
          </cell>
        </row>
        <row r="773">
          <cell r="E773" t="str">
            <v>MUNICIPIO DE CUBARÁ</v>
          </cell>
        </row>
        <row r="775">
          <cell r="M775" t="str">
            <v>VERSIÓN</v>
          </cell>
        </row>
        <row r="778">
          <cell r="M778" t="str">
            <v>PAGINA</v>
          </cell>
        </row>
        <row r="779">
          <cell r="E779" t="str">
            <v>ANÁLISIS DE PRECIOS UNITARIOS</v>
          </cell>
        </row>
        <row r="781">
          <cell r="M781" t="str">
            <v>FECHA</v>
          </cell>
          <cell r="N781" t="str">
            <v>DD</v>
          </cell>
        </row>
        <row r="782">
          <cell r="N782">
            <v>13</v>
          </cell>
        </row>
        <row r="786">
          <cell r="D786" t="str">
            <v>DATOS ESPECÍFICOS</v>
          </cell>
        </row>
        <row r="788">
          <cell r="A788" t="str">
            <v>APU ID</v>
          </cell>
          <cell r="D788" t="str">
            <v>ÍTEM</v>
          </cell>
          <cell r="E788" t="str">
            <v>DESCRIPCIÓN</v>
          </cell>
          <cell r="N788" t="str">
            <v>UNIDAD</v>
          </cell>
        </row>
        <row r="789">
          <cell r="A789" t="str">
            <v>APU-00010</v>
          </cell>
          <cell r="D789" t="str">
            <v>1,01,10</v>
          </cell>
          <cell r="E789" t="str">
            <v>MORTERO 1:3 IMPERMEABILIZADO</v>
          </cell>
          <cell r="N789" t="str">
            <v>M3</v>
          </cell>
        </row>
        <row r="790">
          <cell r="D790" t="str">
            <v>I. EQUIPO</v>
          </cell>
        </row>
        <row r="791">
          <cell r="D791" t="str">
            <v>DESCRIPCIÓN</v>
          </cell>
          <cell r="I791" t="str">
            <v>MARCA</v>
          </cell>
          <cell r="K791" t="str">
            <v>TIPO</v>
          </cell>
          <cell r="M791" t="str">
            <v>TARIFA</v>
          </cell>
          <cell r="N791" t="str">
            <v>RENDIMIENTO</v>
          </cell>
        </row>
        <row r="792">
          <cell r="D792" t="str">
            <v>HERRAMIENTA MENOR (% M.O)</v>
          </cell>
          <cell r="K792" t="str">
            <v>%</v>
          </cell>
          <cell r="M792">
            <v>116413.06</v>
          </cell>
          <cell r="N792">
            <v>10</v>
          </cell>
        </row>
        <row r="793">
          <cell r="D793" t="str">
            <v>MEZCLADORA</v>
          </cell>
          <cell r="K793" t="str">
            <v>DIA</v>
          </cell>
          <cell r="M793">
            <v>137211</v>
          </cell>
          <cell r="N793">
            <v>6.25</v>
          </cell>
        </row>
        <row r="794">
          <cell r="D794" t="str">
            <v/>
          </cell>
          <cell r="K794" t="str">
            <v/>
          </cell>
          <cell r="M794" t="str">
            <v/>
          </cell>
        </row>
        <row r="795">
          <cell r="D795" t="str">
            <v/>
          </cell>
          <cell r="K795" t="str">
            <v/>
          </cell>
          <cell r="M795" t="str">
            <v/>
          </cell>
        </row>
        <row r="796">
          <cell r="D796" t="str">
            <v/>
          </cell>
          <cell r="K796" t="str">
            <v/>
          </cell>
          <cell r="M796" t="str">
            <v/>
          </cell>
        </row>
        <row r="797">
          <cell r="D797" t="str">
            <v/>
          </cell>
          <cell r="K797" t="str">
            <v/>
          </cell>
          <cell r="M797" t="str">
            <v/>
          </cell>
        </row>
        <row r="798">
          <cell r="D798" t="str">
            <v>SUBTOTAL</v>
          </cell>
        </row>
        <row r="799">
          <cell r="D799" t="str">
            <v>II. MATERIALES</v>
          </cell>
        </row>
        <row r="800">
          <cell r="D800" t="str">
            <v>DESCRIPCIÓN</v>
          </cell>
          <cell r="L800" t="str">
            <v>UNIDAD</v>
          </cell>
          <cell r="M800" t="str">
            <v>CANTIDAD</v>
          </cell>
          <cell r="N800" t="str">
            <v>PRECIO UNITARIO</v>
          </cell>
        </row>
        <row r="801">
          <cell r="D801" t="str">
            <v>CEMENTO GRIS</v>
          </cell>
          <cell r="L801" t="str">
            <v>KG</v>
          </cell>
          <cell r="M801">
            <v>454</v>
          </cell>
          <cell r="N801">
            <v>763.53</v>
          </cell>
        </row>
        <row r="802">
          <cell r="D802" t="str">
            <v>ARENA LAVADA DE PEÑA</v>
          </cell>
          <cell r="L802" t="str">
            <v>M3</v>
          </cell>
          <cell r="M802">
            <v>1.1000000000000001</v>
          </cell>
          <cell r="N802">
            <v>114240</v>
          </cell>
        </row>
        <row r="803">
          <cell r="D803" t="str">
            <v>AGUA</v>
          </cell>
          <cell r="L803" t="str">
            <v>LT</v>
          </cell>
          <cell r="M803">
            <v>185</v>
          </cell>
          <cell r="N803">
            <v>3.65</v>
          </cell>
        </row>
        <row r="804">
          <cell r="D804" t="str">
            <v>ADITIVO IMPERMEABILIZANTE PARA MORTEROS TIPO SIKA-1 O SIMILAR</v>
          </cell>
          <cell r="L804" t="str">
            <v>KG</v>
          </cell>
          <cell r="M804">
            <v>10</v>
          </cell>
          <cell r="N804">
            <v>27472.5</v>
          </cell>
        </row>
        <row r="805">
          <cell r="D805" t="str">
            <v/>
          </cell>
          <cell r="L805" t="str">
            <v/>
          </cell>
          <cell r="N805" t="str">
            <v/>
          </cell>
        </row>
        <row r="806">
          <cell r="D806" t="str">
            <v/>
          </cell>
          <cell r="L806" t="str">
            <v/>
          </cell>
          <cell r="N806" t="str">
            <v/>
          </cell>
        </row>
        <row r="807">
          <cell r="D807" t="str">
            <v/>
          </cell>
          <cell r="L807" t="str">
            <v/>
          </cell>
          <cell r="N807" t="str">
            <v/>
          </cell>
        </row>
        <row r="808">
          <cell r="D808" t="str">
            <v/>
          </cell>
          <cell r="L808" t="str">
            <v/>
          </cell>
          <cell r="N808" t="str">
            <v/>
          </cell>
        </row>
        <row r="809">
          <cell r="D809" t="str">
            <v/>
          </cell>
          <cell r="L809" t="str">
            <v/>
          </cell>
          <cell r="N809" t="str">
            <v/>
          </cell>
        </row>
        <row r="810">
          <cell r="D810" t="str">
            <v/>
          </cell>
          <cell r="L810" t="str">
            <v/>
          </cell>
          <cell r="N810" t="str">
            <v/>
          </cell>
        </row>
        <row r="811">
          <cell r="D811" t="str">
            <v/>
          </cell>
          <cell r="L811" t="str">
            <v/>
          </cell>
          <cell r="N811" t="str">
            <v/>
          </cell>
        </row>
        <row r="812">
          <cell r="D812" t="str">
            <v/>
          </cell>
          <cell r="L812" t="str">
            <v/>
          </cell>
          <cell r="N812" t="str">
            <v/>
          </cell>
        </row>
        <row r="813">
          <cell r="D813" t="str">
            <v/>
          </cell>
          <cell r="L813" t="str">
            <v/>
          </cell>
          <cell r="N813" t="str">
            <v/>
          </cell>
        </row>
        <row r="814">
          <cell r="D814" t="str">
            <v/>
          </cell>
          <cell r="L814" t="str">
            <v/>
          </cell>
          <cell r="N814" t="str">
            <v/>
          </cell>
        </row>
        <row r="815">
          <cell r="D815" t="str">
            <v>DESPERDICIO</v>
          </cell>
          <cell r="L815" t="str">
            <v>%</v>
          </cell>
          <cell r="M815">
            <v>0.05</v>
          </cell>
          <cell r="N815">
            <v>747706.87</v>
          </cell>
        </row>
        <row r="816">
          <cell r="D816" t="str">
            <v>SUBTOTAL</v>
          </cell>
        </row>
        <row r="817">
          <cell r="D817" t="str">
            <v>III. TRANSPORTES</v>
          </cell>
        </row>
        <row r="818">
          <cell r="D818" t="str">
            <v>MATERIAL</v>
          </cell>
          <cell r="K818" t="str">
            <v>VOL. o PESO</v>
          </cell>
          <cell r="L818" t="str">
            <v>DISTANCIA</v>
          </cell>
          <cell r="M818" t="str">
            <v>M3 o Ton/Km</v>
          </cell>
          <cell r="N818" t="str">
            <v>TARIFA</v>
          </cell>
        </row>
        <row r="819">
          <cell r="D819" t="str">
            <v>AGREGADOS DESPUÉS DE 5 KM</v>
          </cell>
          <cell r="K819">
            <v>1.1000000000000001</v>
          </cell>
          <cell r="L819">
            <v>30</v>
          </cell>
          <cell r="M819" t="str">
            <v>M3/KM</v>
          </cell>
          <cell r="N819">
            <v>1850</v>
          </cell>
        </row>
        <row r="820">
          <cell r="D820" t="str">
            <v/>
          </cell>
          <cell r="M820" t="str">
            <v/>
          </cell>
          <cell r="N820" t="str">
            <v/>
          </cell>
        </row>
        <row r="821">
          <cell r="D821" t="str">
            <v/>
          </cell>
          <cell r="M821" t="str">
            <v/>
          </cell>
          <cell r="N821" t="str">
            <v/>
          </cell>
        </row>
        <row r="822">
          <cell r="D822" t="str">
            <v/>
          </cell>
          <cell r="M822" t="str">
            <v/>
          </cell>
          <cell r="N822" t="str">
            <v/>
          </cell>
        </row>
        <row r="823">
          <cell r="D823" t="str">
            <v>SUBTOTAL</v>
          </cell>
        </row>
        <row r="824">
          <cell r="D824" t="str">
            <v>IV. MANO DE OBRA</v>
          </cell>
        </row>
        <row r="825">
          <cell r="D825" t="str">
            <v>TRABAJADOR</v>
          </cell>
          <cell r="K825" t="str">
            <v>JORNAL</v>
          </cell>
          <cell r="L825" t="str">
            <v>PRESTACIONES</v>
          </cell>
          <cell r="M825" t="str">
            <v>JORNAL TOTAL</v>
          </cell>
          <cell r="N825" t="str">
            <v>RENDIMIENTO</v>
          </cell>
        </row>
        <row r="826">
          <cell r="D826" t="str">
            <v>OFICIAL</v>
          </cell>
          <cell r="K826">
            <v>95930</v>
          </cell>
          <cell r="L826">
            <v>1.95</v>
          </cell>
          <cell r="M826">
            <v>187063.5</v>
          </cell>
          <cell r="N826">
            <v>4</v>
          </cell>
        </row>
        <row r="827">
          <cell r="D827" t="str">
            <v>AYUDANTE (2)</v>
          </cell>
          <cell r="K827">
            <v>142866</v>
          </cell>
          <cell r="L827">
            <v>1.95</v>
          </cell>
          <cell r="M827">
            <v>278588.7</v>
          </cell>
          <cell r="N827">
            <v>4</v>
          </cell>
        </row>
        <row r="828">
          <cell r="D828" t="str">
            <v/>
          </cell>
          <cell r="K828" t="str">
            <v/>
          </cell>
          <cell r="L828" t="str">
            <v xml:space="preserve"> </v>
          </cell>
          <cell r="M828" t="str">
            <v xml:space="preserve"> </v>
          </cell>
        </row>
        <row r="829">
          <cell r="D829" t="str">
            <v/>
          </cell>
          <cell r="K829" t="str">
            <v/>
          </cell>
          <cell r="L829" t="str">
            <v xml:space="preserve"> </v>
          </cell>
          <cell r="M829" t="str">
            <v xml:space="preserve"> </v>
          </cell>
        </row>
        <row r="830">
          <cell r="D830" t="str">
            <v/>
          </cell>
          <cell r="K830" t="str">
            <v/>
          </cell>
          <cell r="L830" t="str">
            <v xml:space="preserve"> </v>
          </cell>
          <cell r="M830" t="str">
            <v xml:space="preserve"> </v>
          </cell>
        </row>
        <row r="831">
          <cell r="D831" t="str">
            <v>SUBTOTAL</v>
          </cell>
        </row>
        <row r="833">
          <cell r="D833" t="str">
            <v>TOTAL COSTO DIRECTO $</v>
          </cell>
        </row>
        <row r="835">
          <cell r="M835" t="str">
            <v>Porcentaje</v>
          </cell>
          <cell r="N835" t="str">
            <v>Valor Total</v>
          </cell>
        </row>
        <row r="836">
          <cell r="M836">
            <v>0.24</v>
          </cell>
          <cell r="N836">
            <v>239076.08</v>
          </cell>
        </row>
        <row r="837">
          <cell r="M837">
            <v>0.02</v>
          </cell>
          <cell r="N837">
            <v>19923.009999999998</v>
          </cell>
        </row>
        <row r="838">
          <cell r="M838">
            <v>7.0000000000000007E-2</v>
          </cell>
          <cell r="N838">
            <v>69730.52</v>
          </cell>
        </row>
        <row r="841">
          <cell r="D841" t="str">
            <v>Precio Unitario Total Aproximado al peso $</v>
          </cell>
        </row>
        <row r="846">
          <cell r="D846" t="str">
            <v>Proyectó:</v>
          </cell>
          <cell r="L846" t="str">
            <v>Aprobó:</v>
          </cell>
        </row>
        <row r="847">
          <cell r="E847" t="str">
            <v>BRAYAN JEUDIEL LOZANO HERRERA</v>
          </cell>
          <cell r="M847" t="str">
            <v>JESÚS IVÁN QUIÑONES RUEDA</v>
          </cell>
        </row>
        <row r="848">
          <cell r="E848" t="str">
            <v>APOYO SEC. DE PLANEACIÓN Y OBRAS PÚBLICAS</v>
          </cell>
          <cell r="M848" t="str">
            <v>SECRETARIO DE PLANEACIÓN Y OBRAS PUBLICAS</v>
          </cell>
        </row>
        <row r="849">
          <cell r="E849" t="str">
            <v>LES TENGO UN CHISME</v>
          </cell>
          <cell r="M849" t="str">
            <v>BOMBA</v>
          </cell>
        </row>
        <row r="853">
          <cell r="D853" t="str">
            <v>Análisis de Precios Unitarios- Secretaria de Planeación y Obras Publicas de Cubará, Boyacá.</v>
          </cell>
        </row>
        <row r="854">
          <cell r="D854" t="str">
            <v>Código</v>
          </cell>
          <cell r="E854" t="str">
            <v>CCE-EICP-FM-14</v>
          </cell>
          <cell r="G854" t="str">
            <v>Versión</v>
          </cell>
          <cell r="H854">
            <v>1</v>
          </cell>
        </row>
        <row r="858">
          <cell r="E858" t="str">
            <v>MUNICIPIO DE CUBARÁ</v>
          </cell>
        </row>
        <row r="860">
          <cell r="M860" t="str">
            <v>VERSIÓN</v>
          </cell>
        </row>
        <row r="863">
          <cell r="M863" t="str">
            <v>PAGINA</v>
          </cell>
        </row>
        <row r="864">
          <cell r="E864" t="str">
            <v>ANÁLISIS DE PRECIOS UNITARIOS</v>
          </cell>
        </row>
        <row r="866">
          <cell r="M866" t="str">
            <v>FECHA</v>
          </cell>
          <cell r="N866" t="str">
            <v>DD</v>
          </cell>
        </row>
        <row r="867">
          <cell r="N867">
            <v>13</v>
          </cell>
        </row>
        <row r="871">
          <cell r="D871" t="str">
            <v>DATOS ESPECÍFICOS</v>
          </cell>
        </row>
        <row r="873">
          <cell r="A873" t="str">
            <v>APU ID</v>
          </cell>
          <cell r="D873" t="str">
            <v>ÍTEM</v>
          </cell>
          <cell r="E873" t="str">
            <v>DESCRIPCIÓN</v>
          </cell>
          <cell r="N873" t="str">
            <v>UNIDAD</v>
          </cell>
        </row>
        <row r="874">
          <cell r="D874" t="str">
            <v>1,01,11</v>
          </cell>
          <cell r="E874" t="str">
            <v>SUMINISTRO, FIGURADA Y AMARRE DE ACERO 60,000 PSI (420 Mpa)</v>
          </cell>
          <cell r="N874" t="str">
            <v>KG</v>
          </cell>
        </row>
        <row r="875">
          <cell r="D875" t="str">
            <v>I. EQUIPO</v>
          </cell>
        </row>
        <row r="876">
          <cell r="D876" t="str">
            <v>DESCRIPCIÓN</v>
          </cell>
          <cell r="I876" t="str">
            <v>MARCA</v>
          </cell>
          <cell r="K876" t="str">
            <v>TIPO</v>
          </cell>
          <cell r="M876" t="str">
            <v>TARIFA</v>
          </cell>
          <cell r="N876" t="str">
            <v>RENDIMIENTO</v>
          </cell>
        </row>
        <row r="877">
          <cell r="A877" t="str">
            <v>APU-00011</v>
          </cell>
          <cell r="D877" t="str">
            <v>HERRAMIENTA MENOR (% M.O)</v>
          </cell>
          <cell r="K877" t="str">
            <v>%</v>
          </cell>
          <cell r="M877">
            <v>4014.25</v>
          </cell>
          <cell r="N877">
            <v>10</v>
          </cell>
        </row>
        <row r="878">
          <cell r="A878" t="str">
            <v>APU-00011</v>
          </cell>
          <cell r="D878" t="str">
            <v/>
          </cell>
          <cell r="K878" t="str">
            <v/>
          </cell>
          <cell r="M878" t="str">
            <v/>
          </cell>
        </row>
        <row r="879">
          <cell r="A879" t="str">
            <v>APU-00011</v>
          </cell>
          <cell r="D879" t="str">
            <v/>
          </cell>
          <cell r="K879" t="str">
            <v/>
          </cell>
          <cell r="M879" t="str">
            <v/>
          </cell>
        </row>
        <row r="880">
          <cell r="A880" t="str">
            <v>APU-00011</v>
          </cell>
          <cell r="D880" t="str">
            <v/>
          </cell>
          <cell r="K880" t="str">
            <v/>
          </cell>
          <cell r="M880" t="str">
            <v/>
          </cell>
        </row>
        <row r="881">
          <cell r="A881" t="str">
            <v>APU-00011</v>
          </cell>
          <cell r="D881" t="str">
            <v/>
          </cell>
          <cell r="K881" t="str">
            <v/>
          </cell>
          <cell r="M881" t="str">
            <v/>
          </cell>
        </row>
        <row r="882">
          <cell r="A882" t="str">
            <v>APU-00011</v>
          </cell>
          <cell r="D882" t="str">
            <v/>
          </cell>
          <cell r="K882" t="str">
            <v/>
          </cell>
          <cell r="M882" t="str">
            <v/>
          </cell>
        </row>
        <row r="883">
          <cell r="A883" t="str">
            <v>APU-00011</v>
          </cell>
          <cell r="D883" t="str">
            <v>SUBTOTAL</v>
          </cell>
        </row>
        <row r="884">
          <cell r="A884" t="str">
            <v>APU-00011</v>
          </cell>
          <cell r="D884" t="str">
            <v>II. MATERIALES</v>
          </cell>
        </row>
        <row r="885">
          <cell r="A885" t="str">
            <v>APU-00011</v>
          </cell>
          <cell r="D885" t="str">
            <v>DESCRIPCIÓN</v>
          </cell>
          <cell r="L885" t="str">
            <v>UNIDAD</v>
          </cell>
          <cell r="M885" t="str">
            <v>CANTIDAD</v>
          </cell>
          <cell r="N885" t="str">
            <v>PRECIO UNITARIO</v>
          </cell>
        </row>
        <row r="886">
          <cell r="A886" t="str">
            <v>APU-00011</v>
          </cell>
          <cell r="D886" t="str">
            <v>ACERO DE REFUERZO 60000 PSI</v>
          </cell>
          <cell r="L886" t="str">
            <v>KG</v>
          </cell>
          <cell r="M886">
            <v>1</v>
          </cell>
          <cell r="N886">
            <v>5501.58</v>
          </cell>
        </row>
        <row r="887">
          <cell r="A887" t="str">
            <v>APU-00011</v>
          </cell>
          <cell r="D887" t="str">
            <v>ALAMBRE NEGRO # 18 (RECOCIDO)</v>
          </cell>
          <cell r="L887" t="str">
            <v>KG</v>
          </cell>
          <cell r="M887">
            <v>0.03</v>
          </cell>
          <cell r="N887">
            <v>7850</v>
          </cell>
        </row>
        <row r="888">
          <cell r="A888" t="str">
            <v>APU-00011</v>
          </cell>
          <cell r="D888" t="str">
            <v/>
          </cell>
          <cell r="L888" t="str">
            <v/>
          </cell>
          <cell r="N888" t="str">
            <v/>
          </cell>
        </row>
        <row r="889">
          <cell r="A889" t="str">
            <v>APU-00011</v>
          </cell>
          <cell r="D889" t="str">
            <v/>
          </cell>
          <cell r="L889" t="str">
            <v/>
          </cell>
          <cell r="N889" t="str">
            <v/>
          </cell>
        </row>
        <row r="890">
          <cell r="A890" t="str">
            <v>APU-00011</v>
          </cell>
          <cell r="D890" t="str">
            <v/>
          </cell>
          <cell r="L890" t="str">
            <v/>
          </cell>
          <cell r="N890" t="str">
            <v/>
          </cell>
        </row>
        <row r="891">
          <cell r="A891" t="str">
            <v>APU-00011</v>
          </cell>
          <cell r="D891" t="str">
            <v/>
          </cell>
          <cell r="L891" t="str">
            <v/>
          </cell>
          <cell r="N891" t="str">
            <v/>
          </cell>
        </row>
        <row r="892">
          <cell r="A892" t="str">
            <v>APU-00011</v>
          </cell>
          <cell r="D892" t="str">
            <v/>
          </cell>
          <cell r="L892" t="str">
            <v/>
          </cell>
          <cell r="N892" t="str">
            <v/>
          </cell>
        </row>
        <row r="893">
          <cell r="A893" t="str">
            <v>APU-00011</v>
          </cell>
          <cell r="D893" t="str">
            <v/>
          </cell>
          <cell r="L893" t="str">
            <v/>
          </cell>
          <cell r="N893" t="str">
            <v/>
          </cell>
        </row>
        <row r="894">
          <cell r="A894" t="str">
            <v>APU-00011</v>
          </cell>
          <cell r="D894" t="str">
            <v/>
          </cell>
          <cell r="L894" t="str">
            <v/>
          </cell>
          <cell r="N894" t="str">
            <v/>
          </cell>
        </row>
        <row r="895">
          <cell r="A895" t="str">
            <v>APU-00011</v>
          </cell>
          <cell r="D895" t="str">
            <v/>
          </cell>
          <cell r="L895" t="str">
            <v/>
          </cell>
          <cell r="N895" t="str">
            <v/>
          </cell>
        </row>
        <row r="896">
          <cell r="A896" t="str">
            <v>APU-00011</v>
          </cell>
          <cell r="D896" t="str">
            <v/>
          </cell>
          <cell r="L896" t="str">
            <v/>
          </cell>
          <cell r="N896" t="str">
            <v/>
          </cell>
        </row>
        <row r="897">
          <cell r="A897" t="str">
            <v>APU-00011</v>
          </cell>
          <cell r="D897" t="str">
            <v/>
          </cell>
          <cell r="L897" t="str">
            <v/>
          </cell>
          <cell r="N897" t="str">
            <v/>
          </cell>
        </row>
        <row r="898">
          <cell r="A898" t="str">
            <v>APU-00011</v>
          </cell>
          <cell r="D898" t="str">
            <v/>
          </cell>
          <cell r="L898" t="str">
            <v/>
          </cell>
          <cell r="N898" t="str">
            <v/>
          </cell>
        </row>
        <row r="899">
          <cell r="A899" t="str">
            <v>APU-00011</v>
          </cell>
          <cell r="D899" t="str">
            <v/>
          </cell>
          <cell r="L899" t="str">
            <v/>
          </cell>
          <cell r="N899" t="str">
            <v/>
          </cell>
        </row>
        <row r="900">
          <cell r="A900" t="str">
            <v>APU-00011</v>
          </cell>
          <cell r="D900" t="str">
            <v>DESPERDICIO</v>
          </cell>
          <cell r="L900" t="str">
            <v>%</v>
          </cell>
          <cell r="M900">
            <v>0.05</v>
          </cell>
          <cell r="N900">
            <v>5737.08</v>
          </cell>
        </row>
        <row r="901">
          <cell r="A901" t="str">
            <v>APU-00011</v>
          </cell>
          <cell r="D901" t="str">
            <v>SUBTOTAL</v>
          </cell>
        </row>
        <row r="902">
          <cell r="A902" t="str">
            <v>APU-00011</v>
          </cell>
          <cell r="D902" t="str">
            <v>III. TRANSPORTES</v>
          </cell>
        </row>
        <row r="903">
          <cell r="A903" t="str">
            <v>APU-00011</v>
          </cell>
          <cell r="D903" t="str">
            <v>MATERIAL</v>
          </cell>
          <cell r="K903" t="str">
            <v>VOL. o PESO</v>
          </cell>
          <cell r="L903" t="str">
            <v>DISTANCIA</v>
          </cell>
          <cell r="M903" t="str">
            <v>M3 o Ton/Km</v>
          </cell>
          <cell r="N903" t="str">
            <v>TARIFA</v>
          </cell>
        </row>
        <row r="904">
          <cell r="A904" t="str">
            <v>APU-00011</v>
          </cell>
          <cell r="D904" t="str">
            <v/>
          </cell>
          <cell r="M904" t="str">
            <v/>
          </cell>
          <cell r="N904" t="str">
            <v/>
          </cell>
        </row>
        <row r="905">
          <cell r="A905" t="str">
            <v>APU-00011</v>
          </cell>
          <cell r="D905" t="str">
            <v/>
          </cell>
          <cell r="M905" t="str">
            <v/>
          </cell>
          <cell r="N905" t="str">
            <v/>
          </cell>
        </row>
        <row r="906">
          <cell r="A906" t="str">
            <v>APU-00011</v>
          </cell>
          <cell r="D906" t="str">
            <v/>
          </cell>
          <cell r="M906" t="str">
            <v/>
          </cell>
          <cell r="N906" t="str">
            <v/>
          </cell>
        </row>
        <row r="907">
          <cell r="A907" t="str">
            <v>APU-00011</v>
          </cell>
          <cell r="D907" t="str">
            <v/>
          </cell>
          <cell r="M907" t="str">
            <v/>
          </cell>
          <cell r="N907" t="str">
            <v/>
          </cell>
        </row>
        <row r="908">
          <cell r="A908" t="str">
            <v>APU-00011</v>
          </cell>
          <cell r="D908" t="str">
            <v>SUBTOTAL</v>
          </cell>
        </row>
        <row r="909">
          <cell r="A909" t="str">
            <v>APU-00011</v>
          </cell>
          <cell r="D909" t="str">
            <v>IV. MANO DE OBRA</v>
          </cell>
        </row>
        <row r="910">
          <cell r="A910" t="str">
            <v>APU-00011</v>
          </cell>
          <cell r="D910" t="str">
            <v>TRABAJADOR</v>
          </cell>
          <cell r="K910" t="str">
            <v>JORNAL</v>
          </cell>
          <cell r="L910" t="str">
            <v>PRESTACIONES</v>
          </cell>
          <cell r="M910" t="str">
            <v>JORNAL TOTAL</v>
          </cell>
          <cell r="N910" t="str">
            <v>RENDIMIENTO</v>
          </cell>
        </row>
        <row r="911">
          <cell r="A911" t="str">
            <v>APU-00011</v>
          </cell>
          <cell r="D911" t="str">
            <v>OFICIAL</v>
          </cell>
          <cell r="K911">
            <v>95930</v>
          </cell>
          <cell r="L911">
            <v>1.95</v>
          </cell>
          <cell r="M911">
            <v>187063.5</v>
          </cell>
          <cell r="N911">
            <v>116</v>
          </cell>
        </row>
        <row r="912">
          <cell r="A912" t="str">
            <v>APU-00011</v>
          </cell>
          <cell r="D912" t="str">
            <v>AYUDANTE (2)</v>
          </cell>
          <cell r="K912">
            <v>142866</v>
          </cell>
          <cell r="L912">
            <v>1.95</v>
          </cell>
          <cell r="M912">
            <v>278588.7</v>
          </cell>
          <cell r="N912">
            <v>116</v>
          </cell>
        </row>
        <row r="913">
          <cell r="A913" t="str">
            <v>APU-00011</v>
          </cell>
          <cell r="D913" t="str">
            <v/>
          </cell>
          <cell r="K913" t="str">
            <v/>
          </cell>
          <cell r="L913" t="str">
            <v xml:space="preserve"> </v>
          </cell>
          <cell r="M913" t="str">
            <v xml:space="preserve"> </v>
          </cell>
        </row>
        <row r="914">
          <cell r="A914" t="str">
            <v>APU-00011</v>
          </cell>
          <cell r="D914" t="str">
            <v/>
          </cell>
          <cell r="K914" t="str">
            <v/>
          </cell>
          <cell r="L914" t="str">
            <v xml:space="preserve"> </v>
          </cell>
          <cell r="M914" t="str">
            <v xml:space="preserve"> </v>
          </cell>
        </row>
        <row r="915">
          <cell r="D915" t="str">
            <v/>
          </cell>
          <cell r="K915" t="str">
            <v/>
          </cell>
          <cell r="L915" t="str">
            <v xml:space="preserve"> </v>
          </cell>
          <cell r="M915" t="str">
            <v xml:space="preserve"> </v>
          </cell>
        </row>
        <row r="916">
          <cell r="D916" t="str">
            <v>SUBTOTAL</v>
          </cell>
        </row>
        <row r="918">
          <cell r="D918" t="str">
            <v>TOTAL COSTO DIRECTO $</v>
          </cell>
        </row>
        <row r="920">
          <cell r="M920" t="str">
            <v>Porcentaje</v>
          </cell>
          <cell r="N920" t="str">
            <v>Valor Total</v>
          </cell>
        </row>
        <row r="921">
          <cell r="M921">
            <v>0.24</v>
          </cell>
          <cell r="N921">
            <v>2505.5100000000002</v>
          </cell>
        </row>
        <row r="922">
          <cell r="M922">
            <v>0.02</v>
          </cell>
          <cell r="N922">
            <v>208.79</v>
          </cell>
        </row>
        <row r="923">
          <cell r="M923">
            <v>7.0000000000000007E-2</v>
          </cell>
          <cell r="N923">
            <v>730.77</v>
          </cell>
        </row>
        <row r="926">
          <cell r="D926" t="str">
            <v>Precio Unitario Total Aproximado al peso $</v>
          </cell>
        </row>
        <row r="931">
          <cell r="D931" t="str">
            <v>Proyectó:</v>
          </cell>
          <cell r="L931" t="str">
            <v>Aprobó:</v>
          </cell>
        </row>
        <row r="932">
          <cell r="E932" t="str">
            <v>BRAYAN JEUDIEL LOZANO HERRERA</v>
          </cell>
          <cell r="M932" t="str">
            <v>JESÚS IVÁN QUIÑONES RUEDA</v>
          </cell>
        </row>
        <row r="933">
          <cell r="E933" t="str">
            <v>APOYO SEC. DE PLANEACIÓN Y OBRAS PÚBLICAS</v>
          </cell>
          <cell r="M933" t="str">
            <v>SECRETARIO DE PLANEACIÓN Y OBRAS PUBLICAS</v>
          </cell>
        </row>
        <row r="934">
          <cell r="E934" t="str">
            <v>LES TENGO UN CHISME</v>
          </cell>
          <cell r="M934" t="str">
            <v>BOMBA</v>
          </cell>
        </row>
        <row r="938">
          <cell r="D938" t="str">
            <v>Análisis de Precios Unitarios- Secretaria de Planeación y Obras Publicas de Cubará, Boyacá.</v>
          </cell>
        </row>
        <row r="939">
          <cell r="D939" t="str">
            <v>Código</v>
          </cell>
          <cell r="E939" t="str">
            <v>CCE-EICP-FM-14</v>
          </cell>
          <cell r="G939" t="str">
            <v>Versión</v>
          </cell>
          <cell r="H939">
            <v>1</v>
          </cell>
        </row>
        <row r="943">
          <cell r="E943" t="str">
            <v>MUNICIPIO DE CUBARÁ</v>
          </cell>
        </row>
        <row r="945">
          <cell r="M945" t="str">
            <v>VERSIÓN</v>
          </cell>
        </row>
        <row r="948">
          <cell r="M948" t="str">
            <v>PAGINA</v>
          </cell>
        </row>
        <row r="949">
          <cell r="E949" t="str">
            <v>ANÁLISIS DE PRECIOS UNITARIOS</v>
          </cell>
        </row>
        <row r="951">
          <cell r="M951" t="str">
            <v>FECHA</v>
          </cell>
          <cell r="N951" t="str">
            <v>DD</v>
          </cell>
        </row>
        <row r="952">
          <cell r="N952">
            <v>13</v>
          </cell>
        </row>
        <row r="956">
          <cell r="D956" t="str">
            <v>DATOS ESPECÍFICOS</v>
          </cell>
        </row>
        <row r="958">
          <cell r="A958" t="str">
            <v>APU ID</v>
          </cell>
          <cell r="D958" t="str">
            <v>ÍTEM</v>
          </cell>
          <cell r="E958" t="str">
            <v>DESCRIPCIÓN</v>
          </cell>
          <cell r="N958" t="str">
            <v>UNIDAD</v>
          </cell>
        </row>
        <row r="959">
          <cell r="D959" t="str">
            <v>1,01,12</v>
          </cell>
          <cell r="E959" t="str">
            <v xml:space="preserve">SUMINISTRO E INSTALACIÓN DE MALLA ELECTROSOLDADA 6.00 mm 15X15 CM </v>
          </cell>
          <cell r="N959" t="str">
            <v>M2</v>
          </cell>
        </row>
        <row r="960">
          <cell r="D960" t="str">
            <v>I. EQUIPO</v>
          </cell>
        </row>
        <row r="961">
          <cell r="D961" t="str">
            <v>DESCRIPCIÓN</v>
          </cell>
          <cell r="I961" t="str">
            <v>MARCA</v>
          </cell>
          <cell r="K961" t="str">
            <v>TIPO</v>
          </cell>
          <cell r="M961" t="str">
            <v>TARIFA</v>
          </cell>
          <cell r="N961" t="str">
            <v>RENDIMIENTO</v>
          </cell>
        </row>
        <row r="962">
          <cell r="A962" t="str">
            <v>APU-00012</v>
          </cell>
          <cell r="D962" t="str">
            <v>HERRAMIENTA MENOR (% M.O)</v>
          </cell>
          <cell r="K962" t="str">
            <v>%</v>
          </cell>
          <cell r="M962">
            <v>4662.26</v>
          </cell>
          <cell r="N962">
            <v>10</v>
          </cell>
        </row>
        <row r="963">
          <cell r="A963" t="str">
            <v>APU-00012</v>
          </cell>
          <cell r="D963" t="str">
            <v/>
          </cell>
          <cell r="K963" t="str">
            <v/>
          </cell>
          <cell r="M963" t="str">
            <v/>
          </cell>
        </row>
        <row r="964">
          <cell r="A964" t="str">
            <v>APU-00012</v>
          </cell>
          <cell r="D964" t="str">
            <v/>
          </cell>
          <cell r="K964" t="str">
            <v/>
          </cell>
          <cell r="M964" t="str">
            <v/>
          </cell>
        </row>
        <row r="965">
          <cell r="A965" t="str">
            <v>APU-00012</v>
          </cell>
          <cell r="D965" t="str">
            <v/>
          </cell>
          <cell r="K965" t="str">
            <v/>
          </cell>
          <cell r="M965" t="str">
            <v/>
          </cell>
        </row>
        <row r="966">
          <cell r="A966" t="str">
            <v>APU-00012</v>
          </cell>
          <cell r="D966" t="str">
            <v/>
          </cell>
          <cell r="K966" t="str">
            <v/>
          </cell>
          <cell r="M966" t="str">
            <v/>
          </cell>
        </row>
        <row r="967">
          <cell r="A967" t="str">
            <v>APU-00012</v>
          </cell>
          <cell r="D967" t="str">
            <v/>
          </cell>
          <cell r="K967" t="str">
            <v/>
          </cell>
          <cell r="M967" t="str">
            <v/>
          </cell>
        </row>
        <row r="968">
          <cell r="A968" t="str">
            <v>APU-00012</v>
          </cell>
          <cell r="D968" t="str">
            <v>SUBTOTAL</v>
          </cell>
        </row>
        <row r="969">
          <cell r="A969" t="str">
            <v>APU-00012</v>
          </cell>
          <cell r="D969" t="str">
            <v>II. MATERIALES</v>
          </cell>
        </row>
        <row r="970">
          <cell r="A970" t="str">
            <v>APU-00012</v>
          </cell>
          <cell r="D970" t="str">
            <v>DESCRIPCIÓN</v>
          </cell>
          <cell r="L970" t="str">
            <v>UNIDAD</v>
          </cell>
          <cell r="M970" t="str">
            <v>CANTIDAD</v>
          </cell>
          <cell r="N970" t="str">
            <v>PRECIO UNITARIO</v>
          </cell>
        </row>
        <row r="971">
          <cell r="A971" t="str">
            <v>APU-00012</v>
          </cell>
          <cell r="D971" t="str">
            <v xml:space="preserve">MALLA ELECTROSOLDADA 6.00 mm 15X15 CM </v>
          </cell>
          <cell r="L971" t="str">
            <v>M2</v>
          </cell>
          <cell r="M971">
            <v>1</v>
          </cell>
          <cell r="N971">
            <v>18266.669999999998</v>
          </cell>
        </row>
        <row r="972">
          <cell r="A972" t="str">
            <v>APU-00012</v>
          </cell>
          <cell r="D972" t="str">
            <v>ALAMBRE NEGRO # 18 (RECOCIDO)</v>
          </cell>
          <cell r="L972" t="str">
            <v>KG</v>
          </cell>
          <cell r="M972">
            <v>0.1</v>
          </cell>
          <cell r="N972">
            <v>7850</v>
          </cell>
        </row>
        <row r="973">
          <cell r="A973" t="str">
            <v>APU-00012</v>
          </cell>
          <cell r="D973" t="str">
            <v/>
          </cell>
          <cell r="L973" t="str">
            <v/>
          </cell>
          <cell r="N973" t="str">
            <v/>
          </cell>
        </row>
        <row r="974">
          <cell r="A974" t="str">
            <v>APU-00012</v>
          </cell>
          <cell r="D974" t="str">
            <v/>
          </cell>
          <cell r="L974" t="str">
            <v/>
          </cell>
          <cell r="N974" t="str">
            <v/>
          </cell>
        </row>
        <row r="975">
          <cell r="A975" t="str">
            <v>APU-00012</v>
          </cell>
          <cell r="D975" t="str">
            <v/>
          </cell>
          <cell r="L975" t="str">
            <v/>
          </cell>
          <cell r="N975" t="str">
            <v/>
          </cell>
        </row>
        <row r="976">
          <cell r="A976" t="str">
            <v>APU-00012</v>
          </cell>
          <cell r="D976" t="str">
            <v/>
          </cell>
          <cell r="L976" t="str">
            <v/>
          </cell>
          <cell r="N976" t="str">
            <v/>
          </cell>
        </row>
        <row r="977">
          <cell r="A977" t="str">
            <v>APU-00012</v>
          </cell>
          <cell r="D977" t="str">
            <v/>
          </cell>
          <cell r="L977" t="str">
            <v/>
          </cell>
          <cell r="N977" t="str">
            <v/>
          </cell>
        </row>
        <row r="978">
          <cell r="A978" t="str">
            <v>APU-00012</v>
          </cell>
          <cell r="D978" t="str">
            <v/>
          </cell>
          <cell r="L978" t="str">
            <v/>
          </cell>
          <cell r="N978" t="str">
            <v/>
          </cell>
        </row>
        <row r="979">
          <cell r="A979" t="str">
            <v>APU-00012</v>
          </cell>
          <cell r="D979" t="str">
            <v/>
          </cell>
          <cell r="L979" t="str">
            <v/>
          </cell>
          <cell r="N979" t="str">
            <v/>
          </cell>
        </row>
        <row r="980">
          <cell r="A980" t="str">
            <v>APU-00012</v>
          </cell>
          <cell r="D980" t="str">
            <v/>
          </cell>
          <cell r="L980" t="str">
            <v/>
          </cell>
          <cell r="N980" t="str">
            <v/>
          </cell>
        </row>
        <row r="981">
          <cell r="A981" t="str">
            <v>APU-00012</v>
          </cell>
          <cell r="D981" t="str">
            <v/>
          </cell>
          <cell r="L981" t="str">
            <v/>
          </cell>
          <cell r="N981" t="str">
            <v/>
          </cell>
        </row>
        <row r="982">
          <cell r="A982" t="str">
            <v>APU-00012</v>
          </cell>
          <cell r="D982" t="str">
            <v/>
          </cell>
          <cell r="L982" t="str">
            <v/>
          </cell>
          <cell r="N982" t="str">
            <v/>
          </cell>
        </row>
        <row r="983">
          <cell r="A983" t="str">
            <v>APU-00012</v>
          </cell>
          <cell r="D983" t="str">
            <v/>
          </cell>
          <cell r="L983" t="str">
            <v/>
          </cell>
          <cell r="N983" t="str">
            <v/>
          </cell>
        </row>
        <row r="984">
          <cell r="A984" t="str">
            <v>APU-00012</v>
          </cell>
          <cell r="D984" t="str">
            <v/>
          </cell>
          <cell r="L984" t="str">
            <v/>
          </cell>
          <cell r="N984" t="str">
            <v/>
          </cell>
        </row>
        <row r="985">
          <cell r="A985" t="str">
            <v>APU-00012</v>
          </cell>
          <cell r="D985" t="str">
            <v>DESPERDICIO</v>
          </cell>
          <cell r="L985" t="str">
            <v>%</v>
          </cell>
          <cell r="M985">
            <v>0.05</v>
          </cell>
          <cell r="N985">
            <v>19051.669999999998</v>
          </cell>
        </row>
        <row r="986">
          <cell r="A986" t="str">
            <v>APU-00012</v>
          </cell>
          <cell r="D986" t="str">
            <v>SUBTOTAL</v>
          </cell>
        </row>
        <row r="987">
          <cell r="A987" t="str">
            <v>APU-00012</v>
          </cell>
          <cell r="D987" t="str">
            <v>III. TRANSPORTES</v>
          </cell>
        </row>
        <row r="988">
          <cell r="A988" t="str">
            <v>APU-00012</v>
          </cell>
          <cell r="D988" t="str">
            <v>MATERIAL</v>
          </cell>
          <cell r="K988" t="str">
            <v>VOL. o PESO</v>
          </cell>
          <cell r="L988" t="str">
            <v>DISTANCIA</v>
          </cell>
          <cell r="M988" t="str">
            <v>M3 o Ton/Km</v>
          </cell>
          <cell r="N988" t="str">
            <v>TARIFA</v>
          </cell>
        </row>
        <row r="989">
          <cell r="A989" t="str">
            <v>APU-00012</v>
          </cell>
          <cell r="D989" t="str">
            <v/>
          </cell>
          <cell r="M989" t="str">
            <v/>
          </cell>
          <cell r="N989" t="str">
            <v/>
          </cell>
        </row>
        <row r="990">
          <cell r="A990" t="str">
            <v>APU-00012</v>
          </cell>
          <cell r="D990" t="str">
            <v/>
          </cell>
          <cell r="M990" t="str">
            <v/>
          </cell>
          <cell r="N990" t="str">
            <v/>
          </cell>
        </row>
        <row r="991">
          <cell r="A991" t="str">
            <v>APU-00012</v>
          </cell>
          <cell r="D991" t="str">
            <v/>
          </cell>
          <cell r="M991" t="str">
            <v/>
          </cell>
          <cell r="N991" t="str">
            <v/>
          </cell>
        </row>
        <row r="992">
          <cell r="A992" t="str">
            <v>APU-00012</v>
          </cell>
          <cell r="D992" t="str">
            <v/>
          </cell>
          <cell r="M992" t="str">
            <v/>
          </cell>
          <cell r="N992" t="str">
            <v/>
          </cell>
        </row>
        <row r="993">
          <cell r="A993" t="str">
            <v>APU-00012</v>
          </cell>
          <cell r="D993" t="str">
            <v>SUBTOTAL</v>
          </cell>
        </row>
        <row r="994">
          <cell r="A994" t="str">
            <v>APU-00012</v>
          </cell>
          <cell r="D994" t="str">
            <v>IV. MANO DE OBRA</v>
          </cell>
        </row>
        <row r="995">
          <cell r="A995" t="str">
            <v>APU-00012</v>
          </cell>
          <cell r="D995" t="str">
            <v>TRABAJADOR</v>
          </cell>
          <cell r="K995" t="str">
            <v>JORNAL</v>
          </cell>
          <cell r="L995" t="str">
            <v>PRESTACIONES</v>
          </cell>
          <cell r="M995" t="str">
            <v>JORNAL TOTAL</v>
          </cell>
          <cell r="N995" t="str">
            <v>RENDIMIENTO</v>
          </cell>
        </row>
        <row r="996">
          <cell r="A996" t="str">
            <v>APU-00012</v>
          </cell>
          <cell r="D996" t="str">
            <v>OFICIAL</v>
          </cell>
          <cell r="K996">
            <v>95930</v>
          </cell>
          <cell r="L996">
            <v>1.95</v>
          </cell>
          <cell r="M996">
            <v>187063.5</v>
          </cell>
          <cell r="N996">
            <v>70</v>
          </cell>
        </row>
        <row r="997">
          <cell r="A997" t="str">
            <v>APU-00012</v>
          </cell>
          <cell r="D997" t="str">
            <v>AYUDANTE (1)</v>
          </cell>
          <cell r="K997">
            <v>71433</v>
          </cell>
          <cell r="L997">
            <v>1.95</v>
          </cell>
          <cell r="M997">
            <v>139294.35</v>
          </cell>
          <cell r="N997">
            <v>70</v>
          </cell>
        </row>
        <row r="998">
          <cell r="A998" t="str">
            <v>APU-00012</v>
          </cell>
          <cell r="D998" t="str">
            <v/>
          </cell>
          <cell r="K998" t="str">
            <v/>
          </cell>
          <cell r="L998" t="str">
            <v xml:space="preserve"> </v>
          </cell>
          <cell r="M998" t="str">
            <v xml:space="preserve"> </v>
          </cell>
        </row>
        <row r="999">
          <cell r="A999" t="str">
            <v>APU-00012</v>
          </cell>
          <cell r="D999" t="str">
            <v/>
          </cell>
          <cell r="K999" t="str">
            <v/>
          </cell>
          <cell r="L999" t="str">
            <v xml:space="preserve"> </v>
          </cell>
          <cell r="M999" t="str">
            <v xml:space="preserve"> </v>
          </cell>
        </row>
        <row r="1000">
          <cell r="A1000" t="str">
            <v>APU-00012</v>
          </cell>
          <cell r="D1000" t="str">
            <v/>
          </cell>
          <cell r="K1000" t="str">
            <v/>
          </cell>
          <cell r="L1000" t="str">
            <v xml:space="preserve"> </v>
          </cell>
          <cell r="M1000" t="str">
            <v xml:space="preserve"> </v>
          </cell>
        </row>
        <row r="1001">
          <cell r="D1001" t="str">
            <v>SUBTOTAL</v>
          </cell>
        </row>
        <row r="1003">
          <cell r="D1003" t="str">
            <v>TOTAL COSTO DIRECTO $</v>
          </cell>
        </row>
        <row r="1005">
          <cell r="M1005" t="str">
            <v>Porcentaje</v>
          </cell>
          <cell r="N1005" t="str">
            <v>Valor Total</v>
          </cell>
        </row>
        <row r="1006">
          <cell r="M1006">
            <v>0.24</v>
          </cell>
          <cell r="N1006">
            <v>6031.86</v>
          </cell>
        </row>
        <row r="1007">
          <cell r="M1007">
            <v>0.02</v>
          </cell>
          <cell r="N1007">
            <v>502.65</v>
          </cell>
        </row>
        <row r="1008">
          <cell r="M1008">
            <v>7.0000000000000007E-2</v>
          </cell>
          <cell r="N1008">
            <v>1759.29</v>
          </cell>
        </row>
        <row r="1011">
          <cell r="D1011" t="str">
            <v>Precio Unitario Total Aproximado al peso $</v>
          </cell>
        </row>
        <row r="1016">
          <cell r="D1016" t="str">
            <v>Proyectó:</v>
          </cell>
          <cell r="L1016" t="str">
            <v>Aprobó:</v>
          </cell>
        </row>
        <row r="1017">
          <cell r="E1017" t="str">
            <v>BRAYAN JEUDIEL LOZANO HERRERA</v>
          </cell>
          <cell r="M1017" t="str">
            <v>JESÚS IVÁN QUIÑONES RUEDA</v>
          </cell>
        </row>
        <row r="1018">
          <cell r="E1018" t="str">
            <v>APOYO SEC. DE PLANEACIÓN Y OBRAS PÚBLICAS</v>
          </cell>
          <cell r="M1018" t="str">
            <v>SECRETARIO DE PLANEACIÓN Y OBRAS PUBLICAS</v>
          </cell>
        </row>
        <row r="1019">
          <cell r="E1019" t="str">
            <v>LES TENGO UN CHISME</v>
          </cell>
          <cell r="M1019" t="str">
            <v>BOMBA</v>
          </cell>
        </row>
        <row r="1023">
          <cell r="D1023" t="str">
            <v>Análisis de Precios Unitarios- Secretaria de Planeación y Obras Publicas de Cubará, Boyacá.</v>
          </cell>
        </row>
        <row r="1024">
          <cell r="D1024" t="str">
            <v>Código</v>
          </cell>
          <cell r="E1024" t="str">
            <v>CCE-EICP-FM-14</v>
          </cell>
          <cell r="G1024" t="str">
            <v>Versión</v>
          </cell>
          <cell r="H1024">
            <v>1</v>
          </cell>
        </row>
        <row r="1028">
          <cell r="E1028" t="str">
            <v>MUNICIPIO DE CUBARÁ</v>
          </cell>
        </row>
        <row r="1030">
          <cell r="M1030" t="str">
            <v>VERSIÓN</v>
          </cell>
        </row>
        <row r="1033">
          <cell r="M1033" t="str">
            <v>PAGINA</v>
          </cell>
        </row>
        <row r="1034">
          <cell r="E1034" t="str">
            <v>ANÁLISIS DE PRECIOS UNITARIOS</v>
          </cell>
        </row>
        <row r="1036">
          <cell r="M1036" t="str">
            <v>FECHA</v>
          </cell>
          <cell r="N1036" t="str">
            <v>DD</v>
          </cell>
        </row>
        <row r="1037">
          <cell r="N1037">
            <v>13</v>
          </cell>
        </row>
        <row r="1041">
          <cell r="D1041" t="str">
            <v>DATOS ESPECÍFICOS</v>
          </cell>
        </row>
        <row r="1043">
          <cell r="A1043" t="str">
            <v>APU ID</v>
          </cell>
          <cell r="D1043" t="str">
            <v>ÍTEM</v>
          </cell>
          <cell r="E1043" t="str">
            <v>DESCRIPCIÓN</v>
          </cell>
          <cell r="N1043" t="str">
            <v>UNIDAD</v>
          </cell>
        </row>
        <row r="1044">
          <cell r="A1044" t="str">
            <v>APU-00013</v>
          </cell>
          <cell r="D1044" t="str">
            <v>1,01,13</v>
          </cell>
          <cell r="E1044" t="str">
            <v xml:space="preserve">SUMINISTRO E INSTALACIÓN DE MALLA ELECTROSOLDADA 4.00 mm 15X15 CM </v>
          </cell>
          <cell r="N1044" t="str">
            <v>M2</v>
          </cell>
        </row>
        <row r="1045">
          <cell r="D1045" t="str">
            <v>I. EQUIPO</v>
          </cell>
        </row>
        <row r="1046">
          <cell r="D1046" t="str">
            <v>DESCRIPCIÓN</v>
          </cell>
          <cell r="I1046" t="str">
            <v>MARCA</v>
          </cell>
          <cell r="K1046" t="str">
            <v>TIPO</v>
          </cell>
          <cell r="M1046" t="str">
            <v>TARIFA</v>
          </cell>
          <cell r="N1046" t="str">
            <v>RENDIMIENTO</v>
          </cell>
        </row>
        <row r="1047">
          <cell r="D1047" t="str">
            <v>HERRAMIENTA MENOR (% M.O)</v>
          </cell>
          <cell r="K1047" t="str">
            <v>%</v>
          </cell>
          <cell r="M1047">
            <v>4662.26</v>
          </cell>
          <cell r="N1047">
            <v>10</v>
          </cell>
        </row>
        <row r="1048">
          <cell r="D1048" t="str">
            <v/>
          </cell>
          <cell r="K1048" t="str">
            <v/>
          </cell>
          <cell r="M1048" t="str">
            <v/>
          </cell>
        </row>
        <row r="1049">
          <cell r="D1049" t="str">
            <v/>
          </cell>
          <cell r="K1049" t="str">
            <v/>
          </cell>
          <cell r="M1049" t="str">
            <v/>
          </cell>
        </row>
        <row r="1050">
          <cell r="D1050" t="str">
            <v/>
          </cell>
          <cell r="K1050" t="str">
            <v/>
          </cell>
          <cell r="M1050" t="str">
            <v/>
          </cell>
        </row>
        <row r="1051">
          <cell r="D1051" t="str">
            <v/>
          </cell>
          <cell r="K1051" t="str">
            <v/>
          </cell>
          <cell r="M1051" t="str">
            <v/>
          </cell>
        </row>
        <row r="1052">
          <cell r="D1052" t="str">
            <v/>
          </cell>
          <cell r="K1052" t="str">
            <v/>
          </cell>
          <cell r="M1052" t="str">
            <v/>
          </cell>
        </row>
        <row r="1053">
          <cell r="D1053" t="str">
            <v>SUBTOTAL</v>
          </cell>
        </row>
        <row r="1054">
          <cell r="D1054" t="str">
            <v>II. MATERIALES</v>
          </cell>
        </row>
        <row r="1055">
          <cell r="D1055" t="str">
            <v>DESCRIPCIÓN</v>
          </cell>
          <cell r="L1055" t="str">
            <v>UNIDAD</v>
          </cell>
          <cell r="M1055" t="str">
            <v>CANTIDAD</v>
          </cell>
          <cell r="N1055" t="str">
            <v>PRECIO UNITARIO</v>
          </cell>
        </row>
        <row r="1056">
          <cell r="D1056" t="str">
            <v xml:space="preserve">MALLA ELECTROSOLDADA 4.00 mm 15X15 CM </v>
          </cell>
          <cell r="L1056" t="str">
            <v>M2</v>
          </cell>
          <cell r="M1056">
            <v>1</v>
          </cell>
          <cell r="N1056">
            <v>7966.67</v>
          </cell>
        </row>
        <row r="1057">
          <cell r="D1057" t="str">
            <v>ALAMBRE NEGRO # 18 (RECOCIDO)</v>
          </cell>
          <cell r="L1057" t="str">
            <v>KG</v>
          </cell>
          <cell r="M1057">
            <v>0.1</v>
          </cell>
          <cell r="N1057">
            <v>7850</v>
          </cell>
        </row>
        <row r="1058">
          <cell r="D1058" t="str">
            <v/>
          </cell>
          <cell r="L1058" t="str">
            <v/>
          </cell>
          <cell r="N1058" t="str">
            <v/>
          </cell>
        </row>
        <row r="1059">
          <cell r="D1059" t="str">
            <v/>
          </cell>
          <cell r="L1059" t="str">
            <v/>
          </cell>
          <cell r="N1059" t="str">
            <v/>
          </cell>
        </row>
        <row r="1060">
          <cell r="D1060" t="str">
            <v/>
          </cell>
          <cell r="L1060" t="str">
            <v/>
          </cell>
          <cell r="N1060" t="str">
            <v/>
          </cell>
        </row>
        <row r="1061">
          <cell r="D1061" t="str">
            <v/>
          </cell>
          <cell r="L1061" t="str">
            <v/>
          </cell>
          <cell r="N1061" t="str">
            <v/>
          </cell>
        </row>
        <row r="1062">
          <cell r="D1062" t="str">
            <v/>
          </cell>
          <cell r="L1062" t="str">
            <v/>
          </cell>
          <cell r="N1062" t="str">
            <v/>
          </cell>
        </row>
        <row r="1063">
          <cell r="D1063" t="str">
            <v/>
          </cell>
          <cell r="L1063" t="str">
            <v/>
          </cell>
          <cell r="N1063" t="str">
            <v/>
          </cell>
        </row>
        <row r="1064">
          <cell r="D1064" t="str">
            <v/>
          </cell>
          <cell r="L1064" t="str">
            <v/>
          </cell>
          <cell r="N1064" t="str">
            <v/>
          </cell>
        </row>
        <row r="1065">
          <cell r="D1065" t="str">
            <v/>
          </cell>
          <cell r="L1065" t="str">
            <v/>
          </cell>
          <cell r="N1065" t="str">
            <v/>
          </cell>
        </row>
        <row r="1066">
          <cell r="D1066" t="str">
            <v/>
          </cell>
          <cell r="L1066" t="str">
            <v/>
          </cell>
          <cell r="N1066" t="str">
            <v/>
          </cell>
        </row>
        <row r="1067">
          <cell r="D1067" t="str">
            <v/>
          </cell>
          <cell r="L1067" t="str">
            <v/>
          </cell>
          <cell r="N1067" t="str">
            <v/>
          </cell>
        </row>
        <row r="1068">
          <cell r="D1068" t="str">
            <v/>
          </cell>
          <cell r="L1068" t="str">
            <v/>
          </cell>
          <cell r="N1068" t="str">
            <v/>
          </cell>
        </row>
        <row r="1069">
          <cell r="D1069" t="str">
            <v/>
          </cell>
          <cell r="L1069" t="str">
            <v/>
          </cell>
          <cell r="N1069" t="str">
            <v/>
          </cell>
        </row>
        <row r="1070">
          <cell r="D1070" t="str">
            <v>DESPERDICIO</v>
          </cell>
          <cell r="L1070" t="str">
            <v>%</v>
          </cell>
          <cell r="M1070">
            <v>0.05</v>
          </cell>
          <cell r="N1070">
            <v>8751.67</v>
          </cell>
        </row>
        <row r="1071">
          <cell r="D1071" t="str">
            <v>SUBTOTAL</v>
          </cell>
        </row>
        <row r="1072">
          <cell r="D1072" t="str">
            <v>III. TRANSPORTES</v>
          </cell>
        </row>
        <row r="1073">
          <cell r="D1073" t="str">
            <v>MATERIAL</v>
          </cell>
          <cell r="K1073" t="str">
            <v>VOL. o PESO</v>
          </cell>
          <cell r="L1073" t="str">
            <v>DISTANCIA</v>
          </cell>
          <cell r="M1073" t="str">
            <v>M3 o Ton/Km</v>
          </cell>
          <cell r="N1073" t="str">
            <v>TARIFA</v>
          </cell>
        </row>
        <row r="1074">
          <cell r="D1074" t="str">
            <v/>
          </cell>
          <cell r="M1074" t="str">
            <v/>
          </cell>
          <cell r="N1074" t="str">
            <v/>
          </cell>
        </row>
        <row r="1075">
          <cell r="D1075" t="str">
            <v/>
          </cell>
          <cell r="M1075" t="str">
            <v/>
          </cell>
          <cell r="N1075" t="str">
            <v/>
          </cell>
        </row>
        <row r="1076">
          <cell r="D1076" t="str">
            <v/>
          </cell>
          <cell r="M1076" t="str">
            <v/>
          </cell>
          <cell r="N1076" t="str">
            <v/>
          </cell>
        </row>
        <row r="1077">
          <cell r="D1077" t="str">
            <v/>
          </cell>
          <cell r="M1077" t="str">
            <v/>
          </cell>
          <cell r="N1077" t="str">
            <v/>
          </cell>
        </row>
        <row r="1078">
          <cell r="D1078" t="str">
            <v>SUBTOTAL</v>
          </cell>
        </row>
        <row r="1079">
          <cell r="D1079" t="str">
            <v>IV. MANO DE OBRA</v>
          </cell>
        </row>
        <row r="1080">
          <cell r="D1080" t="str">
            <v>TRABAJADOR</v>
          </cell>
          <cell r="K1080" t="str">
            <v>JORNAL</v>
          </cell>
          <cell r="L1080" t="str">
            <v>PRESTACIONES</v>
          </cell>
          <cell r="M1080" t="str">
            <v>JORNAL TOTAL</v>
          </cell>
          <cell r="N1080" t="str">
            <v>RENDIMIENTO</v>
          </cell>
        </row>
        <row r="1081">
          <cell r="D1081" t="str">
            <v>OFICIAL</v>
          </cell>
          <cell r="K1081">
            <v>95930</v>
          </cell>
          <cell r="L1081">
            <v>1.95</v>
          </cell>
          <cell r="M1081">
            <v>187063.5</v>
          </cell>
          <cell r="N1081">
            <v>70</v>
          </cell>
        </row>
        <row r="1082">
          <cell r="D1082" t="str">
            <v>AYUDANTE (1)</v>
          </cell>
          <cell r="K1082">
            <v>71433</v>
          </cell>
          <cell r="L1082">
            <v>1.95</v>
          </cell>
          <cell r="M1082">
            <v>139294.35</v>
          </cell>
          <cell r="N1082">
            <v>70</v>
          </cell>
        </row>
        <row r="1083">
          <cell r="D1083" t="str">
            <v/>
          </cell>
          <cell r="K1083" t="str">
            <v/>
          </cell>
          <cell r="L1083" t="str">
            <v xml:space="preserve"> </v>
          </cell>
          <cell r="M1083" t="str">
            <v xml:space="preserve"> </v>
          </cell>
        </row>
        <row r="1084">
          <cell r="D1084" t="str">
            <v/>
          </cell>
          <cell r="K1084" t="str">
            <v/>
          </cell>
          <cell r="L1084" t="str">
            <v xml:space="preserve"> </v>
          </cell>
          <cell r="M1084" t="str">
            <v xml:space="preserve"> </v>
          </cell>
        </row>
        <row r="1085">
          <cell r="D1085" t="str">
            <v/>
          </cell>
          <cell r="K1085" t="str">
            <v/>
          </cell>
          <cell r="L1085" t="str">
            <v xml:space="preserve"> </v>
          </cell>
          <cell r="M1085" t="str">
            <v xml:space="preserve"> </v>
          </cell>
        </row>
        <row r="1086">
          <cell r="D1086" t="str">
            <v>SUBTOTAL</v>
          </cell>
        </row>
        <row r="1088">
          <cell r="D1088" t="str">
            <v>TOTAL COSTO DIRECTO $</v>
          </cell>
        </row>
        <row r="1090">
          <cell r="M1090" t="str">
            <v>Porcentaje</v>
          </cell>
          <cell r="N1090" t="str">
            <v>Valor Total</v>
          </cell>
        </row>
        <row r="1091">
          <cell r="M1091">
            <v>0.24</v>
          </cell>
          <cell r="N1091">
            <v>3436.26</v>
          </cell>
        </row>
        <row r="1092">
          <cell r="M1092">
            <v>0.02</v>
          </cell>
          <cell r="N1092">
            <v>286.35000000000002</v>
          </cell>
        </row>
        <row r="1093">
          <cell r="M1093">
            <v>7.0000000000000007E-2</v>
          </cell>
          <cell r="N1093">
            <v>1002.24</v>
          </cell>
        </row>
        <row r="1096">
          <cell r="D1096" t="str">
            <v>Precio Unitario Total Aproximado al peso $</v>
          </cell>
        </row>
        <row r="1101">
          <cell r="D1101" t="str">
            <v>Proyectó:</v>
          </cell>
          <cell r="L1101" t="str">
            <v>Aprobó:</v>
          </cell>
        </row>
        <row r="1102">
          <cell r="E1102" t="str">
            <v>BRAYAN JEUDIEL LOZANO HERRERA</v>
          </cell>
          <cell r="M1102" t="str">
            <v>JESÚS IVÁN QUIÑONES RUEDA</v>
          </cell>
        </row>
        <row r="1103">
          <cell r="E1103" t="str">
            <v>APOYO SEC. DE PLANEACIÓN Y OBRAS PÚBLICAS</v>
          </cell>
          <cell r="M1103" t="str">
            <v>SECRETARIO DE PLANEACIÓN Y OBRAS PUBLICAS</v>
          </cell>
        </row>
        <row r="1104">
          <cell r="E1104" t="str">
            <v>LES TENGO UN CHISME</v>
          </cell>
          <cell r="M1104" t="str">
            <v>BOMBA</v>
          </cell>
        </row>
        <row r="1108">
          <cell r="D1108" t="str">
            <v>Análisis de Precios Unitarios- Secretaria de Planeación y Obras Publicas de Cubará, Boyacá.</v>
          </cell>
        </row>
        <row r="1109">
          <cell r="D1109" t="str">
            <v>Código</v>
          </cell>
          <cell r="E1109" t="str">
            <v>CCE-EICP-FM-14</v>
          </cell>
          <cell r="G1109" t="str">
            <v>Versión</v>
          </cell>
          <cell r="H1109">
            <v>1</v>
          </cell>
        </row>
        <row r="1113">
          <cell r="E1113" t="str">
            <v>MUNICIPIO DE CUBARÁ</v>
          </cell>
        </row>
        <row r="1115">
          <cell r="M1115" t="str">
            <v>VERSIÓN</v>
          </cell>
        </row>
        <row r="1118">
          <cell r="M1118" t="str">
            <v>PAGINA</v>
          </cell>
        </row>
        <row r="1119">
          <cell r="E1119" t="str">
            <v>ANÁLISIS DE PRECIOS UNITARIOS</v>
          </cell>
        </row>
        <row r="1121">
          <cell r="M1121" t="str">
            <v>FECHA</v>
          </cell>
          <cell r="N1121" t="str">
            <v>DD</v>
          </cell>
        </row>
        <row r="1122">
          <cell r="N1122">
            <v>13</v>
          </cell>
        </row>
        <row r="1126">
          <cell r="D1126" t="str">
            <v>DATOS ESPECÍFICOS</v>
          </cell>
        </row>
        <row r="1128">
          <cell r="A1128" t="str">
            <v>APU ID</v>
          </cell>
          <cell r="D1128" t="str">
            <v>ÍTEM</v>
          </cell>
          <cell r="E1128" t="str">
            <v>DESCRIPCIÓN</v>
          </cell>
          <cell r="N1128" t="str">
            <v>UNIDAD</v>
          </cell>
        </row>
        <row r="1129">
          <cell r="D1129" t="str">
            <v>2,01,01</v>
          </cell>
          <cell r="E1129" t="str">
            <v>LOCALIZACIÓN Y REPLANTEO DE OBRA ARQUITECTÓNICA (INCLUYE COMISIÓN TOPOGRÁFICA)</v>
          </cell>
          <cell r="N1129" t="str">
            <v>M2</v>
          </cell>
        </row>
        <row r="1130">
          <cell r="D1130" t="str">
            <v>I. EQUIPO</v>
          </cell>
        </row>
        <row r="1131">
          <cell r="D1131" t="str">
            <v>DESCRIPCIÓN</v>
          </cell>
          <cell r="I1131" t="str">
            <v>MARCA</v>
          </cell>
          <cell r="K1131" t="str">
            <v>TIPO</v>
          </cell>
          <cell r="M1131" t="str">
            <v>TARIFA</v>
          </cell>
          <cell r="N1131" t="str">
            <v>RENDIMIENTO</v>
          </cell>
        </row>
        <row r="1132">
          <cell r="A1132" t="str">
            <v>APU-00014</v>
          </cell>
          <cell r="D1132" t="str">
            <v>HERRAMIENTA MENOR (% M.O)</v>
          </cell>
          <cell r="K1132" t="str">
            <v>%</v>
          </cell>
          <cell r="M1132">
            <v>6904.06</v>
          </cell>
          <cell r="N1132">
            <v>10</v>
          </cell>
        </row>
        <row r="1133">
          <cell r="A1133" t="str">
            <v>APU-00014</v>
          </cell>
          <cell r="D1133" t="str">
            <v>EQUIPO DE TOPOGRAFÍA (ESTACIÓN TOTAL, NIVEL)</v>
          </cell>
          <cell r="K1133" t="str">
            <v>DIA</v>
          </cell>
          <cell r="M1133">
            <v>149960</v>
          </cell>
          <cell r="N1133">
            <v>114.28</v>
          </cell>
        </row>
        <row r="1134">
          <cell r="A1134" t="str">
            <v>APU-00014</v>
          </cell>
          <cell r="D1134" t="str">
            <v/>
          </cell>
          <cell r="K1134" t="str">
            <v/>
          </cell>
          <cell r="M1134" t="str">
            <v/>
          </cell>
        </row>
        <row r="1135">
          <cell r="A1135" t="str">
            <v>APU-00014</v>
          </cell>
          <cell r="D1135" t="str">
            <v/>
          </cell>
          <cell r="K1135" t="str">
            <v/>
          </cell>
          <cell r="M1135" t="str">
            <v/>
          </cell>
        </row>
        <row r="1136">
          <cell r="A1136" t="str">
            <v>APU-00014</v>
          </cell>
          <cell r="D1136" t="str">
            <v/>
          </cell>
          <cell r="K1136" t="str">
            <v/>
          </cell>
          <cell r="M1136" t="str">
            <v/>
          </cell>
        </row>
        <row r="1137">
          <cell r="A1137" t="str">
            <v>APU-00014</v>
          </cell>
          <cell r="D1137" t="str">
            <v/>
          </cell>
          <cell r="K1137" t="str">
            <v/>
          </cell>
          <cell r="M1137" t="str">
            <v/>
          </cell>
        </row>
        <row r="1138">
          <cell r="A1138" t="str">
            <v>APU-00014</v>
          </cell>
          <cell r="D1138" t="str">
            <v>SUBTOTAL</v>
          </cell>
        </row>
        <row r="1139">
          <cell r="A1139" t="str">
            <v>APU-00014</v>
          </cell>
          <cell r="D1139" t="str">
            <v>II. MATERIALES</v>
          </cell>
        </row>
        <row r="1140">
          <cell r="A1140" t="str">
            <v>APU-00014</v>
          </cell>
          <cell r="D1140" t="str">
            <v>DESCRIPCIÓN</v>
          </cell>
          <cell r="L1140" t="str">
            <v>UNIDAD</v>
          </cell>
          <cell r="M1140" t="str">
            <v>CANTIDAD</v>
          </cell>
          <cell r="N1140" t="str">
            <v>PRECIO UNITARIO</v>
          </cell>
        </row>
        <row r="1141">
          <cell r="A1141" t="str">
            <v>APU-00014</v>
          </cell>
          <cell r="D1141" t="str">
            <v>ESTACA EN MADERA H=0,50 m</v>
          </cell>
          <cell r="L1141" t="str">
            <v>UND</v>
          </cell>
          <cell r="M1141">
            <v>0.06</v>
          </cell>
          <cell r="N1141">
            <v>2400</v>
          </cell>
        </row>
        <row r="1142">
          <cell r="A1142" t="str">
            <v>APU-00014</v>
          </cell>
          <cell r="D1142" t="str">
            <v>HILO EN POLIPROPILENO ROLLO X 100 M</v>
          </cell>
          <cell r="L1142" t="str">
            <v>UND</v>
          </cell>
          <cell r="M1142">
            <v>0.1</v>
          </cell>
          <cell r="N1142">
            <v>9000</v>
          </cell>
        </row>
        <row r="1143">
          <cell r="A1143" t="str">
            <v>APU-00014</v>
          </cell>
          <cell r="D1143" t="str">
            <v>PUNTILLA 1-1/2"</v>
          </cell>
          <cell r="L1143" t="str">
            <v>LB</v>
          </cell>
          <cell r="M1143">
            <v>0.02</v>
          </cell>
          <cell r="N1143">
            <v>6600</v>
          </cell>
        </row>
        <row r="1144">
          <cell r="A1144" t="str">
            <v>APU-00014</v>
          </cell>
          <cell r="D1144" t="str">
            <v>CAL</v>
          </cell>
          <cell r="L1144" t="str">
            <v>KG</v>
          </cell>
          <cell r="M1144">
            <v>0.06</v>
          </cell>
          <cell r="N1144">
            <v>1540</v>
          </cell>
        </row>
        <row r="1145">
          <cell r="A1145" t="str">
            <v>APU-00014</v>
          </cell>
          <cell r="D1145" t="str">
            <v/>
          </cell>
          <cell r="L1145" t="str">
            <v/>
          </cell>
          <cell r="N1145" t="str">
            <v/>
          </cell>
        </row>
        <row r="1146">
          <cell r="A1146" t="str">
            <v>APU-00014</v>
          </cell>
          <cell r="D1146" t="str">
            <v/>
          </cell>
          <cell r="L1146" t="str">
            <v/>
          </cell>
          <cell r="N1146" t="str">
            <v/>
          </cell>
        </row>
        <row r="1147">
          <cell r="A1147" t="str">
            <v>APU-00014</v>
          </cell>
          <cell r="D1147" t="str">
            <v/>
          </cell>
          <cell r="L1147" t="str">
            <v/>
          </cell>
          <cell r="N1147" t="str">
            <v/>
          </cell>
        </row>
        <row r="1148">
          <cell r="A1148" t="str">
            <v>APU-00014</v>
          </cell>
          <cell r="D1148" t="str">
            <v/>
          </cell>
          <cell r="L1148" t="str">
            <v/>
          </cell>
          <cell r="N1148" t="str">
            <v/>
          </cell>
        </row>
        <row r="1149">
          <cell r="A1149" t="str">
            <v>APU-00014</v>
          </cell>
          <cell r="D1149" t="str">
            <v/>
          </cell>
          <cell r="L1149" t="str">
            <v/>
          </cell>
          <cell r="N1149" t="str">
            <v/>
          </cell>
        </row>
        <row r="1150">
          <cell r="A1150" t="str">
            <v>APU-00014</v>
          </cell>
          <cell r="D1150" t="str">
            <v/>
          </cell>
          <cell r="L1150" t="str">
            <v/>
          </cell>
          <cell r="N1150" t="str">
            <v/>
          </cell>
        </row>
        <row r="1151">
          <cell r="A1151" t="str">
            <v>APU-00014</v>
          </cell>
          <cell r="D1151" t="str">
            <v/>
          </cell>
          <cell r="L1151" t="str">
            <v/>
          </cell>
          <cell r="N1151" t="str">
            <v/>
          </cell>
        </row>
        <row r="1152">
          <cell r="A1152" t="str">
            <v>APU-00014</v>
          </cell>
          <cell r="D1152" t="str">
            <v/>
          </cell>
          <cell r="L1152" t="str">
            <v/>
          </cell>
          <cell r="N1152" t="str">
            <v/>
          </cell>
        </row>
        <row r="1153">
          <cell r="A1153" t="str">
            <v>APU-00014</v>
          </cell>
          <cell r="D1153" t="str">
            <v/>
          </cell>
          <cell r="L1153" t="str">
            <v/>
          </cell>
          <cell r="N1153" t="str">
            <v/>
          </cell>
        </row>
        <row r="1154">
          <cell r="A1154" t="str">
            <v>APU-00014</v>
          </cell>
          <cell r="D1154" t="str">
            <v/>
          </cell>
          <cell r="L1154" t="str">
            <v/>
          </cell>
          <cell r="N1154" t="str">
            <v/>
          </cell>
        </row>
        <row r="1155">
          <cell r="A1155" t="str">
            <v>APU-00014</v>
          </cell>
          <cell r="D1155" t="str">
            <v>DESPERDICIO</v>
          </cell>
          <cell r="L1155" t="str">
            <v>%</v>
          </cell>
          <cell r="M1155">
            <v>0.05</v>
          </cell>
          <cell r="N1155">
            <v>1268.4000000000001</v>
          </cell>
        </row>
        <row r="1156">
          <cell r="A1156" t="str">
            <v>APU-00014</v>
          </cell>
          <cell r="D1156" t="str">
            <v>SUBTOTAL</v>
          </cell>
        </row>
        <row r="1157">
          <cell r="A1157" t="str">
            <v>APU-00014</v>
          </cell>
          <cell r="D1157" t="str">
            <v>III. TRANSPORTES</v>
          </cell>
        </row>
        <row r="1158">
          <cell r="A1158" t="str">
            <v>APU-00014</v>
          </cell>
          <cell r="D1158" t="str">
            <v>MATERIAL</v>
          </cell>
          <cell r="K1158" t="str">
            <v>VOL. o PESO</v>
          </cell>
          <cell r="L1158" t="str">
            <v>DISTANCIA</v>
          </cell>
          <cell r="M1158" t="str">
            <v>M3 o Ton/Km</v>
          </cell>
          <cell r="N1158" t="str">
            <v>TARIFA</v>
          </cell>
        </row>
        <row r="1159">
          <cell r="A1159" t="str">
            <v>APU-00014</v>
          </cell>
          <cell r="D1159" t="str">
            <v/>
          </cell>
          <cell r="M1159" t="str">
            <v/>
          </cell>
          <cell r="N1159" t="str">
            <v/>
          </cell>
        </row>
        <row r="1160">
          <cell r="A1160" t="str">
            <v>APU-00014</v>
          </cell>
          <cell r="D1160" t="str">
            <v/>
          </cell>
          <cell r="M1160" t="str">
            <v/>
          </cell>
          <cell r="N1160" t="str">
            <v/>
          </cell>
        </row>
        <row r="1161">
          <cell r="A1161" t="str">
            <v>APU-00014</v>
          </cell>
          <cell r="D1161" t="str">
            <v/>
          </cell>
          <cell r="M1161" t="str">
            <v/>
          </cell>
          <cell r="N1161" t="str">
            <v/>
          </cell>
        </row>
        <row r="1162">
          <cell r="A1162" t="str">
            <v>APU-00014</v>
          </cell>
          <cell r="D1162" t="str">
            <v/>
          </cell>
          <cell r="M1162" t="str">
            <v/>
          </cell>
          <cell r="N1162" t="str">
            <v/>
          </cell>
        </row>
        <row r="1163">
          <cell r="A1163" t="str">
            <v>APU-00014</v>
          </cell>
          <cell r="D1163" t="str">
            <v>SUBTOTAL</v>
          </cell>
        </row>
        <row r="1164">
          <cell r="A1164" t="str">
            <v>APU-00014</v>
          </cell>
          <cell r="D1164" t="str">
            <v>IV. MANO DE OBRA</v>
          </cell>
        </row>
        <row r="1165">
          <cell r="A1165" t="str">
            <v>APU-00014</v>
          </cell>
          <cell r="D1165" t="str">
            <v>TRABAJADOR</v>
          </cell>
          <cell r="K1165" t="str">
            <v>JORNAL</v>
          </cell>
          <cell r="L1165" t="str">
            <v>PRESTACIONES</v>
          </cell>
          <cell r="M1165" t="str">
            <v>JORNAL TOTAL</v>
          </cell>
          <cell r="N1165" t="str">
            <v>RENDIMIENTO</v>
          </cell>
        </row>
        <row r="1166">
          <cell r="A1166" t="str">
            <v>APU-00014</v>
          </cell>
          <cell r="D1166" t="str">
            <v>OFICIAL</v>
          </cell>
          <cell r="K1166">
            <v>95930</v>
          </cell>
          <cell r="L1166">
            <v>1.95</v>
          </cell>
          <cell r="M1166">
            <v>187063.5</v>
          </cell>
          <cell r="N1166">
            <v>114.28</v>
          </cell>
        </row>
        <row r="1167">
          <cell r="A1167" t="str">
            <v>APU-00014</v>
          </cell>
          <cell r="D1167" t="str">
            <v>AYUDANTE (1)</v>
          </cell>
          <cell r="K1167">
            <v>71433</v>
          </cell>
          <cell r="L1167">
            <v>1.95</v>
          </cell>
          <cell r="M1167">
            <v>139294.35</v>
          </cell>
          <cell r="N1167">
            <v>114.28</v>
          </cell>
        </row>
        <row r="1168">
          <cell r="A1168" t="str">
            <v>APU-00014</v>
          </cell>
          <cell r="D1168" t="str">
            <v>TOPÓGRAFO</v>
          </cell>
          <cell r="K1168">
            <v>237250</v>
          </cell>
          <cell r="L1168">
            <v>1.95</v>
          </cell>
          <cell r="M1168">
            <v>462637.5</v>
          </cell>
          <cell r="N1168">
            <v>114.28</v>
          </cell>
        </row>
        <row r="1169">
          <cell r="A1169" t="str">
            <v>APU-00014</v>
          </cell>
          <cell r="D1169" t="str">
            <v/>
          </cell>
          <cell r="K1169" t="str">
            <v/>
          </cell>
          <cell r="L1169" t="str">
            <v xml:space="preserve"> </v>
          </cell>
          <cell r="M1169" t="str">
            <v xml:space="preserve"> </v>
          </cell>
        </row>
        <row r="1170">
          <cell r="A1170" t="str">
            <v>APU-00014</v>
          </cell>
          <cell r="D1170" t="str">
            <v/>
          </cell>
          <cell r="K1170" t="str">
            <v/>
          </cell>
          <cell r="L1170" t="str">
            <v xml:space="preserve"> </v>
          </cell>
          <cell r="M1170" t="str">
            <v xml:space="preserve"> </v>
          </cell>
        </row>
        <row r="1171">
          <cell r="A1171" t="str">
            <v>APU-00014</v>
          </cell>
          <cell r="D1171" t="str">
            <v>SUBTOTAL</v>
          </cell>
        </row>
        <row r="1173">
          <cell r="D1173" t="str">
            <v>TOTAL COSTO DIRECTO $</v>
          </cell>
        </row>
        <row r="1175">
          <cell r="M1175" t="str">
            <v>Porcentaje</v>
          </cell>
          <cell r="N1175" t="str">
            <v>Valor Total</v>
          </cell>
        </row>
        <row r="1176">
          <cell r="M1176">
            <v>0.24</v>
          </cell>
          <cell r="N1176">
            <v>2457.2399999999998</v>
          </cell>
        </row>
        <row r="1177">
          <cell r="M1177">
            <v>0.02</v>
          </cell>
          <cell r="N1177">
            <v>204.77</v>
          </cell>
        </row>
        <row r="1178">
          <cell r="M1178">
            <v>7.0000000000000007E-2</v>
          </cell>
          <cell r="N1178">
            <v>716.7</v>
          </cell>
        </row>
        <row r="1181">
          <cell r="D1181" t="str">
            <v>Precio Unitario Total Aproximado al peso $</v>
          </cell>
        </row>
        <row r="1186">
          <cell r="D1186" t="str">
            <v>Proyectó:</v>
          </cell>
          <cell r="L1186" t="str">
            <v>Aprobó:</v>
          </cell>
        </row>
        <row r="1187">
          <cell r="E1187" t="str">
            <v>BRAYAN JEUDIEL LOZANO HERRERA</v>
          </cell>
          <cell r="M1187" t="str">
            <v>JESÚS IVÁN QUIÑONES RUEDA</v>
          </cell>
        </row>
        <row r="1188">
          <cell r="E1188" t="str">
            <v>APOYO SEC. DE PLANEACIÓN Y OBRAS PÚBLICAS</v>
          </cell>
          <cell r="M1188" t="str">
            <v>SECRETARIO DE PLANEACIÓN Y OBRAS PUBLICAS</v>
          </cell>
        </row>
        <row r="1189">
          <cell r="E1189" t="str">
            <v>LES TENGO UN CHISME</v>
          </cell>
          <cell r="M1189" t="str">
            <v>BOMBA</v>
          </cell>
        </row>
        <row r="1193">
          <cell r="D1193" t="str">
            <v>Análisis de Precios Unitarios- Secretaria de Planeación y Obras Publicas de Cubará, Boyacá.</v>
          </cell>
        </row>
        <row r="1194">
          <cell r="D1194" t="str">
            <v>Código</v>
          </cell>
          <cell r="E1194" t="str">
            <v>CCE-EICP-FM-14</v>
          </cell>
          <cell r="G1194" t="str">
            <v>Versión</v>
          </cell>
          <cell r="H1194">
            <v>1</v>
          </cell>
        </row>
        <row r="1198">
          <cell r="E1198" t="str">
            <v>MUNICIPIO DE CUBARÁ</v>
          </cell>
        </row>
        <row r="1200">
          <cell r="M1200" t="str">
            <v>VERSIÓN</v>
          </cell>
        </row>
        <row r="1203">
          <cell r="M1203" t="str">
            <v>PAGINA</v>
          </cell>
        </row>
        <row r="1204">
          <cell r="E1204" t="str">
            <v>ANÁLISIS DE PRECIOS UNITARIOS</v>
          </cell>
        </row>
        <row r="1206">
          <cell r="M1206" t="str">
            <v>FECHA</v>
          </cell>
          <cell r="N1206" t="str">
            <v>DD</v>
          </cell>
        </row>
        <row r="1207">
          <cell r="N1207">
            <v>13</v>
          </cell>
        </row>
        <row r="1211">
          <cell r="D1211" t="str">
            <v>DATOS ESPECÍFICOS</v>
          </cell>
        </row>
        <row r="1213">
          <cell r="A1213" t="str">
            <v>APU ID</v>
          </cell>
          <cell r="D1213" t="str">
            <v>ÍTEM</v>
          </cell>
          <cell r="E1213" t="str">
            <v>DESCRIPCIÓN</v>
          </cell>
          <cell r="N1213" t="str">
            <v>UNIDAD</v>
          </cell>
        </row>
        <row r="1214">
          <cell r="D1214" t="str">
            <v>2,01,02</v>
          </cell>
          <cell r="E1214" t="str">
            <v>LOCALIZACIÓN Y REPLANTEO DE OBRA ARQUITECTÓNICA (NO INCLUYE COMISIÓN TOPOGRÁFICA)</v>
          </cell>
          <cell r="N1214" t="str">
            <v>M2</v>
          </cell>
        </row>
        <row r="1215">
          <cell r="D1215" t="str">
            <v>I. EQUIPO</v>
          </cell>
        </row>
        <row r="1216">
          <cell r="D1216" t="str">
            <v>DESCRIPCIÓN</v>
          </cell>
          <cell r="I1216" t="str">
            <v>MARCA</v>
          </cell>
          <cell r="K1216" t="str">
            <v>TIPO</v>
          </cell>
          <cell r="M1216" t="str">
            <v>TARIFA</v>
          </cell>
          <cell r="N1216" t="str">
            <v>RENDIMIENTO</v>
          </cell>
        </row>
        <row r="1217">
          <cell r="A1217" t="str">
            <v>APU-00015</v>
          </cell>
          <cell r="D1217" t="str">
            <v>HERRAMIENTA MENOR (% M.O)</v>
          </cell>
          <cell r="K1217" t="str">
            <v>%</v>
          </cell>
          <cell r="M1217">
            <v>2855.78</v>
          </cell>
          <cell r="N1217">
            <v>10</v>
          </cell>
        </row>
        <row r="1218">
          <cell r="A1218" t="str">
            <v>APU-00015</v>
          </cell>
          <cell r="D1218" t="str">
            <v/>
          </cell>
          <cell r="K1218" t="str">
            <v/>
          </cell>
          <cell r="M1218" t="str">
            <v/>
          </cell>
        </row>
        <row r="1219">
          <cell r="A1219" t="str">
            <v>APU-00015</v>
          </cell>
          <cell r="D1219" t="str">
            <v/>
          </cell>
          <cell r="K1219" t="str">
            <v/>
          </cell>
          <cell r="M1219" t="str">
            <v/>
          </cell>
        </row>
        <row r="1220">
          <cell r="A1220" t="str">
            <v>APU-00015</v>
          </cell>
          <cell r="D1220" t="str">
            <v/>
          </cell>
          <cell r="K1220" t="str">
            <v/>
          </cell>
          <cell r="M1220" t="str">
            <v/>
          </cell>
        </row>
        <row r="1221">
          <cell r="A1221" t="str">
            <v>APU-00015</v>
          </cell>
          <cell r="D1221" t="str">
            <v/>
          </cell>
          <cell r="K1221" t="str">
            <v/>
          </cell>
          <cell r="M1221" t="str">
            <v/>
          </cell>
        </row>
        <row r="1222">
          <cell r="A1222" t="str">
            <v>APU-00015</v>
          </cell>
          <cell r="D1222" t="str">
            <v/>
          </cell>
          <cell r="K1222" t="str">
            <v/>
          </cell>
          <cell r="M1222" t="str">
            <v/>
          </cell>
        </row>
        <row r="1223">
          <cell r="A1223" t="str">
            <v>APU-00015</v>
          </cell>
          <cell r="D1223" t="str">
            <v>SUBTOTAL</v>
          </cell>
        </row>
        <row r="1224">
          <cell r="A1224" t="str">
            <v>APU-00015</v>
          </cell>
          <cell r="D1224" t="str">
            <v>II. MATERIALES</v>
          </cell>
        </row>
        <row r="1225">
          <cell r="A1225" t="str">
            <v>APU-00015</v>
          </cell>
          <cell r="D1225" t="str">
            <v>DESCRIPCIÓN</v>
          </cell>
          <cell r="L1225" t="str">
            <v>UNIDAD</v>
          </cell>
          <cell r="M1225" t="str">
            <v>CANTIDAD</v>
          </cell>
          <cell r="N1225" t="str">
            <v>PRECIO UNITARIO</v>
          </cell>
        </row>
        <row r="1226">
          <cell r="A1226" t="str">
            <v>APU-00015</v>
          </cell>
          <cell r="D1226" t="str">
            <v>ESTACA EN MADERA H=0,50 m</v>
          </cell>
          <cell r="L1226" t="str">
            <v>UND</v>
          </cell>
          <cell r="M1226">
            <v>0.06</v>
          </cell>
          <cell r="N1226">
            <v>2400</v>
          </cell>
        </row>
        <row r="1227">
          <cell r="A1227" t="str">
            <v>APU-00015</v>
          </cell>
          <cell r="D1227" t="str">
            <v>HILO EN POLIPROPILENO ROLLO X 100 M</v>
          </cell>
          <cell r="L1227" t="str">
            <v>UND</v>
          </cell>
          <cell r="M1227">
            <v>0.1</v>
          </cell>
          <cell r="N1227">
            <v>9000</v>
          </cell>
        </row>
        <row r="1228">
          <cell r="A1228" t="str">
            <v>APU-00015</v>
          </cell>
          <cell r="D1228" t="str">
            <v>PUNTILLA 1-1/2"</v>
          </cell>
          <cell r="L1228" t="str">
            <v>LB</v>
          </cell>
          <cell r="M1228">
            <v>0.02</v>
          </cell>
          <cell r="N1228">
            <v>6600</v>
          </cell>
        </row>
        <row r="1229">
          <cell r="A1229" t="str">
            <v>APU-00015</v>
          </cell>
          <cell r="D1229" t="str">
            <v>CAL</v>
          </cell>
          <cell r="L1229" t="str">
            <v>KG</v>
          </cell>
          <cell r="M1229">
            <v>0.06</v>
          </cell>
          <cell r="N1229">
            <v>1540</v>
          </cell>
        </row>
        <row r="1230">
          <cell r="A1230" t="str">
            <v>APU-00015</v>
          </cell>
          <cell r="D1230" t="str">
            <v/>
          </cell>
          <cell r="L1230" t="str">
            <v/>
          </cell>
          <cell r="N1230" t="str">
            <v/>
          </cell>
        </row>
        <row r="1231">
          <cell r="A1231" t="str">
            <v>APU-00015</v>
          </cell>
          <cell r="D1231" t="str">
            <v/>
          </cell>
          <cell r="L1231" t="str">
            <v/>
          </cell>
          <cell r="N1231" t="str">
            <v/>
          </cell>
        </row>
        <row r="1232">
          <cell r="A1232" t="str">
            <v>APU-00015</v>
          </cell>
          <cell r="D1232" t="str">
            <v/>
          </cell>
          <cell r="L1232" t="str">
            <v/>
          </cell>
          <cell r="N1232" t="str">
            <v/>
          </cell>
        </row>
        <row r="1233">
          <cell r="A1233" t="str">
            <v>APU-00015</v>
          </cell>
          <cell r="D1233" t="str">
            <v/>
          </cell>
          <cell r="L1233" t="str">
            <v/>
          </cell>
          <cell r="N1233" t="str">
            <v/>
          </cell>
        </row>
        <row r="1234">
          <cell r="A1234" t="str">
            <v>APU-00015</v>
          </cell>
          <cell r="D1234" t="str">
            <v/>
          </cell>
          <cell r="L1234" t="str">
            <v/>
          </cell>
          <cell r="N1234" t="str">
            <v/>
          </cell>
        </row>
        <row r="1235">
          <cell r="A1235" t="str">
            <v>APU-00015</v>
          </cell>
          <cell r="D1235" t="str">
            <v/>
          </cell>
          <cell r="L1235" t="str">
            <v/>
          </cell>
          <cell r="N1235" t="str">
            <v/>
          </cell>
        </row>
        <row r="1236">
          <cell r="A1236" t="str">
            <v>APU-00015</v>
          </cell>
          <cell r="D1236" t="str">
            <v/>
          </cell>
          <cell r="L1236" t="str">
            <v/>
          </cell>
          <cell r="N1236" t="str">
            <v/>
          </cell>
        </row>
        <row r="1237">
          <cell r="A1237" t="str">
            <v>APU-00015</v>
          </cell>
          <cell r="D1237" t="str">
            <v/>
          </cell>
          <cell r="L1237" t="str">
            <v/>
          </cell>
          <cell r="N1237" t="str">
            <v/>
          </cell>
        </row>
        <row r="1238">
          <cell r="A1238" t="str">
            <v>APU-00015</v>
          </cell>
          <cell r="D1238" t="str">
            <v/>
          </cell>
          <cell r="L1238" t="str">
            <v/>
          </cell>
          <cell r="N1238" t="str">
            <v/>
          </cell>
        </row>
        <row r="1239">
          <cell r="A1239" t="str">
            <v>APU-00015</v>
          </cell>
          <cell r="D1239" t="str">
            <v/>
          </cell>
          <cell r="L1239" t="str">
            <v/>
          </cell>
          <cell r="N1239" t="str">
            <v/>
          </cell>
        </row>
        <row r="1240">
          <cell r="A1240" t="str">
            <v>APU-00015</v>
          </cell>
          <cell r="D1240" t="str">
            <v>DESPERDICIO</v>
          </cell>
          <cell r="L1240" t="str">
            <v>%</v>
          </cell>
          <cell r="M1240">
            <v>0.05</v>
          </cell>
          <cell r="N1240">
            <v>1268.4000000000001</v>
          </cell>
        </row>
        <row r="1241">
          <cell r="A1241" t="str">
            <v>APU-00015</v>
          </cell>
          <cell r="D1241" t="str">
            <v>SUBTOTAL</v>
          </cell>
        </row>
        <row r="1242">
          <cell r="A1242" t="str">
            <v>APU-00015</v>
          </cell>
          <cell r="D1242" t="str">
            <v>III. TRANSPORTES</v>
          </cell>
        </row>
        <row r="1243">
          <cell r="A1243" t="str">
            <v>APU-00015</v>
          </cell>
          <cell r="D1243" t="str">
            <v>MATERIAL</v>
          </cell>
          <cell r="K1243" t="str">
            <v>VOL. o PESO</v>
          </cell>
          <cell r="L1243" t="str">
            <v>DISTANCIA</v>
          </cell>
          <cell r="M1243" t="str">
            <v>M3 o Ton/Km</v>
          </cell>
          <cell r="N1243" t="str">
            <v>TARIFA</v>
          </cell>
        </row>
        <row r="1244">
          <cell r="A1244" t="str">
            <v>APU-00015</v>
          </cell>
          <cell r="D1244" t="str">
            <v/>
          </cell>
          <cell r="M1244" t="str">
            <v/>
          </cell>
          <cell r="N1244" t="str">
            <v/>
          </cell>
        </row>
        <row r="1245">
          <cell r="A1245" t="str">
            <v>APU-00015</v>
          </cell>
          <cell r="D1245" t="str">
            <v/>
          </cell>
          <cell r="M1245" t="str">
            <v/>
          </cell>
          <cell r="N1245" t="str">
            <v/>
          </cell>
        </row>
        <row r="1246">
          <cell r="A1246" t="str">
            <v>APU-00015</v>
          </cell>
          <cell r="D1246" t="str">
            <v/>
          </cell>
          <cell r="M1246" t="str">
            <v/>
          </cell>
          <cell r="N1246" t="str">
            <v/>
          </cell>
        </row>
        <row r="1247">
          <cell r="A1247" t="str">
            <v>APU-00015</v>
          </cell>
          <cell r="D1247" t="str">
            <v/>
          </cell>
          <cell r="M1247" t="str">
            <v/>
          </cell>
          <cell r="N1247" t="str">
            <v/>
          </cell>
        </row>
        <row r="1248">
          <cell r="A1248" t="str">
            <v>APU-00015</v>
          </cell>
          <cell r="D1248" t="str">
            <v>SUBTOTAL</v>
          </cell>
        </row>
        <row r="1249">
          <cell r="A1249" t="str">
            <v>APU-00015</v>
          </cell>
          <cell r="D1249" t="str">
            <v>IV. MANO DE OBRA</v>
          </cell>
        </row>
        <row r="1250">
          <cell r="A1250" t="str">
            <v>APU-00015</v>
          </cell>
          <cell r="D1250" t="str">
            <v>TRABAJADOR</v>
          </cell>
          <cell r="K1250" t="str">
            <v>JORNAL</v>
          </cell>
          <cell r="L1250" t="str">
            <v>PRESTACIONES</v>
          </cell>
          <cell r="M1250" t="str">
            <v>JORNAL TOTAL</v>
          </cell>
          <cell r="N1250" t="str">
            <v>RENDIMIENTO</v>
          </cell>
        </row>
        <row r="1251">
          <cell r="A1251" t="str">
            <v>APU-00015</v>
          </cell>
          <cell r="D1251" t="str">
            <v>OFICIAL</v>
          </cell>
          <cell r="K1251">
            <v>95930</v>
          </cell>
          <cell r="L1251">
            <v>1.95</v>
          </cell>
          <cell r="M1251">
            <v>187063.5</v>
          </cell>
          <cell r="N1251">
            <v>114.28</v>
          </cell>
        </row>
        <row r="1252">
          <cell r="A1252" t="str">
            <v>APU-00015</v>
          </cell>
          <cell r="D1252" t="str">
            <v>AYUDANTE (1)</v>
          </cell>
          <cell r="K1252">
            <v>71433</v>
          </cell>
          <cell r="L1252">
            <v>1.95</v>
          </cell>
          <cell r="M1252">
            <v>139294.35</v>
          </cell>
          <cell r="N1252">
            <v>114.28</v>
          </cell>
        </row>
        <row r="1253">
          <cell r="A1253" t="str">
            <v>APU-00015</v>
          </cell>
          <cell r="D1253" t="str">
            <v/>
          </cell>
          <cell r="K1253" t="str">
            <v/>
          </cell>
          <cell r="L1253" t="str">
            <v xml:space="preserve"> </v>
          </cell>
          <cell r="M1253" t="str">
            <v xml:space="preserve"> </v>
          </cell>
        </row>
        <row r="1254">
          <cell r="A1254" t="str">
            <v>APU-00015</v>
          </cell>
          <cell r="D1254" t="str">
            <v/>
          </cell>
          <cell r="K1254" t="str">
            <v/>
          </cell>
          <cell r="L1254" t="str">
            <v xml:space="preserve"> </v>
          </cell>
          <cell r="M1254" t="str">
            <v xml:space="preserve"> </v>
          </cell>
        </row>
        <row r="1255">
          <cell r="A1255" t="str">
            <v>APU-00015</v>
          </cell>
          <cell r="D1255" t="str">
            <v/>
          </cell>
          <cell r="K1255" t="str">
            <v/>
          </cell>
          <cell r="L1255" t="str">
            <v xml:space="preserve"> </v>
          </cell>
          <cell r="M1255" t="str">
            <v xml:space="preserve"> </v>
          </cell>
        </row>
        <row r="1256">
          <cell r="A1256" t="str">
            <v>APU-00015</v>
          </cell>
          <cell r="D1256" t="str">
            <v>SUBTOTAL</v>
          </cell>
        </row>
        <row r="1257">
          <cell r="A1257" t="str">
            <v>APU-00015</v>
          </cell>
        </row>
        <row r="1258">
          <cell r="D1258" t="str">
            <v>TOTAL COSTO DIRECTO $</v>
          </cell>
        </row>
        <row r="1260">
          <cell r="M1260" t="str">
            <v>Porcentaje</v>
          </cell>
          <cell r="N1260" t="str">
            <v>Valor Total</v>
          </cell>
        </row>
        <row r="1261">
          <cell r="M1261">
            <v>0.24</v>
          </cell>
          <cell r="N1261">
            <v>1073.56</v>
          </cell>
        </row>
        <row r="1262">
          <cell r="M1262">
            <v>0.02</v>
          </cell>
          <cell r="N1262">
            <v>89.46</v>
          </cell>
        </row>
        <row r="1263">
          <cell r="M1263">
            <v>7.0000000000000007E-2</v>
          </cell>
          <cell r="N1263">
            <v>313.12</v>
          </cell>
        </row>
        <row r="1266">
          <cell r="D1266" t="str">
            <v>Precio Unitario Total Aproximado al peso $</v>
          </cell>
        </row>
        <row r="1271">
          <cell r="D1271" t="str">
            <v>Proyectó:</v>
          </cell>
          <cell r="L1271" t="str">
            <v>Aprobó:</v>
          </cell>
        </row>
        <row r="1272">
          <cell r="E1272" t="str">
            <v>BRAYAN JEUDIEL LOZANO HERRERA</v>
          </cell>
          <cell r="M1272" t="str">
            <v>JESÚS IVÁN QUIÑONES RUEDA</v>
          </cell>
        </row>
        <row r="1273">
          <cell r="E1273" t="str">
            <v>APOYO SEC. DE PLANEACIÓN Y OBRAS PÚBLICAS</v>
          </cell>
          <cell r="M1273" t="str">
            <v>SECRETARIO DE PLANEACIÓN Y OBRAS PUBLICAS</v>
          </cell>
        </row>
        <row r="1274">
          <cell r="E1274" t="str">
            <v>LES TENGO UN CHISME</v>
          </cell>
          <cell r="M1274" t="str">
            <v>BOMBA</v>
          </cell>
        </row>
        <row r="1278">
          <cell r="D1278" t="str">
            <v>Análisis de Precios Unitarios- Secretaria de Planeación y Obras Publicas de Cubará, Boyacá.</v>
          </cell>
        </row>
        <row r="1279">
          <cell r="D1279" t="str">
            <v>Código</v>
          </cell>
          <cell r="E1279" t="str">
            <v>CCE-EICP-FM-14</v>
          </cell>
          <cell r="G1279" t="str">
            <v>Versión</v>
          </cell>
          <cell r="H1279">
            <v>1</v>
          </cell>
        </row>
        <row r="1283">
          <cell r="E1283" t="str">
            <v>MUNICIPIO DE CUBARÁ</v>
          </cell>
        </row>
        <row r="1285">
          <cell r="M1285" t="str">
            <v>VERSIÓN</v>
          </cell>
        </row>
        <row r="1288">
          <cell r="M1288" t="str">
            <v>PAGINA</v>
          </cell>
        </row>
        <row r="1289">
          <cell r="E1289" t="str">
            <v>ANÁLISIS DE PRECIOS UNITARIOS</v>
          </cell>
        </row>
        <row r="1291">
          <cell r="M1291" t="str">
            <v>FECHA</v>
          </cell>
          <cell r="N1291" t="str">
            <v>DD</v>
          </cell>
        </row>
        <row r="1292">
          <cell r="N1292">
            <v>13</v>
          </cell>
        </row>
        <row r="1296">
          <cell r="D1296" t="str">
            <v>DATOS ESPECÍFICOS</v>
          </cell>
        </row>
        <row r="1298">
          <cell r="A1298" t="str">
            <v>APU ID</v>
          </cell>
          <cell r="D1298" t="str">
            <v>ÍTEM</v>
          </cell>
          <cell r="E1298" t="str">
            <v>DESCRIPCIÓN</v>
          </cell>
          <cell r="N1298" t="str">
            <v>UNIDAD</v>
          </cell>
        </row>
        <row r="1299">
          <cell r="A1299" t="str">
            <v>APU-00016</v>
          </cell>
          <cell r="D1299" t="str">
            <v>2,01,03</v>
          </cell>
          <cell r="E1299" t="str">
            <v>DESMONTE DE CUBIERTA DE ZINC + ENTRAMADO. (INCLUYE RETIRO Y ACARREO LIBRE HASTA 5 KM.)</v>
          </cell>
          <cell r="N1299" t="str">
            <v>M2</v>
          </cell>
        </row>
        <row r="1300">
          <cell r="D1300" t="str">
            <v>I. EQUIPO</v>
          </cell>
        </row>
        <row r="1301">
          <cell r="D1301" t="str">
            <v>DESCRIPCIÓN</v>
          </cell>
          <cell r="I1301" t="str">
            <v>MARCA</v>
          </cell>
          <cell r="K1301" t="str">
            <v>TIPO</v>
          </cell>
          <cell r="M1301" t="str">
            <v>TARIFA</v>
          </cell>
          <cell r="N1301" t="str">
            <v>RENDIMIENTO</v>
          </cell>
        </row>
        <row r="1302">
          <cell r="A1302" t="str">
            <v>APU-00016</v>
          </cell>
          <cell r="D1302" t="str">
            <v>HERRAMIENTA MENOR (% M.O)</v>
          </cell>
          <cell r="K1302" t="str">
            <v>%</v>
          </cell>
          <cell r="M1302">
            <v>21219.63</v>
          </cell>
          <cell r="N1302">
            <v>10</v>
          </cell>
        </row>
        <row r="1303">
          <cell r="A1303" t="str">
            <v>APU-00016</v>
          </cell>
          <cell r="D1303" t="str">
            <v>SECCIÓN DE ANDAMIO (02)</v>
          </cell>
          <cell r="K1303" t="str">
            <v>DIA</v>
          </cell>
          <cell r="M1303">
            <v>6000</v>
          </cell>
          <cell r="N1303">
            <v>10</v>
          </cell>
        </row>
        <row r="1304">
          <cell r="D1304" t="str">
            <v/>
          </cell>
          <cell r="K1304" t="str">
            <v/>
          </cell>
          <cell r="M1304" t="str">
            <v/>
          </cell>
        </row>
        <row r="1305">
          <cell r="D1305" t="str">
            <v/>
          </cell>
          <cell r="K1305" t="str">
            <v/>
          </cell>
          <cell r="M1305" t="str">
            <v/>
          </cell>
        </row>
        <row r="1306">
          <cell r="D1306" t="str">
            <v/>
          </cell>
          <cell r="K1306" t="str">
            <v/>
          </cell>
          <cell r="M1306" t="str">
            <v/>
          </cell>
        </row>
        <row r="1307">
          <cell r="D1307" t="str">
            <v/>
          </cell>
          <cell r="K1307" t="str">
            <v/>
          </cell>
          <cell r="M1307" t="str">
            <v/>
          </cell>
        </row>
        <row r="1308">
          <cell r="D1308" t="str">
            <v>SUBTOTAL</v>
          </cell>
        </row>
        <row r="1309">
          <cell r="D1309" t="str">
            <v>II. MATERIALES</v>
          </cell>
        </row>
        <row r="1310">
          <cell r="D1310" t="str">
            <v>DESCRIPCIÓN</v>
          </cell>
          <cell r="L1310" t="str">
            <v>UNIDAD</v>
          </cell>
          <cell r="M1310" t="str">
            <v>CANTIDAD</v>
          </cell>
          <cell r="N1310" t="str">
            <v>PRECIO UNITARIO</v>
          </cell>
        </row>
        <row r="1311">
          <cell r="D1311" t="str">
            <v/>
          </cell>
          <cell r="L1311" t="str">
            <v/>
          </cell>
          <cell r="N1311" t="str">
            <v/>
          </cell>
        </row>
        <row r="1312">
          <cell r="D1312" t="str">
            <v/>
          </cell>
          <cell r="L1312" t="str">
            <v/>
          </cell>
          <cell r="N1312" t="str">
            <v/>
          </cell>
        </row>
        <row r="1313">
          <cell r="D1313" t="str">
            <v/>
          </cell>
          <cell r="L1313" t="str">
            <v/>
          </cell>
          <cell r="N1313" t="str">
            <v/>
          </cell>
        </row>
        <row r="1314">
          <cell r="D1314" t="str">
            <v/>
          </cell>
          <cell r="L1314" t="str">
            <v/>
          </cell>
          <cell r="N1314" t="str">
            <v/>
          </cell>
        </row>
        <row r="1315">
          <cell r="D1315" t="str">
            <v/>
          </cell>
          <cell r="L1315" t="str">
            <v/>
          </cell>
          <cell r="N1315" t="str">
            <v/>
          </cell>
        </row>
        <row r="1316">
          <cell r="D1316" t="str">
            <v/>
          </cell>
          <cell r="L1316" t="str">
            <v/>
          </cell>
          <cell r="N1316" t="str">
            <v/>
          </cell>
        </row>
        <row r="1317">
          <cell r="D1317" t="str">
            <v/>
          </cell>
          <cell r="L1317" t="str">
            <v/>
          </cell>
          <cell r="N1317" t="str">
            <v/>
          </cell>
        </row>
        <row r="1318">
          <cell r="D1318" t="str">
            <v/>
          </cell>
          <cell r="L1318" t="str">
            <v/>
          </cell>
          <cell r="N1318" t="str">
            <v/>
          </cell>
        </row>
        <row r="1319">
          <cell r="D1319" t="str">
            <v/>
          </cell>
          <cell r="L1319" t="str">
            <v/>
          </cell>
          <cell r="N1319" t="str">
            <v/>
          </cell>
        </row>
        <row r="1320">
          <cell r="D1320" t="str">
            <v/>
          </cell>
          <cell r="L1320" t="str">
            <v/>
          </cell>
          <cell r="N1320" t="str">
            <v/>
          </cell>
        </row>
        <row r="1321">
          <cell r="D1321" t="str">
            <v/>
          </cell>
          <cell r="L1321" t="str">
            <v/>
          </cell>
          <cell r="N1321" t="str">
            <v/>
          </cell>
        </row>
        <row r="1322">
          <cell r="D1322" t="str">
            <v/>
          </cell>
          <cell r="L1322" t="str">
            <v/>
          </cell>
          <cell r="N1322" t="str">
            <v/>
          </cell>
        </row>
        <row r="1323">
          <cell r="D1323" t="str">
            <v/>
          </cell>
          <cell r="L1323" t="str">
            <v/>
          </cell>
          <cell r="N1323" t="str">
            <v/>
          </cell>
        </row>
        <row r="1324">
          <cell r="D1324" t="str">
            <v/>
          </cell>
          <cell r="L1324" t="str">
            <v/>
          </cell>
          <cell r="N1324" t="str">
            <v/>
          </cell>
        </row>
        <row r="1325">
          <cell r="D1325" t="str">
            <v>DESPERDICIO</v>
          </cell>
          <cell r="L1325" t="str">
            <v>%</v>
          </cell>
          <cell r="M1325">
            <v>0.05</v>
          </cell>
          <cell r="N1325">
            <v>0</v>
          </cell>
        </row>
        <row r="1326">
          <cell r="D1326" t="str">
            <v>SUBTOTAL</v>
          </cell>
        </row>
        <row r="1327">
          <cell r="D1327" t="str">
            <v>III. TRANSPORTES</v>
          </cell>
        </row>
        <row r="1328">
          <cell r="D1328" t="str">
            <v>MATERIAL</v>
          </cell>
          <cell r="K1328" t="str">
            <v>VOL. o PESO</v>
          </cell>
          <cell r="L1328" t="str">
            <v>DISTANCIA</v>
          </cell>
          <cell r="M1328" t="str">
            <v>M3 o Ton/Km</v>
          </cell>
          <cell r="N1328" t="str">
            <v>TARIFA</v>
          </cell>
        </row>
        <row r="1329">
          <cell r="D1329" t="str">
            <v>ESCOMBROS / SOBRANTES HASTA 5 KM</v>
          </cell>
          <cell r="K1329">
            <v>0.2</v>
          </cell>
          <cell r="L1329">
            <v>5</v>
          </cell>
          <cell r="M1329" t="str">
            <v>M3/KM</v>
          </cell>
          <cell r="N1329">
            <v>2300</v>
          </cell>
        </row>
        <row r="1330">
          <cell r="D1330" t="str">
            <v/>
          </cell>
          <cell r="M1330" t="str">
            <v/>
          </cell>
          <cell r="N1330" t="str">
            <v/>
          </cell>
        </row>
        <row r="1331">
          <cell r="D1331" t="str">
            <v/>
          </cell>
          <cell r="M1331" t="str">
            <v/>
          </cell>
          <cell r="N1331" t="str">
            <v/>
          </cell>
        </row>
        <row r="1332">
          <cell r="D1332" t="str">
            <v/>
          </cell>
          <cell r="M1332" t="str">
            <v/>
          </cell>
          <cell r="N1332" t="str">
            <v/>
          </cell>
        </row>
        <row r="1333">
          <cell r="D1333" t="str">
            <v>SUBTOTAL</v>
          </cell>
        </row>
        <row r="1334">
          <cell r="D1334" t="str">
            <v>IV. MANO DE OBRA</v>
          </cell>
        </row>
        <row r="1335">
          <cell r="D1335" t="str">
            <v>TRABAJADOR</v>
          </cell>
          <cell r="K1335" t="str">
            <v>JORNAL</v>
          </cell>
          <cell r="L1335" t="str">
            <v>PRESTACIONES</v>
          </cell>
          <cell r="M1335" t="str">
            <v>JORNAL TOTAL</v>
          </cell>
          <cell r="N1335" t="str">
            <v>RENDIMIENTO</v>
          </cell>
        </row>
        <row r="1336">
          <cell r="D1336" t="str">
            <v>OFICIAL</v>
          </cell>
          <cell r="K1336">
            <v>95930</v>
          </cell>
          <cell r="L1336">
            <v>1.95</v>
          </cell>
          <cell r="M1336">
            <v>187063.5</v>
          </cell>
          <cell r="N1336">
            <v>15.38</v>
          </cell>
        </row>
        <row r="1337">
          <cell r="D1337" t="str">
            <v>AYUDANTE (1)</v>
          </cell>
          <cell r="K1337">
            <v>71433</v>
          </cell>
          <cell r="L1337">
            <v>1.95</v>
          </cell>
          <cell r="M1337">
            <v>139294.35</v>
          </cell>
          <cell r="N1337">
            <v>15.38</v>
          </cell>
        </row>
        <row r="1338">
          <cell r="D1338" t="str">
            <v/>
          </cell>
          <cell r="K1338" t="str">
            <v/>
          </cell>
          <cell r="L1338" t="str">
            <v xml:space="preserve"> </v>
          </cell>
          <cell r="M1338" t="str">
            <v xml:space="preserve"> </v>
          </cell>
        </row>
        <row r="1339">
          <cell r="D1339" t="str">
            <v/>
          </cell>
          <cell r="K1339" t="str">
            <v/>
          </cell>
          <cell r="L1339" t="str">
            <v xml:space="preserve"> </v>
          </cell>
          <cell r="M1339" t="str">
            <v xml:space="preserve"> </v>
          </cell>
        </row>
        <row r="1340">
          <cell r="D1340" t="str">
            <v/>
          </cell>
          <cell r="K1340" t="str">
            <v/>
          </cell>
          <cell r="L1340" t="str">
            <v xml:space="preserve"> </v>
          </cell>
          <cell r="M1340" t="str">
            <v xml:space="preserve"> </v>
          </cell>
        </row>
        <row r="1341">
          <cell r="D1341" t="str">
            <v>SUBTOTAL</v>
          </cell>
        </row>
        <row r="1343">
          <cell r="D1343" t="str">
            <v>TOTAL COSTO DIRECTO $</v>
          </cell>
        </row>
        <row r="1345">
          <cell r="M1345" t="str">
            <v>Porcentaje</v>
          </cell>
          <cell r="N1345" t="str">
            <v>Valor Total</v>
          </cell>
        </row>
        <row r="1346">
          <cell r="M1346">
            <v>0.24</v>
          </cell>
          <cell r="N1346">
            <v>6297.98</v>
          </cell>
        </row>
        <row r="1347">
          <cell r="M1347">
            <v>0.02</v>
          </cell>
          <cell r="N1347">
            <v>524.83000000000004</v>
          </cell>
        </row>
        <row r="1348">
          <cell r="M1348">
            <v>7.0000000000000007E-2</v>
          </cell>
          <cell r="N1348">
            <v>1836.91</v>
          </cell>
        </row>
        <row r="1351">
          <cell r="D1351" t="str">
            <v>Precio Unitario Total Aproximado al peso $</v>
          </cell>
        </row>
        <row r="1356">
          <cell r="D1356" t="str">
            <v>Proyectó:</v>
          </cell>
          <cell r="L1356" t="str">
            <v>Aprobó:</v>
          </cell>
        </row>
        <row r="1357">
          <cell r="E1357" t="str">
            <v>BRAYAN JEUDIEL LOZANO HERRERA</v>
          </cell>
          <cell r="M1357" t="str">
            <v>JESÚS IVÁN QUIÑONES RUEDA</v>
          </cell>
        </row>
        <row r="1358">
          <cell r="E1358" t="str">
            <v>APOYO SEC. DE PLANEACIÓN Y OBRAS PÚBLICAS</v>
          </cell>
          <cell r="M1358" t="str">
            <v>SECRETARIO DE PLANEACIÓN Y OBRAS PUBLICAS</v>
          </cell>
        </row>
        <row r="1359">
          <cell r="E1359" t="str">
            <v>LES TENGO UN CHISME</v>
          </cell>
          <cell r="M1359" t="str">
            <v>BOMBA</v>
          </cell>
        </row>
        <row r="1363">
          <cell r="D1363" t="str">
            <v>Análisis de Precios Unitarios- Secretaria de Planeación y Obras Publicas de Cubará, Boyacá.</v>
          </cell>
        </row>
        <row r="1364">
          <cell r="D1364" t="str">
            <v>Código</v>
          </cell>
          <cell r="E1364" t="str">
            <v>CCE-EICP-FM-14</v>
          </cell>
          <cell r="G1364" t="str">
            <v>Versión</v>
          </cell>
          <cell r="H1364">
            <v>1</v>
          </cell>
        </row>
        <row r="1368">
          <cell r="E1368" t="str">
            <v>MUNICIPIO DE CUBARÁ</v>
          </cell>
        </row>
        <row r="1370">
          <cell r="M1370" t="str">
            <v>VERSIÓN</v>
          </cell>
        </row>
        <row r="1373">
          <cell r="M1373" t="str">
            <v>PAGINA</v>
          </cell>
        </row>
        <row r="1374">
          <cell r="E1374" t="str">
            <v>ANÁLISIS DE PRECIOS UNITARIOS</v>
          </cell>
        </row>
        <row r="1376">
          <cell r="M1376" t="str">
            <v>FECHA</v>
          </cell>
          <cell r="N1376" t="str">
            <v>DD</v>
          </cell>
        </row>
        <row r="1377">
          <cell r="N1377">
            <v>13</v>
          </cell>
        </row>
        <row r="1381">
          <cell r="D1381" t="str">
            <v>DATOS ESPECÍFICOS</v>
          </cell>
        </row>
        <row r="1383">
          <cell r="A1383" t="str">
            <v>APU ID</v>
          </cell>
          <cell r="D1383" t="str">
            <v>ÍTEM</v>
          </cell>
          <cell r="E1383" t="str">
            <v>DESCRIPCIÓN</v>
          </cell>
          <cell r="N1383" t="str">
            <v>UNIDAD</v>
          </cell>
        </row>
        <row r="1384">
          <cell r="D1384" t="str">
            <v>2,01,04</v>
          </cell>
          <cell r="E1384" t="str">
            <v>DESMONTE CUBIERTAS TEJA DE ASBESTO Y/ O ASBESTO CEMENTO. (INCLUYE RETIRO - ACARREO LIBRE HASTA 5 KM.)</v>
          </cell>
          <cell r="N1384" t="str">
            <v>M2</v>
          </cell>
        </row>
        <row r="1385">
          <cell r="D1385" t="str">
            <v>I. EQUIPO</v>
          </cell>
        </row>
        <row r="1386">
          <cell r="D1386" t="str">
            <v>DESCRIPCIÓN</v>
          </cell>
          <cell r="I1386" t="str">
            <v>MARCA</v>
          </cell>
          <cell r="K1386" t="str">
            <v>TIPO</v>
          </cell>
          <cell r="M1386" t="str">
            <v>TARIFA</v>
          </cell>
          <cell r="N1386" t="str">
            <v>RENDIMIENTO</v>
          </cell>
        </row>
        <row r="1387">
          <cell r="A1387" t="str">
            <v>APU-00017</v>
          </cell>
          <cell r="D1387" t="str">
            <v>HERRAMIENTA MENOR (% M.O)</v>
          </cell>
          <cell r="K1387" t="str">
            <v>%</v>
          </cell>
          <cell r="M1387">
            <v>14276.380000000001</v>
          </cell>
          <cell r="N1387">
            <v>10</v>
          </cell>
        </row>
        <row r="1388">
          <cell r="A1388" t="str">
            <v>APU-00017</v>
          </cell>
          <cell r="D1388" t="str">
            <v>SECCIÓN DE ANDAMIO (02)</v>
          </cell>
          <cell r="K1388" t="str">
            <v>DIA</v>
          </cell>
          <cell r="M1388">
            <v>6000</v>
          </cell>
          <cell r="N1388">
            <v>12.5</v>
          </cell>
        </row>
        <row r="1389">
          <cell r="A1389" t="str">
            <v>APU-00017</v>
          </cell>
          <cell r="D1389" t="str">
            <v/>
          </cell>
          <cell r="K1389" t="str">
            <v/>
          </cell>
          <cell r="M1389" t="str">
            <v/>
          </cell>
        </row>
        <row r="1390">
          <cell r="A1390" t="str">
            <v>APU-00017</v>
          </cell>
          <cell r="D1390" t="str">
            <v/>
          </cell>
          <cell r="K1390" t="str">
            <v/>
          </cell>
          <cell r="M1390" t="str">
            <v/>
          </cell>
        </row>
        <row r="1391">
          <cell r="A1391" t="str">
            <v>APU-00017</v>
          </cell>
          <cell r="D1391" t="str">
            <v/>
          </cell>
          <cell r="K1391" t="str">
            <v/>
          </cell>
          <cell r="M1391" t="str">
            <v/>
          </cell>
        </row>
        <row r="1392">
          <cell r="A1392" t="str">
            <v>APU-00017</v>
          </cell>
          <cell r="D1392" t="str">
            <v/>
          </cell>
          <cell r="K1392" t="str">
            <v/>
          </cell>
          <cell r="M1392" t="str">
            <v/>
          </cell>
        </row>
        <row r="1393">
          <cell r="A1393" t="str">
            <v>APU-00017</v>
          </cell>
          <cell r="D1393" t="str">
            <v>SUBTOTAL</v>
          </cell>
        </row>
        <row r="1394">
          <cell r="A1394" t="str">
            <v>APU-00017</v>
          </cell>
          <cell r="D1394" t="str">
            <v>II. MATERIALES</v>
          </cell>
        </row>
        <row r="1395">
          <cell r="A1395" t="str">
            <v>APU-00017</v>
          </cell>
          <cell r="D1395" t="str">
            <v>DESCRIPCIÓN</v>
          </cell>
          <cell r="L1395" t="str">
            <v>UNIDAD</v>
          </cell>
          <cell r="M1395" t="str">
            <v>CANTIDAD</v>
          </cell>
          <cell r="N1395" t="str">
            <v>PRECIO UNITARIO</v>
          </cell>
        </row>
        <row r="1396">
          <cell r="A1396" t="str">
            <v>APU-00017</v>
          </cell>
          <cell r="D1396" t="str">
            <v/>
          </cell>
          <cell r="L1396" t="str">
            <v/>
          </cell>
          <cell r="N1396" t="str">
            <v/>
          </cell>
        </row>
        <row r="1397">
          <cell r="A1397" t="str">
            <v>APU-00017</v>
          </cell>
          <cell r="D1397" t="str">
            <v/>
          </cell>
          <cell r="L1397" t="str">
            <v/>
          </cell>
          <cell r="N1397" t="str">
            <v/>
          </cell>
        </row>
        <row r="1398">
          <cell r="A1398" t="str">
            <v>APU-00017</v>
          </cell>
          <cell r="D1398" t="str">
            <v/>
          </cell>
          <cell r="L1398" t="str">
            <v/>
          </cell>
          <cell r="N1398" t="str">
            <v/>
          </cell>
        </row>
        <row r="1399">
          <cell r="A1399" t="str">
            <v>APU-00017</v>
          </cell>
          <cell r="D1399" t="str">
            <v/>
          </cell>
          <cell r="L1399" t="str">
            <v/>
          </cell>
          <cell r="N1399" t="str">
            <v/>
          </cell>
        </row>
        <row r="1400">
          <cell r="A1400" t="str">
            <v>APU-00017</v>
          </cell>
          <cell r="D1400" t="str">
            <v/>
          </cell>
          <cell r="L1400" t="str">
            <v/>
          </cell>
          <cell r="N1400" t="str">
            <v/>
          </cell>
        </row>
        <row r="1401">
          <cell r="A1401" t="str">
            <v>APU-00017</v>
          </cell>
          <cell r="D1401" t="str">
            <v/>
          </cell>
          <cell r="L1401" t="str">
            <v/>
          </cell>
          <cell r="N1401" t="str">
            <v/>
          </cell>
        </row>
        <row r="1402">
          <cell r="A1402" t="str">
            <v>APU-00017</v>
          </cell>
          <cell r="D1402" t="str">
            <v/>
          </cell>
          <cell r="L1402" t="str">
            <v/>
          </cell>
          <cell r="N1402" t="str">
            <v/>
          </cell>
        </row>
        <row r="1403">
          <cell r="A1403" t="str">
            <v>APU-00017</v>
          </cell>
          <cell r="D1403" t="str">
            <v/>
          </cell>
          <cell r="L1403" t="str">
            <v/>
          </cell>
          <cell r="N1403" t="str">
            <v/>
          </cell>
        </row>
        <row r="1404">
          <cell r="A1404" t="str">
            <v>APU-00017</v>
          </cell>
          <cell r="D1404" t="str">
            <v/>
          </cell>
          <cell r="L1404" t="str">
            <v/>
          </cell>
          <cell r="N1404" t="str">
            <v/>
          </cell>
        </row>
        <row r="1405">
          <cell r="A1405" t="str">
            <v>APU-00017</v>
          </cell>
          <cell r="D1405" t="str">
            <v/>
          </cell>
          <cell r="L1405" t="str">
            <v/>
          </cell>
          <cell r="N1405" t="str">
            <v/>
          </cell>
        </row>
        <row r="1406">
          <cell r="A1406" t="str">
            <v>APU-00017</v>
          </cell>
          <cell r="D1406" t="str">
            <v/>
          </cell>
          <cell r="L1406" t="str">
            <v/>
          </cell>
          <cell r="N1406" t="str">
            <v/>
          </cell>
        </row>
        <row r="1407">
          <cell r="A1407" t="str">
            <v>APU-00017</v>
          </cell>
          <cell r="D1407" t="str">
            <v/>
          </cell>
          <cell r="L1407" t="str">
            <v/>
          </cell>
          <cell r="N1407" t="str">
            <v/>
          </cell>
        </row>
        <row r="1408">
          <cell r="A1408" t="str">
            <v>APU-00017</v>
          </cell>
          <cell r="D1408" t="str">
            <v/>
          </cell>
          <cell r="L1408" t="str">
            <v/>
          </cell>
          <cell r="N1408" t="str">
            <v/>
          </cell>
        </row>
        <row r="1409">
          <cell r="A1409" t="str">
            <v>APU-00017</v>
          </cell>
          <cell r="D1409" t="str">
            <v/>
          </cell>
          <cell r="L1409" t="str">
            <v/>
          </cell>
          <cell r="N1409" t="str">
            <v/>
          </cell>
        </row>
        <row r="1410">
          <cell r="A1410" t="str">
            <v>APU-00017</v>
          </cell>
          <cell r="D1410" t="str">
            <v>DESPERDICIO</v>
          </cell>
          <cell r="L1410" t="str">
            <v>%</v>
          </cell>
          <cell r="M1410">
            <v>0.05</v>
          </cell>
          <cell r="N1410">
            <v>0</v>
          </cell>
        </row>
        <row r="1411">
          <cell r="A1411" t="str">
            <v>APU-00017</v>
          </cell>
          <cell r="D1411" t="str">
            <v>SUBTOTAL</v>
          </cell>
        </row>
        <row r="1412">
          <cell r="A1412" t="str">
            <v>APU-00017</v>
          </cell>
          <cell r="D1412" t="str">
            <v>III. TRANSPORTES</v>
          </cell>
        </row>
        <row r="1413">
          <cell r="A1413" t="str">
            <v>APU-00017</v>
          </cell>
          <cell r="D1413" t="str">
            <v>MATERIAL</v>
          </cell>
          <cell r="K1413" t="str">
            <v>VOL. o PESO</v>
          </cell>
          <cell r="L1413" t="str">
            <v>DISTANCIA</v>
          </cell>
          <cell r="M1413" t="str">
            <v>M3 o Ton/Km</v>
          </cell>
          <cell r="N1413" t="str">
            <v>TARIFA</v>
          </cell>
        </row>
        <row r="1414">
          <cell r="A1414" t="str">
            <v>APU-00017</v>
          </cell>
          <cell r="D1414" t="str">
            <v>ESCOMBROS / SOBRANTES HASTA 5 KM</v>
          </cell>
          <cell r="K1414">
            <v>0.15</v>
          </cell>
          <cell r="L1414">
            <v>5</v>
          </cell>
          <cell r="M1414" t="str">
            <v>M3/KM</v>
          </cell>
          <cell r="N1414">
            <v>2300</v>
          </cell>
        </row>
        <row r="1415">
          <cell r="A1415" t="str">
            <v>APU-00017</v>
          </cell>
          <cell r="D1415" t="str">
            <v/>
          </cell>
          <cell r="M1415" t="str">
            <v/>
          </cell>
          <cell r="N1415" t="str">
            <v/>
          </cell>
        </row>
        <row r="1416">
          <cell r="A1416" t="str">
            <v>APU-00017</v>
          </cell>
          <cell r="D1416" t="str">
            <v/>
          </cell>
          <cell r="M1416" t="str">
            <v/>
          </cell>
          <cell r="N1416" t="str">
            <v/>
          </cell>
        </row>
        <row r="1417">
          <cell r="A1417" t="str">
            <v>APU-00017</v>
          </cell>
          <cell r="D1417" t="str">
            <v/>
          </cell>
          <cell r="M1417" t="str">
            <v/>
          </cell>
          <cell r="N1417" t="str">
            <v/>
          </cell>
        </row>
        <row r="1418">
          <cell r="A1418" t="str">
            <v>APU-00017</v>
          </cell>
          <cell r="D1418" t="str">
            <v>SUBTOTAL</v>
          </cell>
        </row>
        <row r="1419">
          <cell r="A1419" t="str">
            <v>APU-00017</v>
          </cell>
          <cell r="D1419" t="str">
            <v>IV. MANO DE OBRA</v>
          </cell>
        </row>
        <row r="1420">
          <cell r="A1420" t="str">
            <v>APU-00017</v>
          </cell>
          <cell r="D1420" t="str">
            <v>TRABAJADOR</v>
          </cell>
          <cell r="K1420" t="str">
            <v>JORNAL</v>
          </cell>
          <cell r="L1420" t="str">
            <v>PRESTACIONES</v>
          </cell>
          <cell r="M1420" t="str">
            <v>JORNAL TOTAL</v>
          </cell>
          <cell r="N1420" t="str">
            <v>RENDIMIENTO</v>
          </cell>
        </row>
        <row r="1421">
          <cell r="A1421" t="str">
            <v>APU-00017</v>
          </cell>
          <cell r="D1421" t="str">
            <v>OFICIAL</v>
          </cell>
          <cell r="K1421">
            <v>95930</v>
          </cell>
          <cell r="L1421">
            <v>1.95</v>
          </cell>
          <cell r="M1421">
            <v>187063.5</v>
          </cell>
          <cell r="N1421">
            <v>22.86</v>
          </cell>
        </row>
        <row r="1422">
          <cell r="A1422" t="str">
            <v>APU-00017</v>
          </cell>
          <cell r="D1422" t="str">
            <v>AYUDANTE (1)</v>
          </cell>
          <cell r="K1422">
            <v>71433</v>
          </cell>
          <cell r="L1422">
            <v>1.95</v>
          </cell>
          <cell r="M1422">
            <v>139294.35</v>
          </cell>
          <cell r="N1422">
            <v>22.86</v>
          </cell>
        </row>
        <row r="1423">
          <cell r="A1423" t="str">
            <v>APU-00017</v>
          </cell>
          <cell r="D1423" t="str">
            <v/>
          </cell>
          <cell r="K1423" t="str">
            <v/>
          </cell>
          <cell r="L1423" t="str">
            <v xml:space="preserve"> </v>
          </cell>
          <cell r="M1423" t="str">
            <v xml:space="preserve"> </v>
          </cell>
        </row>
        <row r="1424">
          <cell r="A1424" t="str">
            <v>APU-00017</v>
          </cell>
          <cell r="D1424" t="str">
            <v/>
          </cell>
          <cell r="K1424" t="str">
            <v/>
          </cell>
          <cell r="L1424" t="str">
            <v xml:space="preserve"> </v>
          </cell>
          <cell r="M1424" t="str">
            <v xml:space="preserve"> </v>
          </cell>
        </row>
        <row r="1425">
          <cell r="A1425" t="str">
            <v>APU-00017</v>
          </cell>
          <cell r="D1425" t="str">
            <v/>
          </cell>
          <cell r="K1425" t="str">
            <v/>
          </cell>
          <cell r="L1425" t="str">
            <v xml:space="preserve"> </v>
          </cell>
          <cell r="M1425" t="str">
            <v xml:space="preserve"> </v>
          </cell>
        </row>
        <row r="1426">
          <cell r="A1426" t="str">
            <v>APU-00017</v>
          </cell>
          <cell r="D1426" t="str">
            <v>SUBTOTAL</v>
          </cell>
        </row>
        <row r="1427">
          <cell r="A1427" t="str">
            <v>APU-00017</v>
          </cell>
        </row>
        <row r="1428">
          <cell r="A1428" t="str">
            <v>APU-00017</v>
          </cell>
          <cell r="D1428" t="str">
            <v>TOTAL COSTO DIRECTO $</v>
          </cell>
        </row>
        <row r="1430">
          <cell r="M1430" t="str">
            <v>Porcentaje</v>
          </cell>
          <cell r="N1430" t="str">
            <v>Valor Total</v>
          </cell>
        </row>
        <row r="1431">
          <cell r="M1431">
            <v>0.24</v>
          </cell>
          <cell r="N1431">
            <v>4298.16</v>
          </cell>
        </row>
        <row r="1432">
          <cell r="M1432">
            <v>0.02</v>
          </cell>
          <cell r="N1432">
            <v>358.18</v>
          </cell>
        </row>
        <row r="1433">
          <cell r="M1433">
            <v>7.0000000000000007E-2</v>
          </cell>
          <cell r="N1433">
            <v>1253.6300000000001</v>
          </cell>
        </row>
        <row r="1436">
          <cell r="D1436" t="str">
            <v>Precio Unitario Total Aproximado al peso $</v>
          </cell>
        </row>
        <row r="1441">
          <cell r="D1441" t="str">
            <v>Proyectó:</v>
          </cell>
          <cell r="L1441" t="str">
            <v>Aprobó:</v>
          </cell>
        </row>
        <row r="1442">
          <cell r="E1442" t="str">
            <v>BRAYAN JEUDIEL LOZANO HERRERA</v>
          </cell>
          <cell r="M1442" t="str">
            <v>JESÚS IVÁN QUIÑONES RUEDA</v>
          </cell>
        </row>
        <row r="1443">
          <cell r="E1443" t="str">
            <v>APOYO SEC. DE PLANEACIÓN Y OBRAS PÚBLICAS</v>
          </cell>
          <cell r="M1443" t="str">
            <v>SECRETARIO DE PLANEACIÓN Y OBRAS PUBLICAS</v>
          </cell>
        </row>
        <row r="1444">
          <cell r="E1444" t="str">
            <v>LES TENGO UN CHISME</v>
          </cell>
          <cell r="M1444" t="str">
            <v>BOMBA</v>
          </cell>
        </row>
        <row r="1448">
          <cell r="D1448" t="str">
            <v>Análisis de Precios Unitarios- Secretaria de Planeación y Obras Publicas de Cubará, Boyacá.</v>
          </cell>
        </row>
        <row r="1449">
          <cell r="D1449" t="str">
            <v>Código</v>
          </cell>
          <cell r="E1449" t="str">
            <v>CCE-EICP-FM-14</v>
          </cell>
          <cell r="G1449" t="str">
            <v>Versión</v>
          </cell>
          <cell r="H1449">
            <v>1</v>
          </cell>
        </row>
        <row r="1453">
          <cell r="E1453" t="str">
            <v>MUNICIPIO DE CUBARÁ</v>
          </cell>
        </row>
        <row r="1455">
          <cell r="M1455" t="str">
            <v>VERSIÓN</v>
          </cell>
        </row>
        <row r="1458">
          <cell r="M1458" t="str">
            <v>PAGINA</v>
          </cell>
        </row>
        <row r="1459">
          <cell r="E1459" t="str">
            <v>ANÁLISIS DE PRECIOS UNITARIOS</v>
          </cell>
        </row>
        <row r="1461">
          <cell r="M1461" t="str">
            <v>FECHA</v>
          </cell>
          <cell r="N1461" t="str">
            <v>DD</v>
          </cell>
        </row>
        <row r="1462">
          <cell r="N1462">
            <v>13</v>
          </cell>
        </row>
        <row r="1466">
          <cell r="D1466" t="str">
            <v>DATOS ESPECÍFICOS</v>
          </cell>
        </row>
        <row r="1468">
          <cell r="A1468" t="str">
            <v>APU ID</v>
          </cell>
          <cell r="D1468" t="str">
            <v>ÍTEM</v>
          </cell>
          <cell r="E1468" t="str">
            <v>DESCRIPCIÓN</v>
          </cell>
          <cell r="N1468" t="str">
            <v>UNIDAD</v>
          </cell>
        </row>
        <row r="1469">
          <cell r="A1469" t="str">
            <v>APU-00018</v>
          </cell>
          <cell r="D1469" t="str">
            <v>2,01,05</v>
          </cell>
          <cell r="E1469" t="str">
            <v>DESMONTE DE CORREAS METÁLICAS  (INCLUYE RETIRO Y ACARREO LIBRE HASTA 5 KM.)</v>
          </cell>
          <cell r="N1469" t="str">
            <v>M</v>
          </cell>
        </row>
        <row r="1470">
          <cell r="D1470" t="str">
            <v>I. EQUIPO</v>
          </cell>
        </row>
        <row r="1471">
          <cell r="D1471" t="str">
            <v>DESCRIPCIÓN</v>
          </cell>
          <cell r="I1471" t="str">
            <v>MARCA</v>
          </cell>
          <cell r="K1471" t="str">
            <v>TIPO</v>
          </cell>
          <cell r="M1471" t="str">
            <v>TARIFA</v>
          </cell>
          <cell r="N1471" t="str">
            <v>RENDIMIENTO</v>
          </cell>
        </row>
        <row r="1472">
          <cell r="D1472" t="str">
            <v>HERRAMIENTA MENOR (% M.O)</v>
          </cell>
          <cell r="K1472" t="str">
            <v>%</v>
          </cell>
          <cell r="M1472">
            <v>4895.12</v>
          </cell>
          <cell r="N1472">
            <v>10</v>
          </cell>
        </row>
        <row r="1473">
          <cell r="D1473" t="str">
            <v>SECCIÓN DE ANDAMIO (02)</v>
          </cell>
          <cell r="K1473" t="str">
            <v>DIA</v>
          </cell>
          <cell r="M1473">
            <v>6000</v>
          </cell>
          <cell r="N1473">
            <v>10</v>
          </cell>
        </row>
        <row r="1474">
          <cell r="D1474" t="str">
            <v>PULIDORA</v>
          </cell>
          <cell r="K1474" t="str">
            <v>DIA</v>
          </cell>
          <cell r="M1474">
            <v>45000</v>
          </cell>
          <cell r="N1474">
            <v>100</v>
          </cell>
        </row>
        <row r="1475">
          <cell r="D1475" t="str">
            <v/>
          </cell>
          <cell r="K1475" t="str">
            <v/>
          </cell>
          <cell r="M1475" t="str">
            <v/>
          </cell>
        </row>
        <row r="1476">
          <cell r="D1476" t="str">
            <v/>
          </cell>
          <cell r="K1476" t="str">
            <v/>
          </cell>
          <cell r="M1476" t="str">
            <v/>
          </cell>
        </row>
        <row r="1477">
          <cell r="D1477" t="str">
            <v/>
          </cell>
          <cell r="K1477" t="str">
            <v/>
          </cell>
          <cell r="M1477" t="str">
            <v/>
          </cell>
        </row>
        <row r="1478">
          <cell r="D1478" t="str">
            <v>SUBTOTAL</v>
          </cell>
        </row>
        <row r="1479">
          <cell r="D1479" t="str">
            <v>II. MATERIALES</v>
          </cell>
        </row>
        <row r="1480">
          <cell r="D1480" t="str">
            <v>DESCRIPCIÓN</v>
          </cell>
          <cell r="L1480" t="str">
            <v>UNIDAD</v>
          </cell>
          <cell r="M1480" t="str">
            <v>CANTIDAD</v>
          </cell>
          <cell r="N1480" t="str">
            <v>PRECIO UNITARIO</v>
          </cell>
        </row>
        <row r="1481">
          <cell r="D1481" t="str">
            <v>DISCO CORTE DE METAL 7"</v>
          </cell>
          <cell r="L1481" t="str">
            <v>UND</v>
          </cell>
          <cell r="M1481">
            <v>0.01</v>
          </cell>
          <cell r="N1481">
            <v>9750</v>
          </cell>
        </row>
        <row r="1482">
          <cell r="D1482" t="str">
            <v/>
          </cell>
          <cell r="L1482" t="str">
            <v/>
          </cell>
          <cell r="N1482" t="str">
            <v/>
          </cell>
        </row>
        <row r="1483">
          <cell r="D1483" t="str">
            <v/>
          </cell>
          <cell r="L1483" t="str">
            <v/>
          </cell>
          <cell r="N1483" t="str">
            <v/>
          </cell>
        </row>
        <row r="1484">
          <cell r="D1484" t="str">
            <v/>
          </cell>
          <cell r="L1484" t="str">
            <v/>
          </cell>
          <cell r="N1484" t="str">
            <v/>
          </cell>
        </row>
        <row r="1485">
          <cell r="D1485" t="str">
            <v/>
          </cell>
          <cell r="L1485" t="str">
            <v/>
          </cell>
          <cell r="N1485" t="str">
            <v/>
          </cell>
        </row>
        <row r="1486">
          <cell r="D1486" t="str">
            <v/>
          </cell>
          <cell r="L1486" t="str">
            <v/>
          </cell>
          <cell r="N1486" t="str">
            <v/>
          </cell>
        </row>
        <row r="1487">
          <cell r="D1487" t="str">
            <v/>
          </cell>
          <cell r="L1487" t="str">
            <v/>
          </cell>
          <cell r="N1487" t="str">
            <v/>
          </cell>
        </row>
        <row r="1488">
          <cell r="D1488" t="str">
            <v/>
          </cell>
          <cell r="L1488" t="str">
            <v/>
          </cell>
          <cell r="N1488" t="str">
            <v/>
          </cell>
        </row>
        <row r="1489">
          <cell r="D1489" t="str">
            <v/>
          </cell>
          <cell r="L1489" t="str">
            <v/>
          </cell>
          <cell r="N1489" t="str">
            <v/>
          </cell>
        </row>
        <row r="1490">
          <cell r="D1490" t="str">
            <v/>
          </cell>
          <cell r="L1490" t="str">
            <v/>
          </cell>
          <cell r="N1490" t="str">
            <v/>
          </cell>
        </row>
        <row r="1491">
          <cell r="D1491" t="str">
            <v/>
          </cell>
          <cell r="L1491" t="str">
            <v/>
          </cell>
          <cell r="N1491" t="str">
            <v/>
          </cell>
        </row>
        <row r="1492">
          <cell r="D1492" t="str">
            <v/>
          </cell>
          <cell r="L1492" t="str">
            <v/>
          </cell>
          <cell r="N1492" t="str">
            <v/>
          </cell>
        </row>
        <row r="1493">
          <cell r="D1493" t="str">
            <v/>
          </cell>
          <cell r="L1493" t="str">
            <v/>
          </cell>
          <cell r="N1493" t="str">
            <v/>
          </cell>
        </row>
        <row r="1494">
          <cell r="D1494" t="str">
            <v/>
          </cell>
          <cell r="L1494" t="str">
            <v/>
          </cell>
          <cell r="N1494" t="str">
            <v/>
          </cell>
        </row>
        <row r="1495">
          <cell r="D1495" t="str">
            <v>DESPERDICIO</v>
          </cell>
          <cell r="L1495" t="str">
            <v>%</v>
          </cell>
          <cell r="M1495">
            <v>0.05</v>
          </cell>
          <cell r="N1495">
            <v>97.5</v>
          </cell>
        </row>
        <row r="1496">
          <cell r="D1496" t="str">
            <v>SUBTOTAL</v>
          </cell>
        </row>
        <row r="1497">
          <cell r="D1497" t="str">
            <v>III. TRANSPORTES</v>
          </cell>
        </row>
        <row r="1498">
          <cell r="D1498" t="str">
            <v>MATERIAL</v>
          </cell>
          <cell r="K1498" t="str">
            <v>VOL. o PESO</v>
          </cell>
          <cell r="L1498" t="str">
            <v>DISTANCIA</v>
          </cell>
          <cell r="M1498" t="str">
            <v>M3 o Ton/Km</v>
          </cell>
          <cell r="N1498" t="str">
            <v>TARIFA</v>
          </cell>
        </row>
        <row r="1499">
          <cell r="D1499" t="str">
            <v>ESCOMBROS / SOBRANTES HASTA 5 KM</v>
          </cell>
          <cell r="K1499">
            <v>0.12</v>
          </cell>
          <cell r="L1499">
            <v>5</v>
          </cell>
          <cell r="M1499" t="str">
            <v>M3/KM</v>
          </cell>
          <cell r="N1499">
            <v>2300</v>
          </cell>
        </row>
        <row r="1500">
          <cell r="D1500" t="str">
            <v/>
          </cell>
          <cell r="M1500" t="str">
            <v/>
          </cell>
          <cell r="N1500" t="str">
            <v/>
          </cell>
        </row>
        <row r="1501">
          <cell r="D1501" t="str">
            <v/>
          </cell>
          <cell r="M1501" t="str">
            <v/>
          </cell>
          <cell r="N1501" t="str">
            <v/>
          </cell>
        </row>
        <row r="1502">
          <cell r="D1502" t="str">
            <v/>
          </cell>
          <cell r="M1502" t="str">
            <v/>
          </cell>
          <cell r="N1502" t="str">
            <v/>
          </cell>
        </row>
        <row r="1503">
          <cell r="D1503" t="str">
            <v>SUBTOTAL</v>
          </cell>
        </row>
        <row r="1504">
          <cell r="D1504" t="str">
            <v>IV. MANO DE OBRA</v>
          </cell>
        </row>
        <row r="1505">
          <cell r="D1505" t="str">
            <v>TRABAJADOR</v>
          </cell>
          <cell r="K1505" t="str">
            <v>JORNAL</v>
          </cell>
          <cell r="L1505" t="str">
            <v>PRESTACIONES</v>
          </cell>
          <cell r="M1505" t="str">
            <v>JORNAL TOTAL</v>
          </cell>
          <cell r="N1505" t="str">
            <v>RENDIMIENTO</v>
          </cell>
        </row>
        <row r="1506">
          <cell r="D1506" t="str">
            <v>OFICIAL</v>
          </cell>
          <cell r="K1506">
            <v>95930</v>
          </cell>
          <cell r="L1506">
            <v>1.95</v>
          </cell>
          <cell r="M1506">
            <v>187063.5</v>
          </cell>
          <cell r="N1506">
            <v>66.67</v>
          </cell>
        </row>
        <row r="1507">
          <cell r="D1507" t="str">
            <v>AYUDANTE (1)</v>
          </cell>
          <cell r="K1507">
            <v>71433</v>
          </cell>
          <cell r="L1507">
            <v>1.95</v>
          </cell>
          <cell r="M1507">
            <v>139294.35</v>
          </cell>
          <cell r="N1507">
            <v>66.67</v>
          </cell>
        </row>
        <row r="1508">
          <cell r="D1508" t="str">
            <v/>
          </cell>
          <cell r="K1508" t="str">
            <v/>
          </cell>
          <cell r="L1508" t="str">
            <v xml:space="preserve"> </v>
          </cell>
          <cell r="M1508" t="str">
            <v xml:space="preserve"> </v>
          </cell>
        </row>
        <row r="1509">
          <cell r="D1509" t="str">
            <v/>
          </cell>
          <cell r="K1509" t="str">
            <v/>
          </cell>
          <cell r="L1509" t="str">
            <v xml:space="preserve"> </v>
          </cell>
          <cell r="M1509" t="str">
            <v xml:space="preserve"> </v>
          </cell>
        </row>
        <row r="1510">
          <cell r="D1510" t="str">
            <v/>
          </cell>
          <cell r="K1510" t="str">
            <v/>
          </cell>
          <cell r="L1510" t="str">
            <v xml:space="preserve"> </v>
          </cell>
          <cell r="M1510" t="str">
            <v xml:space="preserve"> </v>
          </cell>
        </row>
        <row r="1511">
          <cell r="D1511" t="str">
            <v>SUBTOTAL</v>
          </cell>
        </row>
        <row r="1513">
          <cell r="D1513" t="str">
            <v>TOTAL COSTO DIRECTO $</v>
          </cell>
        </row>
        <row r="1515">
          <cell r="M1515" t="str">
            <v>Porcentaje</v>
          </cell>
          <cell r="N1515" t="str">
            <v>Valor Total</v>
          </cell>
        </row>
        <row r="1516">
          <cell r="M1516">
            <v>0.24</v>
          </cell>
          <cell r="N1516">
            <v>1900.08</v>
          </cell>
        </row>
        <row r="1517">
          <cell r="M1517">
            <v>0.02</v>
          </cell>
          <cell r="N1517">
            <v>158.34</v>
          </cell>
        </row>
        <row r="1518">
          <cell r="M1518">
            <v>7.0000000000000007E-2</v>
          </cell>
          <cell r="N1518">
            <v>554.19000000000005</v>
          </cell>
        </row>
        <row r="1521">
          <cell r="D1521" t="str">
            <v>Precio Unitario Total Aproximado al peso $</v>
          </cell>
        </row>
        <row r="1526">
          <cell r="D1526" t="str">
            <v>Proyectó:</v>
          </cell>
          <cell r="L1526" t="str">
            <v>Aprobó:</v>
          </cell>
        </row>
        <row r="1527">
          <cell r="E1527" t="str">
            <v>BRAYAN JEUDIEL LOZANO HERRERA</v>
          </cell>
          <cell r="M1527" t="str">
            <v>JESÚS IVÁN QUIÑONES RUEDA</v>
          </cell>
        </row>
        <row r="1528">
          <cell r="E1528" t="str">
            <v>APOYO SEC. DE PLANEACIÓN Y OBRAS PÚBLICAS</v>
          </cell>
          <cell r="M1528" t="str">
            <v>SECRETARIO DE PLANEACIÓN Y OBRAS PUBLICAS</v>
          </cell>
        </row>
        <row r="1529">
          <cell r="E1529" t="str">
            <v>LES TENGO UN CHISME</v>
          </cell>
          <cell r="M1529" t="str">
            <v>BOMBA</v>
          </cell>
        </row>
        <row r="1533">
          <cell r="D1533" t="str">
            <v>Análisis de Precios Unitarios- Secretaria de Planeación y Obras Publicas de Cubará, Boyacá.</v>
          </cell>
        </row>
        <row r="1534">
          <cell r="D1534" t="str">
            <v>Código</v>
          </cell>
          <cell r="E1534" t="str">
            <v>CCE-EICP-FM-14</v>
          </cell>
          <cell r="G1534" t="str">
            <v>Versión</v>
          </cell>
          <cell r="H1534">
            <v>1</v>
          </cell>
        </row>
        <row r="1538">
          <cell r="E1538" t="str">
            <v>MUNICIPIO DE CUBARÁ</v>
          </cell>
        </row>
        <row r="1540">
          <cell r="M1540" t="str">
            <v>VERSIÓN</v>
          </cell>
        </row>
        <row r="1543">
          <cell r="M1543" t="str">
            <v>PAGINA</v>
          </cell>
        </row>
        <row r="1544">
          <cell r="E1544" t="str">
            <v>ANÁLISIS DE PRECIOS UNITARIOS</v>
          </cell>
        </row>
        <row r="1546">
          <cell r="M1546" t="str">
            <v>FECHA</v>
          </cell>
          <cell r="N1546" t="str">
            <v>DD</v>
          </cell>
        </row>
        <row r="1547">
          <cell r="N1547">
            <v>13</v>
          </cell>
        </row>
        <row r="1551">
          <cell r="D1551" t="str">
            <v>DATOS ESPECÍFICOS</v>
          </cell>
        </row>
        <row r="1553">
          <cell r="A1553" t="str">
            <v>APU ID</v>
          </cell>
          <cell r="D1553" t="str">
            <v>ÍTEM</v>
          </cell>
          <cell r="E1553" t="str">
            <v>DESCRIPCIÓN</v>
          </cell>
          <cell r="N1553" t="str">
            <v>UNIDAD</v>
          </cell>
        </row>
        <row r="1554">
          <cell r="D1554" t="str">
            <v>2,01,06</v>
          </cell>
          <cell r="E1554" t="str">
            <v>DESMONTE DE CORREAS EN MADERA  (INCLUYE RETIRO Y ACARREO LIBRE HASTA 5 KM.)</v>
          </cell>
          <cell r="N1554" t="str">
            <v>M</v>
          </cell>
        </row>
        <row r="1555">
          <cell r="D1555" t="str">
            <v>I. EQUIPO</v>
          </cell>
        </row>
        <row r="1556">
          <cell r="D1556" t="str">
            <v>DESCRIPCIÓN</v>
          </cell>
          <cell r="I1556" t="str">
            <v>MARCA</v>
          </cell>
          <cell r="K1556" t="str">
            <v>TIPO</v>
          </cell>
          <cell r="M1556" t="str">
            <v>TARIFA</v>
          </cell>
          <cell r="N1556" t="str">
            <v>RENDIMIENTO</v>
          </cell>
        </row>
        <row r="1557">
          <cell r="A1557" t="str">
            <v>APU-000181</v>
          </cell>
          <cell r="D1557" t="str">
            <v>HERRAMIENTA MENOR (% M.O)</v>
          </cell>
          <cell r="K1557" t="str">
            <v>%</v>
          </cell>
          <cell r="M1557">
            <v>4487.26</v>
          </cell>
          <cell r="N1557">
            <v>10</v>
          </cell>
        </row>
        <row r="1558">
          <cell r="A1558" t="str">
            <v>APU-000181</v>
          </cell>
          <cell r="D1558" t="str">
            <v>SECCIÓN DE ANDAMIO (02)</v>
          </cell>
          <cell r="K1558" t="str">
            <v>DIA</v>
          </cell>
          <cell r="M1558">
            <v>6000</v>
          </cell>
          <cell r="N1558">
            <v>10</v>
          </cell>
        </row>
        <row r="1559">
          <cell r="A1559" t="str">
            <v>APU-000181</v>
          </cell>
        </row>
        <row r="1560">
          <cell r="A1560" t="str">
            <v>APU-000181</v>
          </cell>
          <cell r="D1560" t="str">
            <v/>
          </cell>
          <cell r="K1560" t="str">
            <v/>
          </cell>
          <cell r="M1560" t="str">
            <v/>
          </cell>
        </row>
        <row r="1561">
          <cell r="A1561" t="str">
            <v>APU-000181</v>
          </cell>
          <cell r="D1561" t="str">
            <v/>
          </cell>
          <cell r="K1561" t="str">
            <v/>
          </cell>
          <cell r="M1561" t="str">
            <v/>
          </cell>
        </row>
        <row r="1562">
          <cell r="A1562" t="str">
            <v>APU-000181</v>
          </cell>
          <cell r="D1562" t="str">
            <v/>
          </cell>
          <cell r="K1562" t="str">
            <v/>
          </cell>
          <cell r="M1562" t="str">
            <v/>
          </cell>
        </row>
        <row r="1563">
          <cell r="A1563" t="str">
            <v>APU-000181</v>
          </cell>
          <cell r="D1563" t="str">
            <v>SUBTOTAL</v>
          </cell>
        </row>
        <row r="1564">
          <cell r="A1564" t="str">
            <v>APU-000181</v>
          </cell>
          <cell r="D1564" t="str">
            <v>II. MATERIALES</v>
          </cell>
        </row>
        <row r="1565">
          <cell r="A1565" t="str">
            <v>APU-000181</v>
          </cell>
          <cell r="D1565" t="str">
            <v>DESCRIPCIÓN</v>
          </cell>
          <cell r="L1565" t="str">
            <v>UNIDAD</v>
          </cell>
          <cell r="M1565" t="str">
            <v>CANTIDAD</v>
          </cell>
          <cell r="N1565" t="str">
            <v>PRECIO UNITARIO</v>
          </cell>
        </row>
        <row r="1566">
          <cell r="A1566" t="str">
            <v>APU-000181</v>
          </cell>
        </row>
        <row r="1567">
          <cell r="A1567" t="str">
            <v>APU-000181</v>
          </cell>
          <cell r="D1567" t="str">
            <v/>
          </cell>
          <cell r="L1567" t="str">
            <v/>
          </cell>
          <cell r="N1567" t="str">
            <v/>
          </cell>
        </row>
        <row r="1568">
          <cell r="A1568" t="str">
            <v>APU-000181</v>
          </cell>
          <cell r="D1568" t="str">
            <v/>
          </cell>
          <cell r="L1568" t="str">
            <v/>
          </cell>
          <cell r="N1568" t="str">
            <v/>
          </cell>
        </row>
        <row r="1569">
          <cell r="A1569" t="str">
            <v>APU-000181</v>
          </cell>
          <cell r="D1569" t="str">
            <v/>
          </cell>
          <cell r="L1569" t="str">
            <v/>
          </cell>
          <cell r="N1569" t="str">
            <v/>
          </cell>
        </row>
        <row r="1570">
          <cell r="A1570" t="str">
            <v>APU-000181</v>
          </cell>
          <cell r="D1570" t="str">
            <v/>
          </cell>
          <cell r="L1570" t="str">
            <v/>
          </cell>
          <cell r="N1570" t="str">
            <v/>
          </cell>
        </row>
        <row r="1571">
          <cell r="A1571" t="str">
            <v>APU-000181</v>
          </cell>
          <cell r="D1571" t="str">
            <v/>
          </cell>
          <cell r="L1571" t="str">
            <v/>
          </cell>
          <cell r="N1571" t="str">
            <v/>
          </cell>
        </row>
        <row r="1572">
          <cell r="A1572" t="str">
            <v>APU-000181</v>
          </cell>
          <cell r="D1572" t="str">
            <v/>
          </cell>
          <cell r="L1572" t="str">
            <v/>
          </cell>
          <cell r="N1572" t="str">
            <v/>
          </cell>
        </row>
        <row r="1573">
          <cell r="A1573" t="str">
            <v>APU-000181</v>
          </cell>
          <cell r="D1573" t="str">
            <v/>
          </cell>
          <cell r="L1573" t="str">
            <v/>
          </cell>
          <cell r="N1573" t="str">
            <v/>
          </cell>
        </row>
        <row r="1574">
          <cell r="A1574" t="str">
            <v>APU-000181</v>
          </cell>
          <cell r="D1574" t="str">
            <v/>
          </cell>
          <cell r="L1574" t="str">
            <v/>
          </cell>
          <cell r="N1574" t="str">
            <v/>
          </cell>
        </row>
        <row r="1575">
          <cell r="A1575" t="str">
            <v>APU-000181</v>
          </cell>
          <cell r="D1575" t="str">
            <v/>
          </cell>
          <cell r="L1575" t="str">
            <v/>
          </cell>
          <cell r="N1575" t="str">
            <v/>
          </cell>
        </row>
        <row r="1576">
          <cell r="A1576" t="str">
            <v>APU-000181</v>
          </cell>
          <cell r="D1576" t="str">
            <v/>
          </cell>
          <cell r="L1576" t="str">
            <v/>
          </cell>
          <cell r="N1576" t="str">
            <v/>
          </cell>
        </row>
        <row r="1577">
          <cell r="A1577" t="str">
            <v>APU-000181</v>
          </cell>
          <cell r="D1577" t="str">
            <v/>
          </cell>
          <cell r="L1577" t="str">
            <v/>
          </cell>
          <cell r="N1577" t="str">
            <v/>
          </cell>
        </row>
        <row r="1578">
          <cell r="A1578" t="str">
            <v>APU-000181</v>
          </cell>
          <cell r="D1578" t="str">
            <v/>
          </cell>
          <cell r="L1578" t="str">
            <v/>
          </cell>
          <cell r="N1578" t="str">
            <v/>
          </cell>
        </row>
        <row r="1579">
          <cell r="A1579" t="str">
            <v>APU-000181</v>
          </cell>
          <cell r="D1579" t="str">
            <v/>
          </cell>
          <cell r="L1579" t="str">
            <v/>
          </cell>
          <cell r="N1579" t="str">
            <v/>
          </cell>
        </row>
        <row r="1580">
          <cell r="A1580" t="str">
            <v>APU-000181</v>
          </cell>
          <cell r="D1580" t="str">
            <v>DESPERDICIO</v>
          </cell>
          <cell r="L1580" t="str">
            <v>%</v>
          </cell>
          <cell r="M1580">
            <v>0.05</v>
          </cell>
          <cell r="N1580">
            <v>0</v>
          </cell>
        </row>
        <row r="1581">
          <cell r="A1581" t="str">
            <v>APU-000181</v>
          </cell>
          <cell r="D1581" t="str">
            <v>SUBTOTAL</v>
          </cell>
        </row>
        <row r="1582">
          <cell r="A1582" t="str">
            <v>APU-000181</v>
          </cell>
          <cell r="D1582" t="str">
            <v>III. TRANSPORTES</v>
          </cell>
        </row>
        <row r="1583">
          <cell r="A1583" t="str">
            <v>APU-000181</v>
          </cell>
          <cell r="D1583" t="str">
            <v>MATERIAL</v>
          </cell>
          <cell r="K1583" t="str">
            <v>VOL. o PESO</v>
          </cell>
          <cell r="L1583" t="str">
            <v>DISTANCIA</v>
          </cell>
          <cell r="M1583" t="str">
            <v>M3 o Ton/Km</v>
          </cell>
          <cell r="N1583" t="str">
            <v>TARIFA</v>
          </cell>
        </row>
        <row r="1584">
          <cell r="A1584" t="str">
            <v>APU-000181</v>
          </cell>
          <cell r="D1584" t="str">
            <v>ESCOMBROS / SOBRANTES HASTA 5 KM</v>
          </cell>
          <cell r="K1584">
            <v>0.12</v>
          </cell>
          <cell r="L1584">
            <v>5</v>
          </cell>
          <cell r="M1584" t="str">
            <v>M3/KM</v>
          </cell>
          <cell r="N1584">
            <v>2300</v>
          </cell>
        </row>
        <row r="1585">
          <cell r="A1585" t="str">
            <v>APU-000181</v>
          </cell>
          <cell r="D1585" t="str">
            <v/>
          </cell>
          <cell r="M1585" t="str">
            <v/>
          </cell>
          <cell r="N1585" t="str">
            <v/>
          </cell>
        </row>
        <row r="1586">
          <cell r="A1586" t="str">
            <v>APU-000181</v>
          </cell>
          <cell r="D1586" t="str">
            <v/>
          </cell>
          <cell r="M1586" t="str">
            <v/>
          </cell>
          <cell r="N1586" t="str">
            <v/>
          </cell>
        </row>
        <row r="1587">
          <cell r="A1587" t="str">
            <v>APU-000181</v>
          </cell>
          <cell r="D1587" t="str">
            <v/>
          </cell>
          <cell r="M1587" t="str">
            <v/>
          </cell>
          <cell r="N1587" t="str">
            <v/>
          </cell>
        </row>
        <row r="1588">
          <cell r="A1588" t="str">
            <v>APU-000181</v>
          </cell>
          <cell r="D1588" t="str">
            <v>SUBTOTAL</v>
          </cell>
        </row>
        <row r="1589">
          <cell r="A1589" t="str">
            <v>APU-000181</v>
          </cell>
          <cell r="D1589" t="str">
            <v>IV. MANO DE OBRA</v>
          </cell>
        </row>
        <row r="1590">
          <cell r="A1590" t="str">
            <v>APU-000181</v>
          </cell>
          <cell r="D1590" t="str">
            <v>TRABAJADOR</v>
          </cell>
          <cell r="K1590" t="str">
            <v>JORNAL</v>
          </cell>
          <cell r="L1590" t="str">
            <v>PRESTACIONES</v>
          </cell>
          <cell r="M1590" t="str">
            <v>JORNAL TOTAL</v>
          </cell>
          <cell r="N1590" t="str">
            <v>RENDIMIENTO</v>
          </cell>
        </row>
        <row r="1591">
          <cell r="A1591" t="str">
            <v>APU-000181</v>
          </cell>
          <cell r="D1591" t="str">
            <v>OFICIAL</v>
          </cell>
          <cell r="K1591">
            <v>95930</v>
          </cell>
          <cell r="L1591">
            <v>1.95</v>
          </cell>
          <cell r="M1591">
            <v>187063.5</v>
          </cell>
          <cell r="N1591">
            <v>72.73</v>
          </cell>
        </row>
        <row r="1592">
          <cell r="A1592" t="str">
            <v>APU-000181</v>
          </cell>
          <cell r="D1592" t="str">
            <v>AYUDANTE (1)</v>
          </cell>
          <cell r="K1592">
            <v>71433</v>
          </cell>
          <cell r="L1592">
            <v>1.95</v>
          </cell>
          <cell r="M1592">
            <v>139294.35</v>
          </cell>
          <cell r="N1592">
            <v>72.73</v>
          </cell>
        </row>
        <row r="1593">
          <cell r="A1593" t="str">
            <v>APU-000181</v>
          </cell>
          <cell r="D1593" t="str">
            <v/>
          </cell>
          <cell r="K1593" t="str">
            <v/>
          </cell>
          <cell r="L1593" t="str">
            <v xml:space="preserve"> </v>
          </cell>
          <cell r="M1593" t="str">
            <v xml:space="preserve"> </v>
          </cell>
        </row>
        <row r="1594">
          <cell r="A1594" t="str">
            <v>APU-000181</v>
          </cell>
          <cell r="D1594" t="str">
            <v/>
          </cell>
          <cell r="K1594" t="str">
            <v/>
          </cell>
          <cell r="L1594" t="str">
            <v xml:space="preserve"> </v>
          </cell>
          <cell r="M1594" t="str">
            <v xml:space="preserve"> </v>
          </cell>
        </row>
        <row r="1595">
          <cell r="A1595" t="str">
            <v>APU-000181</v>
          </cell>
          <cell r="D1595" t="str">
            <v/>
          </cell>
          <cell r="K1595" t="str">
            <v/>
          </cell>
          <cell r="L1595" t="str">
            <v xml:space="preserve"> </v>
          </cell>
          <cell r="M1595" t="str">
            <v xml:space="preserve"> </v>
          </cell>
        </row>
        <row r="1596">
          <cell r="D1596" t="str">
            <v>SUBTOTAL</v>
          </cell>
        </row>
        <row r="1598">
          <cell r="D1598" t="str">
            <v>TOTAL COSTO DIRECTO $</v>
          </cell>
        </row>
        <row r="1600">
          <cell r="M1600" t="str">
            <v>Porcentaje</v>
          </cell>
          <cell r="N1600" t="str">
            <v>Valor Total</v>
          </cell>
        </row>
        <row r="1601">
          <cell r="M1601">
            <v>0.24</v>
          </cell>
          <cell r="N1601">
            <v>1659.84</v>
          </cell>
        </row>
        <row r="1602">
          <cell r="M1602">
            <v>0.02</v>
          </cell>
          <cell r="N1602">
            <v>138.32</v>
          </cell>
        </row>
        <row r="1603">
          <cell r="M1603">
            <v>7.0000000000000007E-2</v>
          </cell>
          <cell r="N1603">
            <v>484.12</v>
          </cell>
        </row>
        <row r="1606">
          <cell r="D1606" t="str">
            <v>Precio Unitario Total Aproximado al peso $</v>
          </cell>
        </row>
        <row r="1611">
          <cell r="D1611" t="str">
            <v>Proyectó:</v>
          </cell>
          <cell r="L1611" t="str">
            <v>Aprobó:</v>
          </cell>
        </row>
        <row r="1612">
          <cell r="E1612" t="str">
            <v>BRAYAN JEUDIEL LOZANO HERRERA</v>
          </cell>
          <cell r="M1612" t="str">
            <v>JESÚS IVÁN QUIÑONES RUEDA</v>
          </cell>
        </row>
        <row r="1613">
          <cell r="E1613" t="str">
            <v>APOYO SEC. DE PLANEACIÓN Y OBRAS PÚBLICAS</v>
          </cell>
          <cell r="M1613" t="str">
            <v>SECRETARIO DE PLANEACIÓN Y OBRAS PUBLICAS</v>
          </cell>
        </row>
        <row r="1614">
          <cell r="E1614" t="str">
            <v>LES TENGO UN CHISME</v>
          </cell>
          <cell r="M1614" t="str">
            <v>BOMBA</v>
          </cell>
        </row>
        <row r="1618">
          <cell r="D1618" t="str">
            <v>Análisis de Precios Unitarios- Secretaria de Planeación y Obras Publicas de Cubará, Boyacá.</v>
          </cell>
        </row>
        <row r="1619">
          <cell r="D1619" t="str">
            <v>Código</v>
          </cell>
          <cell r="E1619" t="str">
            <v>CCE-EICP-FM-14</v>
          </cell>
          <cell r="G1619" t="str">
            <v>Versión</v>
          </cell>
          <cell r="H1619">
            <v>1</v>
          </cell>
        </row>
        <row r="1623">
          <cell r="E1623" t="str">
            <v>MUNICIPIO DE CUBARÁ</v>
          </cell>
        </row>
        <row r="1625">
          <cell r="M1625" t="str">
            <v>VERSIÓN</v>
          </cell>
        </row>
        <row r="1628">
          <cell r="M1628" t="str">
            <v>PAGINA</v>
          </cell>
        </row>
        <row r="1629">
          <cell r="E1629" t="str">
            <v>ANÁLISIS DE PRECIOS UNITARIOS</v>
          </cell>
        </row>
        <row r="1631">
          <cell r="M1631" t="str">
            <v>FECHA</v>
          </cell>
          <cell r="N1631" t="str">
            <v>DD</v>
          </cell>
        </row>
        <row r="1632">
          <cell r="N1632">
            <v>13</v>
          </cell>
        </row>
        <row r="1636">
          <cell r="D1636" t="str">
            <v>DATOS ESPECÍFICOS</v>
          </cell>
        </row>
        <row r="1638">
          <cell r="A1638" t="str">
            <v>APU ID</v>
          </cell>
          <cell r="D1638" t="str">
            <v>ÍTEM</v>
          </cell>
          <cell r="E1638" t="str">
            <v>DESCRIPCIÓN</v>
          </cell>
          <cell r="N1638" t="str">
            <v>UNIDAD</v>
          </cell>
        </row>
        <row r="1639">
          <cell r="D1639" t="str">
            <v>2,01,07</v>
          </cell>
          <cell r="E1639" t="str">
            <v>DESMONTE DE ESTRUCTURA METÁLICA PERFILES - VIGAS.</v>
          </cell>
          <cell r="N1639" t="str">
            <v>KG</v>
          </cell>
        </row>
        <row r="1640">
          <cell r="D1640" t="str">
            <v>I. EQUIPO</v>
          </cell>
        </row>
        <row r="1641">
          <cell r="D1641" t="str">
            <v>DESCRIPCIÓN</v>
          </cell>
          <cell r="I1641" t="str">
            <v>MARCA</v>
          </cell>
          <cell r="K1641" t="str">
            <v>TIPO</v>
          </cell>
          <cell r="M1641" t="str">
            <v>TARIFA</v>
          </cell>
          <cell r="N1641" t="str">
            <v>RENDIMIENTO</v>
          </cell>
        </row>
        <row r="1642">
          <cell r="A1642" t="str">
            <v>APU-00019</v>
          </cell>
          <cell r="D1642" t="str">
            <v>HERRAMIENTA MENOR (% M.O)</v>
          </cell>
          <cell r="K1642" t="str">
            <v>%</v>
          </cell>
          <cell r="M1642">
            <v>2722.8900000000003</v>
          </cell>
          <cell r="N1642">
            <v>10</v>
          </cell>
        </row>
        <row r="1643">
          <cell r="A1643" t="str">
            <v>APU-00019</v>
          </cell>
          <cell r="D1643" t="str">
            <v>OXICORTE (OXIGENO ACETILENO)</v>
          </cell>
          <cell r="K1643" t="str">
            <v>DIA</v>
          </cell>
          <cell r="M1643">
            <v>73512</v>
          </cell>
          <cell r="N1643">
            <v>200</v>
          </cell>
        </row>
        <row r="1644">
          <cell r="A1644" t="str">
            <v>APU-00019</v>
          </cell>
          <cell r="D1644" t="str">
            <v>SECCIÓN DE ANDAMIO (02)</v>
          </cell>
          <cell r="K1644" t="str">
            <v>DIA</v>
          </cell>
          <cell r="M1644">
            <v>6000</v>
          </cell>
          <cell r="N1644">
            <v>50</v>
          </cell>
        </row>
        <row r="1645">
          <cell r="A1645" t="str">
            <v>APU-00019</v>
          </cell>
          <cell r="D1645" t="str">
            <v/>
          </cell>
          <cell r="K1645" t="str">
            <v/>
          </cell>
          <cell r="M1645" t="str">
            <v/>
          </cell>
        </row>
        <row r="1646">
          <cell r="A1646" t="str">
            <v>APU-00019</v>
          </cell>
          <cell r="D1646" t="str">
            <v/>
          </cell>
          <cell r="K1646" t="str">
            <v/>
          </cell>
          <cell r="M1646" t="str">
            <v/>
          </cell>
        </row>
        <row r="1647">
          <cell r="A1647" t="str">
            <v>APU-00019</v>
          </cell>
          <cell r="D1647" t="str">
            <v/>
          </cell>
          <cell r="K1647" t="str">
            <v/>
          </cell>
          <cell r="M1647" t="str">
            <v/>
          </cell>
        </row>
        <row r="1648">
          <cell r="A1648" t="str">
            <v>APU-00019</v>
          </cell>
          <cell r="D1648" t="str">
            <v>SUBTOTAL</v>
          </cell>
        </row>
        <row r="1649">
          <cell r="A1649" t="str">
            <v>APU-00019</v>
          </cell>
          <cell r="D1649" t="str">
            <v>II. MATERIALES</v>
          </cell>
        </row>
        <row r="1650">
          <cell r="A1650" t="str">
            <v>APU-00019</v>
          </cell>
          <cell r="D1650" t="str">
            <v>DESCRIPCIÓN</v>
          </cell>
          <cell r="L1650" t="str">
            <v>UNIDAD</v>
          </cell>
          <cell r="M1650" t="str">
            <v>CANTIDAD</v>
          </cell>
          <cell r="N1650" t="str">
            <v>PRECIO UNITARIO</v>
          </cell>
        </row>
        <row r="1651">
          <cell r="A1651" t="str">
            <v>APU-00019</v>
          </cell>
          <cell r="D1651" t="str">
            <v/>
          </cell>
          <cell r="L1651" t="str">
            <v/>
          </cell>
          <cell r="M1651">
            <v>0.01</v>
          </cell>
          <cell r="N1651" t="str">
            <v/>
          </cell>
        </row>
        <row r="1652">
          <cell r="A1652" t="str">
            <v>APU-00019</v>
          </cell>
          <cell r="D1652" t="str">
            <v/>
          </cell>
          <cell r="L1652" t="str">
            <v/>
          </cell>
          <cell r="N1652" t="str">
            <v/>
          </cell>
        </row>
        <row r="1653">
          <cell r="A1653" t="str">
            <v>APU-00019</v>
          </cell>
          <cell r="D1653" t="str">
            <v/>
          </cell>
          <cell r="L1653" t="str">
            <v/>
          </cell>
          <cell r="N1653" t="str">
            <v/>
          </cell>
        </row>
        <row r="1654">
          <cell r="A1654" t="str">
            <v>APU-00019</v>
          </cell>
          <cell r="D1654" t="str">
            <v/>
          </cell>
          <cell r="L1654" t="str">
            <v/>
          </cell>
          <cell r="N1654" t="str">
            <v/>
          </cell>
        </row>
        <row r="1655">
          <cell r="A1655" t="str">
            <v>APU-00019</v>
          </cell>
          <cell r="D1655" t="str">
            <v/>
          </cell>
          <cell r="L1655" t="str">
            <v/>
          </cell>
          <cell r="N1655" t="str">
            <v/>
          </cell>
        </row>
        <row r="1656">
          <cell r="A1656" t="str">
            <v>APU-00019</v>
          </cell>
          <cell r="D1656" t="str">
            <v/>
          </cell>
          <cell r="L1656" t="str">
            <v/>
          </cell>
          <cell r="N1656" t="str">
            <v/>
          </cell>
        </row>
        <row r="1657">
          <cell r="A1657" t="str">
            <v>APU-00019</v>
          </cell>
          <cell r="D1657" t="str">
            <v/>
          </cell>
          <cell r="L1657" t="str">
            <v/>
          </cell>
          <cell r="N1657" t="str">
            <v/>
          </cell>
        </row>
        <row r="1658">
          <cell r="A1658" t="str">
            <v>APU-00019</v>
          </cell>
          <cell r="D1658" t="str">
            <v/>
          </cell>
          <cell r="L1658" t="str">
            <v/>
          </cell>
          <cell r="N1658" t="str">
            <v/>
          </cell>
        </row>
        <row r="1659">
          <cell r="A1659" t="str">
            <v>APU-00019</v>
          </cell>
          <cell r="D1659" t="str">
            <v/>
          </cell>
          <cell r="L1659" t="str">
            <v/>
          </cell>
          <cell r="N1659" t="str">
            <v/>
          </cell>
        </row>
        <row r="1660">
          <cell r="A1660" t="str">
            <v>APU-00019</v>
          </cell>
          <cell r="D1660" t="str">
            <v/>
          </cell>
          <cell r="L1660" t="str">
            <v/>
          </cell>
          <cell r="N1660" t="str">
            <v/>
          </cell>
        </row>
        <row r="1661">
          <cell r="A1661" t="str">
            <v>APU-00019</v>
          </cell>
          <cell r="D1661" t="str">
            <v/>
          </cell>
          <cell r="L1661" t="str">
            <v/>
          </cell>
          <cell r="N1661" t="str">
            <v/>
          </cell>
        </row>
        <row r="1662">
          <cell r="A1662" t="str">
            <v>APU-00019</v>
          </cell>
          <cell r="D1662" t="str">
            <v/>
          </cell>
          <cell r="L1662" t="str">
            <v/>
          </cell>
          <cell r="N1662" t="str">
            <v/>
          </cell>
        </row>
        <row r="1663">
          <cell r="A1663" t="str">
            <v>APU-00019</v>
          </cell>
          <cell r="D1663" t="str">
            <v/>
          </cell>
          <cell r="L1663" t="str">
            <v/>
          </cell>
          <cell r="N1663" t="str">
            <v/>
          </cell>
        </row>
        <row r="1664">
          <cell r="A1664" t="str">
            <v>APU-00019</v>
          </cell>
          <cell r="D1664" t="str">
            <v/>
          </cell>
          <cell r="L1664" t="str">
            <v/>
          </cell>
          <cell r="N1664" t="str">
            <v/>
          </cell>
        </row>
        <row r="1665">
          <cell r="A1665" t="str">
            <v>APU-00019</v>
          </cell>
          <cell r="D1665" t="str">
            <v>DESPERDICIO</v>
          </cell>
          <cell r="L1665" t="str">
            <v>%</v>
          </cell>
          <cell r="M1665">
            <v>0.05</v>
          </cell>
          <cell r="N1665">
            <v>0</v>
          </cell>
        </row>
        <row r="1666">
          <cell r="A1666" t="str">
            <v>APU-00019</v>
          </cell>
          <cell r="D1666" t="str">
            <v>SUBTOTAL</v>
          </cell>
        </row>
        <row r="1667">
          <cell r="A1667" t="str">
            <v>APU-00019</v>
          </cell>
          <cell r="D1667" t="str">
            <v>III. TRANSPORTES</v>
          </cell>
        </row>
        <row r="1668">
          <cell r="A1668" t="str">
            <v>APU-00019</v>
          </cell>
          <cell r="D1668" t="str">
            <v>MATERIAL</v>
          </cell>
          <cell r="K1668" t="str">
            <v>VOL. o PESO</v>
          </cell>
          <cell r="L1668" t="str">
            <v>DISTANCIA</v>
          </cell>
          <cell r="M1668" t="str">
            <v>M3 o Ton/Km</v>
          </cell>
          <cell r="N1668" t="str">
            <v>TARIFA</v>
          </cell>
        </row>
        <row r="1669">
          <cell r="A1669" t="str">
            <v>APU-00019</v>
          </cell>
          <cell r="D1669" t="str">
            <v>ESCOMBROS / SOBRANTES HASTA 5 KM</v>
          </cell>
          <cell r="K1669">
            <v>0.01</v>
          </cell>
          <cell r="L1669">
            <v>5</v>
          </cell>
          <cell r="M1669" t="str">
            <v>M3/KM</v>
          </cell>
          <cell r="N1669">
            <v>2300</v>
          </cell>
        </row>
        <row r="1670">
          <cell r="A1670" t="str">
            <v>APU-00019</v>
          </cell>
          <cell r="D1670" t="str">
            <v/>
          </cell>
          <cell r="M1670" t="str">
            <v/>
          </cell>
          <cell r="N1670" t="str">
            <v/>
          </cell>
        </row>
        <row r="1671">
          <cell r="A1671" t="str">
            <v>APU-00019</v>
          </cell>
          <cell r="D1671" t="str">
            <v/>
          </cell>
          <cell r="M1671" t="str">
            <v/>
          </cell>
          <cell r="N1671" t="str">
            <v/>
          </cell>
        </row>
        <row r="1672">
          <cell r="A1672" t="str">
            <v>APU-00019</v>
          </cell>
          <cell r="D1672" t="str">
            <v/>
          </cell>
          <cell r="M1672" t="str">
            <v/>
          </cell>
          <cell r="N1672" t="str">
            <v/>
          </cell>
        </row>
        <row r="1673">
          <cell r="A1673" t="str">
            <v>APU-00019</v>
          </cell>
          <cell r="D1673" t="str">
            <v>SUBTOTAL</v>
          </cell>
        </row>
        <row r="1674">
          <cell r="A1674" t="str">
            <v>APU-00019</v>
          </cell>
          <cell r="D1674" t="str">
            <v>IV. MANO DE OBRA</v>
          </cell>
        </row>
        <row r="1675">
          <cell r="A1675" t="str">
            <v>APU-00019</v>
          </cell>
          <cell r="D1675" t="str">
            <v>TRABAJADOR</v>
          </cell>
          <cell r="K1675" t="str">
            <v>JORNAL</v>
          </cell>
          <cell r="L1675" t="str">
            <v>PRESTACIONES</v>
          </cell>
          <cell r="M1675" t="str">
            <v>JORNAL TOTAL</v>
          </cell>
          <cell r="N1675" t="str">
            <v>RENDIMIENTO</v>
          </cell>
        </row>
        <row r="1676">
          <cell r="A1676" t="str">
            <v>APU-00019</v>
          </cell>
          <cell r="D1676" t="str">
            <v>OFICIAL</v>
          </cell>
          <cell r="K1676">
            <v>95930</v>
          </cell>
          <cell r="L1676">
            <v>1.95</v>
          </cell>
          <cell r="M1676">
            <v>187063.5</v>
          </cell>
          <cell r="N1676">
            <v>266.67</v>
          </cell>
        </row>
        <row r="1677">
          <cell r="A1677" t="str">
            <v>APU-00019</v>
          </cell>
          <cell r="D1677" t="str">
            <v>SOLDADOR</v>
          </cell>
          <cell r="K1677">
            <v>133570</v>
          </cell>
          <cell r="L1677">
            <v>1.95</v>
          </cell>
          <cell r="M1677">
            <v>260461.5</v>
          </cell>
          <cell r="N1677">
            <v>266.67</v>
          </cell>
        </row>
        <row r="1678">
          <cell r="A1678" t="str">
            <v>APU-00019</v>
          </cell>
          <cell r="D1678" t="str">
            <v>AYUDANTE (2)</v>
          </cell>
          <cell r="K1678">
            <v>142866</v>
          </cell>
          <cell r="L1678">
            <v>1.95</v>
          </cell>
          <cell r="M1678">
            <v>278588.7</v>
          </cell>
          <cell r="N1678">
            <v>266.67</v>
          </cell>
        </row>
        <row r="1679">
          <cell r="A1679" t="str">
            <v>APU-00019</v>
          </cell>
          <cell r="D1679" t="str">
            <v/>
          </cell>
          <cell r="K1679" t="str">
            <v/>
          </cell>
          <cell r="L1679" t="str">
            <v xml:space="preserve"> </v>
          </cell>
          <cell r="M1679" t="str">
            <v xml:space="preserve"> </v>
          </cell>
        </row>
        <row r="1680">
          <cell r="A1680" t="str">
            <v>APU-00019</v>
          </cell>
          <cell r="D1680" t="str">
            <v/>
          </cell>
          <cell r="K1680" t="str">
            <v/>
          </cell>
          <cell r="L1680" t="str">
            <v xml:space="preserve"> </v>
          </cell>
          <cell r="M1680" t="str">
            <v xml:space="preserve"> </v>
          </cell>
        </row>
        <row r="1681">
          <cell r="A1681" t="str">
            <v>APU-00019</v>
          </cell>
          <cell r="D1681" t="str">
            <v>SUBTOTAL</v>
          </cell>
        </row>
        <row r="1683">
          <cell r="D1683" t="str">
            <v>TOTAL COSTO DIRECTO $</v>
          </cell>
        </row>
        <row r="1685">
          <cell r="M1685" t="str">
            <v>Porcentaje</v>
          </cell>
          <cell r="N1685" t="str">
            <v>Valor Total</v>
          </cell>
        </row>
        <row r="1686">
          <cell r="M1686">
            <v>0.24</v>
          </cell>
          <cell r="N1686">
            <v>863.46</v>
          </cell>
        </row>
        <row r="1687">
          <cell r="M1687">
            <v>0.02</v>
          </cell>
          <cell r="N1687">
            <v>71.95</v>
          </cell>
        </row>
        <row r="1688">
          <cell r="M1688">
            <v>7.0000000000000007E-2</v>
          </cell>
          <cell r="N1688">
            <v>251.84</v>
          </cell>
        </row>
        <row r="1691">
          <cell r="D1691" t="str">
            <v>Precio Unitario Total Aproximado al peso $</v>
          </cell>
        </row>
        <row r="1696">
          <cell r="D1696" t="str">
            <v>Proyectó:</v>
          </cell>
          <cell r="L1696" t="str">
            <v>Aprobó:</v>
          </cell>
        </row>
        <row r="1697">
          <cell r="E1697" t="str">
            <v>BRAYAN JEUDIEL LOZANO HERRERA</v>
          </cell>
          <cell r="M1697" t="str">
            <v>JESÚS IVÁN QUIÑONES RUEDA</v>
          </cell>
        </row>
        <row r="1698">
          <cell r="E1698" t="str">
            <v>APOYO SEC. DE PLANEACIÓN Y OBRAS PÚBLICAS</v>
          </cell>
          <cell r="M1698" t="str">
            <v>SECRETARIO DE PLANEACIÓN Y OBRAS PUBLICAS</v>
          </cell>
        </row>
        <row r="1699">
          <cell r="E1699" t="str">
            <v>LES TENGO UN CHISME</v>
          </cell>
          <cell r="M1699" t="str">
            <v>BOMBA</v>
          </cell>
        </row>
        <row r="1703">
          <cell r="D1703" t="str">
            <v>Análisis de Precios Unitarios- Secretaria de Planeación y Obras Publicas de Cubará, Boyacá.</v>
          </cell>
        </row>
        <row r="1704">
          <cell r="D1704" t="str">
            <v>Código</v>
          </cell>
          <cell r="E1704" t="str">
            <v>CCE-EICP-FM-14</v>
          </cell>
          <cell r="G1704" t="str">
            <v>Versión</v>
          </cell>
          <cell r="H1704">
            <v>1</v>
          </cell>
        </row>
        <row r="1708">
          <cell r="E1708" t="str">
            <v>MUNICIPIO DE CUBARÁ</v>
          </cell>
        </row>
        <row r="1710">
          <cell r="M1710" t="str">
            <v>VERSIÓN</v>
          </cell>
        </row>
        <row r="1713">
          <cell r="M1713" t="str">
            <v>PAGINA</v>
          </cell>
        </row>
        <row r="1714">
          <cell r="E1714" t="str">
            <v>ANÁLISIS DE PRECIOS UNITARIOS</v>
          </cell>
        </row>
        <row r="1716">
          <cell r="M1716" t="str">
            <v>FECHA</v>
          </cell>
          <cell r="N1716" t="str">
            <v>DD</v>
          </cell>
        </row>
        <row r="1717">
          <cell r="N1717">
            <v>13</v>
          </cell>
        </row>
        <row r="1721">
          <cell r="D1721" t="str">
            <v>DATOS ESPECÍFICOS</v>
          </cell>
        </row>
        <row r="1723">
          <cell r="A1723" t="str">
            <v>APU ID</v>
          </cell>
          <cell r="D1723" t="str">
            <v>ÍTEM</v>
          </cell>
          <cell r="E1723" t="str">
            <v>DESCRIPCIÓN</v>
          </cell>
          <cell r="N1723" t="str">
            <v>UNIDAD</v>
          </cell>
        </row>
        <row r="1724">
          <cell r="A1724" t="str">
            <v>APU-00020</v>
          </cell>
          <cell r="D1724" t="str">
            <v>2,01,08</v>
          </cell>
          <cell r="E1724" t="str">
            <v>DEMOLICIÓN DE MESÓN EN CONCRETO. (INCLUYE RETIRO Y ACARREO LIBRE HASTA 5 KM.)</v>
          </cell>
          <cell r="N1724" t="str">
            <v>M2</v>
          </cell>
        </row>
        <row r="1725">
          <cell r="D1725" t="str">
            <v>I. EQUIPO</v>
          </cell>
        </row>
        <row r="1726">
          <cell r="D1726" t="str">
            <v>DESCRIPCIÓN</v>
          </cell>
          <cell r="I1726" t="str">
            <v>MARCA</v>
          </cell>
          <cell r="K1726" t="str">
            <v>TIPO</v>
          </cell>
          <cell r="M1726" t="str">
            <v>TARIFA</v>
          </cell>
          <cell r="N1726" t="str">
            <v>RENDIMIENTO</v>
          </cell>
        </row>
        <row r="1727">
          <cell r="D1727" t="str">
            <v>HERRAMIENTA MENOR (% M.O)</v>
          </cell>
          <cell r="K1727" t="str">
            <v>%</v>
          </cell>
          <cell r="M1727">
            <v>39798.39</v>
          </cell>
          <cell r="N1727">
            <v>10</v>
          </cell>
        </row>
        <row r="1728">
          <cell r="D1728" t="str">
            <v/>
          </cell>
          <cell r="K1728" t="str">
            <v/>
          </cell>
          <cell r="M1728" t="str">
            <v/>
          </cell>
        </row>
        <row r="1729">
          <cell r="D1729" t="str">
            <v/>
          </cell>
          <cell r="K1729" t="str">
            <v/>
          </cell>
          <cell r="M1729" t="str">
            <v/>
          </cell>
        </row>
        <row r="1730">
          <cell r="D1730" t="str">
            <v/>
          </cell>
          <cell r="K1730" t="str">
            <v/>
          </cell>
          <cell r="M1730" t="str">
            <v/>
          </cell>
        </row>
        <row r="1731">
          <cell r="D1731" t="str">
            <v/>
          </cell>
          <cell r="K1731" t="str">
            <v/>
          </cell>
          <cell r="M1731" t="str">
            <v/>
          </cell>
        </row>
        <row r="1732">
          <cell r="D1732" t="str">
            <v/>
          </cell>
          <cell r="K1732" t="str">
            <v/>
          </cell>
          <cell r="M1732" t="str">
            <v/>
          </cell>
        </row>
        <row r="1733">
          <cell r="D1733" t="str">
            <v>SUBTOTAL</v>
          </cell>
        </row>
        <row r="1734">
          <cell r="D1734" t="str">
            <v>II. MATERIALES</v>
          </cell>
        </row>
        <row r="1735">
          <cell r="D1735" t="str">
            <v>DESCRIPCIÓN</v>
          </cell>
          <cell r="L1735" t="str">
            <v>UNIDAD</v>
          </cell>
          <cell r="M1735" t="str">
            <v>CANTIDAD</v>
          </cell>
          <cell r="N1735" t="str">
            <v>PRECIO UNITARIO</v>
          </cell>
        </row>
        <row r="1736">
          <cell r="D1736" t="str">
            <v/>
          </cell>
          <cell r="L1736" t="str">
            <v/>
          </cell>
          <cell r="N1736" t="str">
            <v/>
          </cell>
        </row>
        <row r="1737">
          <cell r="D1737" t="str">
            <v/>
          </cell>
          <cell r="L1737" t="str">
            <v/>
          </cell>
          <cell r="N1737" t="str">
            <v/>
          </cell>
        </row>
        <row r="1738">
          <cell r="D1738" t="str">
            <v/>
          </cell>
          <cell r="L1738" t="str">
            <v/>
          </cell>
          <cell r="N1738" t="str">
            <v/>
          </cell>
        </row>
        <row r="1739">
          <cell r="D1739" t="str">
            <v/>
          </cell>
          <cell r="L1739" t="str">
            <v/>
          </cell>
          <cell r="N1739" t="str">
            <v/>
          </cell>
        </row>
        <row r="1740">
          <cell r="D1740" t="str">
            <v/>
          </cell>
          <cell r="L1740" t="str">
            <v/>
          </cell>
          <cell r="N1740" t="str">
            <v/>
          </cell>
        </row>
        <row r="1741">
          <cell r="D1741" t="str">
            <v/>
          </cell>
          <cell r="L1741" t="str">
            <v/>
          </cell>
          <cell r="N1741" t="str">
            <v/>
          </cell>
        </row>
        <row r="1742">
          <cell r="D1742" t="str">
            <v/>
          </cell>
          <cell r="L1742" t="str">
            <v/>
          </cell>
          <cell r="N1742" t="str">
            <v/>
          </cell>
        </row>
        <row r="1743">
          <cell r="D1743" t="str">
            <v/>
          </cell>
          <cell r="L1743" t="str">
            <v/>
          </cell>
          <cell r="N1743" t="str">
            <v/>
          </cell>
        </row>
        <row r="1744">
          <cell r="D1744" t="str">
            <v/>
          </cell>
          <cell r="L1744" t="str">
            <v/>
          </cell>
          <cell r="N1744" t="str">
            <v/>
          </cell>
        </row>
        <row r="1745">
          <cell r="D1745" t="str">
            <v/>
          </cell>
          <cell r="L1745" t="str">
            <v/>
          </cell>
          <cell r="N1745" t="str">
            <v/>
          </cell>
        </row>
        <row r="1746">
          <cell r="D1746" t="str">
            <v/>
          </cell>
          <cell r="L1746" t="str">
            <v/>
          </cell>
          <cell r="N1746" t="str">
            <v/>
          </cell>
        </row>
        <row r="1747">
          <cell r="D1747" t="str">
            <v/>
          </cell>
          <cell r="L1747" t="str">
            <v/>
          </cell>
          <cell r="N1747" t="str">
            <v/>
          </cell>
        </row>
        <row r="1748">
          <cell r="D1748" t="str">
            <v/>
          </cell>
          <cell r="L1748" t="str">
            <v/>
          </cell>
          <cell r="N1748" t="str">
            <v/>
          </cell>
        </row>
        <row r="1749">
          <cell r="D1749" t="str">
            <v/>
          </cell>
          <cell r="L1749" t="str">
            <v/>
          </cell>
          <cell r="N1749" t="str">
            <v/>
          </cell>
        </row>
        <row r="1750">
          <cell r="D1750" t="str">
            <v>DESPERDICIO</v>
          </cell>
          <cell r="L1750" t="str">
            <v>%</v>
          </cell>
          <cell r="M1750">
            <v>0.05</v>
          </cell>
          <cell r="N1750">
            <v>0</v>
          </cell>
        </row>
        <row r="1751">
          <cell r="D1751" t="str">
            <v>SUBTOTAL</v>
          </cell>
        </row>
        <row r="1752">
          <cell r="D1752" t="str">
            <v>III. TRANSPORTES</v>
          </cell>
        </row>
        <row r="1753">
          <cell r="D1753" t="str">
            <v>MATERIAL</v>
          </cell>
          <cell r="K1753" t="str">
            <v>VOL. o PESO</v>
          </cell>
          <cell r="L1753" t="str">
            <v>DISTANCIA</v>
          </cell>
          <cell r="M1753" t="str">
            <v>M3 o Ton/Km</v>
          </cell>
          <cell r="N1753" t="str">
            <v>TARIFA</v>
          </cell>
        </row>
        <row r="1754">
          <cell r="D1754" t="str">
            <v>ESCOMBROS / SOBRANTES HASTA 5 KM</v>
          </cell>
          <cell r="K1754">
            <v>0.13</v>
          </cell>
          <cell r="L1754">
            <v>5</v>
          </cell>
          <cell r="M1754" t="str">
            <v>M3/KM</v>
          </cell>
          <cell r="N1754">
            <v>2300</v>
          </cell>
        </row>
        <row r="1755">
          <cell r="D1755" t="str">
            <v/>
          </cell>
          <cell r="M1755" t="str">
            <v/>
          </cell>
          <cell r="N1755" t="str">
            <v/>
          </cell>
        </row>
        <row r="1756">
          <cell r="D1756" t="str">
            <v/>
          </cell>
          <cell r="M1756" t="str">
            <v/>
          </cell>
          <cell r="N1756" t="str">
            <v/>
          </cell>
        </row>
        <row r="1757">
          <cell r="D1757" t="str">
            <v/>
          </cell>
          <cell r="M1757" t="str">
            <v/>
          </cell>
          <cell r="N1757" t="str">
            <v/>
          </cell>
        </row>
        <row r="1758">
          <cell r="D1758" t="str">
            <v>SUBTOTAL</v>
          </cell>
        </row>
        <row r="1759">
          <cell r="D1759" t="str">
            <v>IV. MANO DE OBRA</v>
          </cell>
        </row>
        <row r="1760">
          <cell r="D1760" t="str">
            <v>TRABAJADOR</v>
          </cell>
          <cell r="K1760" t="str">
            <v>JORNAL</v>
          </cell>
          <cell r="L1760" t="str">
            <v>PRESTACIONES</v>
          </cell>
          <cell r="M1760" t="str">
            <v>JORNAL TOTAL</v>
          </cell>
          <cell r="N1760" t="str">
            <v>RENDIMIENTO</v>
          </cell>
        </row>
        <row r="1761">
          <cell r="D1761" t="str">
            <v>AYUDANTE (1)</v>
          </cell>
          <cell r="K1761">
            <v>71433</v>
          </cell>
          <cell r="L1761">
            <v>1.95</v>
          </cell>
          <cell r="M1761">
            <v>139294.35</v>
          </cell>
          <cell r="N1761">
            <v>3.5</v>
          </cell>
        </row>
        <row r="1762">
          <cell r="D1762" t="str">
            <v/>
          </cell>
          <cell r="K1762" t="str">
            <v/>
          </cell>
          <cell r="L1762" t="str">
            <v xml:space="preserve"> </v>
          </cell>
          <cell r="M1762" t="str">
            <v xml:space="preserve"> </v>
          </cell>
        </row>
        <row r="1763">
          <cell r="D1763" t="str">
            <v/>
          </cell>
          <cell r="K1763" t="str">
            <v/>
          </cell>
          <cell r="L1763" t="str">
            <v xml:space="preserve"> </v>
          </cell>
          <cell r="M1763" t="str">
            <v xml:space="preserve"> </v>
          </cell>
        </row>
        <row r="1764">
          <cell r="D1764" t="str">
            <v/>
          </cell>
          <cell r="K1764" t="str">
            <v/>
          </cell>
          <cell r="L1764" t="str">
            <v xml:space="preserve"> </v>
          </cell>
          <cell r="M1764" t="str">
            <v xml:space="preserve"> </v>
          </cell>
        </row>
        <row r="1765">
          <cell r="D1765" t="str">
            <v/>
          </cell>
          <cell r="K1765" t="str">
            <v/>
          </cell>
          <cell r="L1765" t="str">
            <v xml:space="preserve"> </v>
          </cell>
          <cell r="M1765" t="str">
            <v xml:space="preserve"> </v>
          </cell>
        </row>
        <row r="1766">
          <cell r="D1766" t="str">
            <v>SUBTOTAL</v>
          </cell>
        </row>
        <row r="1768">
          <cell r="D1768" t="str">
            <v>TOTAL COSTO DIRECTO $</v>
          </cell>
        </row>
        <row r="1770">
          <cell r="M1770" t="str">
            <v>Porcentaje</v>
          </cell>
          <cell r="N1770" t="str">
            <v>Valor Total</v>
          </cell>
        </row>
        <row r="1771">
          <cell r="M1771">
            <v>0.24</v>
          </cell>
          <cell r="N1771">
            <v>10865.58</v>
          </cell>
        </row>
        <row r="1772">
          <cell r="M1772">
            <v>0.02</v>
          </cell>
          <cell r="N1772">
            <v>905.46</v>
          </cell>
        </row>
        <row r="1773">
          <cell r="M1773">
            <v>7.0000000000000007E-2</v>
          </cell>
          <cell r="N1773">
            <v>3169.13</v>
          </cell>
        </row>
        <row r="1776">
          <cell r="D1776" t="str">
            <v>Precio Unitario Total Aproximado al peso $</v>
          </cell>
        </row>
        <row r="1781">
          <cell r="D1781" t="str">
            <v>Proyectó:</v>
          </cell>
          <cell r="L1781" t="str">
            <v>Aprobó:</v>
          </cell>
        </row>
        <row r="1782">
          <cell r="E1782" t="str">
            <v>BRAYAN JEUDIEL LOZANO HERRERA</v>
          </cell>
          <cell r="M1782" t="str">
            <v>JESÚS IVÁN QUIÑONES RUEDA</v>
          </cell>
        </row>
        <row r="1783">
          <cell r="E1783" t="str">
            <v>APOYO SEC. DE PLANEACIÓN Y OBRAS PÚBLICAS</v>
          </cell>
          <cell r="M1783" t="str">
            <v>SECRETARIO DE PLANEACIÓN Y OBRAS PUBLICAS</v>
          </cell>
        </row>
        <row r="1784">
          <cell r="E1784" t="str">
            <v>LES TENGO UN CHISME</v>
          </cell>
          <cell r="M1784" t="str">
            <v>BOMBA</v>
          </cell>
        </row>
        <row r="1788">
          <cell r="D1788" t="str">
            <v>Análisis de Precios Unitarios- Secretaria de Planeación y Obras Publicas de Cubará, Boyacá.</v>
          </cell>
        </row>
        <row r="1789">
          <cell r="D1789" t="str">
            <v>Código</v>
          </cell>
          <cell r="E1789" t="str">
            <v>CCE-EICP-FM-14</v>
          </cell>
          <cell r="G1789" t="str">
            <v>Versión</v>
          </cell>
          <cell r="H1789">
            <v>1</v>
          </cell>
        </row>
        <row r="1793">
          <cell r="E1793" t="str">
            <v>MUNICIPIO DE CUBARÁ</v>
          </cell>
        </row>
        <row r="1795">
          <cell r="M1795" t="str">
            <v>VERSIÓN</v>
          </cell>
        </row>
        <row r="1798">
          <cell r="M1798" t="str">
            <v>PAGINA</v>
          </cell>
        </row>
        <row r="1799">
          <cell r="E1799" t="str">
            <v>ANÁLISIS DE PRECIOS UNITARIOS</v>
          </cell>
        </row>
        <row r="1801">
          <cell r="M1801" t="str">
            <v>FECHA</v>
          </cell>
          <cell r="N1801" t="str">
            <v>DD</v>
          </cell>
        </row>
        <row r="1802">
          <cell r="N1802">
            <v>13</v>
          </cell>
        </row>
        <row r="1806">
          <cell r="D1806" t="str">
            <v>DATOS ESPECÍFICOS</v>
          </cell>
        </row>
        <row r="1808">
          <cell r="A1808" t="str">
            <v>APU ID</v>
          </cell>
          <cell r="D1808" t="str">
            <v>ÍTEM</v>
          </cell>
          <cell r="E1808" t="str">
            <v>DESCRIPCIÓN</v>
          </cell>
          <cell r="N1808" t="str">
            <v>UNIDAD</v>
          </cell>
        </row>
        <row r="1809">
          <cell r="A1809" t="str">
            <v>APU-00021</v>
          </cell>
          <cell r="D1809" t="str">
            <v>2,01,09</v>
          </cell>
          <cell r="E1809" t="str">
            <v>DEMOLICIÓN DE MUROS EN MAMPOSTERÍA DE LADRILLO E = 0.25 M. (INCLUYE RETIRO Y ACARREO LIBRE HASTA 5 KM.)</v>
          </cell>
          <cell r="N1809" t="str">
            <v>M2</v>
          </cell>
        </row>
        <row r="1810">
          <cell r="D1810" t="str">
            <v>I. EQUIPO</v>
          </cell>
        </row>
        <row r="1811">
          <cell r="D1811" t="str">
            <v>DESCRIPCIÓN</v>
          </cell>
          <cell r="I1811" t="str">
            <v>MARCA</v>
          </cell>
          <cell r="K1811" t="str">
            <v>TIPO</v>
          </cell>
          <cell r="M1811" t="str">
            <v>TARIFA</v>
          </cell>
          <cell r="N1811" t="str">
            <v>RENDIMIENTO</v>
          </cell>
        </row>
        <row r="1812">
          <cell r="D1812" t="str">
            <v>HERRAMIENTA MENOR (% M.O)</v>
          </cell>
          <cell r="K1812" t="str">
            <v>%</v>
          </cell>
          <cell r="M1812">
            <v>22445.52</v>
          </cell>
          <cell r="N1812">
            <v>10</v>
          </cell>
        </row>
        <row r="1813">
          <cell r="D1813" t="str">
            <v/>
          </cell>
          <cell r="K1813" t="str">
            <v/>
          </cell>
          <cell r="M1813" t="str">
            <v/>
          </cell>
        </row>
        <row r="1814">
          <cell r="D1814" t="str">
            <v/>
          </cell>
          <cell r="K1814" t="str">
            <v/>
          </cell>
          <cell r="M1814" t="str">
            <v/>
          </cell>
        </row>
        <row r="1815">
          <cell r="D1815" t="str">
            <v/>
          </cell>
          <cell r="K1815" t="str">
            <v/>
          </cell>
          <cell r="M1815" t="str">
            <v/>
          </cell>
        </row>
        <row r="1816">
          <cell r="D1816" t="str">
            <v/>
          </cell>
          <cell r="K1816" t="str">
            <v/>
          </cell>
          <cell r="M1816" t="str">
            <v/>
          </cell>
        </row>
        <row r="1817">
          <cell r="D1817" t="str">
            <v/>
          </cell>
          <cell r="K1817" t="str">
            <v/>
          </cell>
          <cell r="M1817" t="str">
            <v/>
          </cell>
        </row>
        <row r="1818">
          <cell r="D1818" t="str">
            <v>SUBTOTAL</v>
          </cell>
        </row>
        <row r="1819">
          <cell r="D1819" t="str">
            <v>II. MATERIALES</v>
          </cell>
        </row>
        <row r="1820">
          <cell r="D1820" t="str">
            <v>DESCRIPCIÓN</v>
          </cell>
          <cell r="L1820" t="str">
            <v>UNIDAD</v>
          </cell>
          <cell r="M1820" t="str">
            <v>CANTIDAD</v>
          </cell>
          <cell r="N1820" t="str">
            <v>PRECIO UNITARIO</v>
          </cell>
        </row>
        <row r="1821">
          <cell r="D1821" t="str">
            <v/>
          </cell>
          <cell r="L1821" t="str">
            <v/>
          </cell>
          <cell r="N1821" t="str">
            <v/>
          </cell>
        </row>
        <row r="1822">
          <cell r="D1822" t="str">
            <v/>
          </cell>
          <cell r="L1822" t="str">
            <v/>
          </cell>
          <cell r="N1822" t="str">
            <v/>
          </cell>
        </row>
        <row r="1823">
          <cell r="D1823" t="str">
            <v/>
          </cell>
          <cell r="L1823" t="str">
            <v/>
          </cell>
          <cell r="N1823" t="str">
            <v/>
          </cell>
        </row>
        <row r="1824">
          <cell r="D1824" t="str">
            <v/>
          </cell>
          <cell r="L1824" t="str">
            <v/>
          </cell>
          <cell r="N1824" t="str">
            <v/>
          </cell>
        </row>
        <row r="1825">
          <cell r="D1825" t="str">
            <v/>
          </cell>
          <cell r="L1825" t="str">
            <v/>
          </cell>
          <cell r="N1825" t="str">
            <v/>
          </cell>
        </row>
        <row r="1826">
          <cell r="D1826" t="str">
            <v/>
          </cell>
          <cell r="L1826" t="str">
            <v/>
          </cell>
          <cell r="N1826" t="str">
            <v/>
          </cell>
        </row>
        <row r="1827">
          <cell r="D1827" t="str">
            <v/>
          </cell>
          <cell r="L1827" t="str">
            <v/>
          </cell>
          <cell r="N1827" t="str">
            <v/>
          </cell>
        </row>
        <row r="1828">
          <cell r="D1828" t="str">
            <v/>
          </cell>
          <cell r="L1828" t="str">
            <v/>
          </cell>
          <cell r="N1828" t="str">
            <v/>
          </cell>
        </row>
        <row r="1829">
          <cell r="D1829" t="str">
            <v/>
          </cell>
          <cell r="L1829" t="str">
            <v/>
          </cell>
          <cell r="N1829" t="str">
            <v/>
          </cell>
        </row>
        <row r="1830">
          <cell r="D1830" t="str">
            <v/>
          </cell>
          <cell r="L1830" t="str">
            <v/>
          </cell>
          <cell r="N1830" t="str">
            <v/>
          </cell>
        </row>
        <row r="1831">
          <cell r="D1831" t="str">
            <v/>
          </cell>
          <cell r="L1831" t="str">
            <v/>
          </cell>
          <cell r="N1831" t="str">
            <v/>
          </cell>
        </row>
        <row r="1832">
          <cell r="D1832" t="str">
            <v/>
          </cell>
          <cell r="L1832" t="str">
            <v/>
          </cell>
          <cell r="N1832" t="str">
            <v/>
          </cell>
        </row>
        <row r="1833">
          <cell r="D1833" t="str">
            <v/>
          </cell>
          <cell r="L1833" t="str">
            <v/>
          </cell>
          <cell r="N1833" t="str">
            <v/>
          </cell>
        </row>
        <row r="1834">
          <cell r="D1834" t="str">
            <v/>
          </cell>
          <cell r="L1834" t="str">
            <v/>
          </cell>
          <cell r="N1834" t="str">
            <v/>
          </cell>
        </row>
        <row r="1835">
          <cell r="D1835" t="str">
            <v>DESPERDICIO</v>
          </cell>
          <cell r="L1835" t="str">
            <v>%</v>
          </cell>
          <cell r="M1835">
            <v>0.05</v>
          </cell>
          <cell r="N1835">
            <v>0</v>
          </cell>
        </row>
        <row r="1836">
          <cell r="D1836" t="str">
            <v>SUBTOTAL</v>
          </cell>
        </row>
        <row r="1837">
          <cell r="D1837" t="str">
            <v>III. TRANSPORTES</v>
          </cell>
        </row>
        <row r="1838">
          <cell r="D1838" t="str">
            <v>MATERIAL</v>
          </cell>
          <cell r="K1838" t="str">
            <v>VOL. o PESO</v>
          </cell>
          <cell r="L1838" t="str">
            <v>DISTANCIA</v>
          </cell>
          <cell r="M1838" t="str">
            <v>M3 o Ton/Km</v>
          </cell>
          <cell r="N1838" t="str">
            <v>TARIFA</v>
          </cell>
        </row>
        <row r="1839">
          <cell r="D1839" t="str">
            <v>ESCOMBROS / SOBRANTES HASTA 5 KM</v>
          </cell>
          <cell r="K1839">
            <v>0.33</v>
          </cell>
          <cell r="L1839">
            <v>5</v>
          </cell>
          <cell r="M1839" t="str">
            <v>M3/KM</v>
          </cell>
          <cell r="N1839">
            <v>2300</v>
          </cell>
        </row>
        <row r="1840">
          <cell r="D1840" t="str">
            <v/>
          </cell>
          <cell r="M1840" t="str">
            <v/>
          </cell>
          <cell r="N1840" t="str">
            <v/>
          </cell>
        </row>
        <row r="1841">
          <cell r="D1841" t="str">
            <v/>
          </cell>
          <cell r="M1841" t="str">
            <v/>
          </cell>
          <cell r="N1841" t="str">
            <v/>
          </cell>
        </row>
        <row r="1842">
          <cell r="D1842" t="str">
            <v/>
          </cell>
          <cell r="M1842" t="str">
            <v/>
          </cell>
          <cell r="N1842" t="str">
            <v/>
          </cell>
        </row>
        <row r="1843">
          <cell r="D1843" t="str">
            <v>SUBTOTAL</v>
          </cell>
        </row>
        <row r="1844">
          <cell r="D1844" t="str">
            <v>IV. MANO DE OBRA</v>
          </cell>
        </row>
        <row r="1845">
          <cell r="D1845" t="str">
            <v>TRABAJADOR</v>
          </cell>
          <cell r="K1845" t="str">
            <v>JORNAL</v>
          </cell>
          <cell r="L1845" t="str">
            <v>PRESTACIONES</v>
          </cell>
          <cell r="M1845" t="str">
            <v>JORNAL TOTAL</v>
          </cell>
          <cell r="N1845" t="str">
            <v>RENDIMIENTO</v>
          </cell>
        </row>
        <row r="1846">
          <cell r="D1846" t="str">
            <v>OFICIAL</v>
          </cell>
          <cell r="K1846">
            <v>95930</v>
          </cell>
          <cell r="L1846">
            <v>1.95</v>
          </cell>
          <cell r="M1846">
            <v>187063.5</v>
          </cell>
          <cell r="N1846">
            <v>14.54</v>
          </cell>
        </row>
        <row r="1847">
          <cell r="D1847" t="str">
            <v>AYUDANTE (1)</v>
          </cell>
          <cell r="K1847">
            <v>71433</v>
          </cell>
          <cell r="L1847">
            <v>1.95</v>
          </cell>
          <cell r="M1847">
            <v>139294.35</v>
          </cell>
          <cell r="N1847">
            <v>14.54</v>
          </cell>
        </row>
        <row r="1848">
          <cell r="D1848" t="str">
            <v/>
          </cell>
          <cell r="K1848" t="str">
            <v/>
          </cell>
          <cell r="L1848" t="str">
            <v xml:space="preserve"> </v>
          </cell>
          <cell r="M1848" t="str">
            <v xml:space="preserve"> </v>
          </cell>
        </row>
        <row r="1849">
          <cell r="D1849" t="str">
            <v/>
          </cell>
          <cell r="K1849" t="str">
            <v/>
          </cell>
          <cell r="L1849" t="str">
            <v xml:space="preserve"> </v>
          </cell>
          <cell r="M1849" t="str">
            <v xml:space="preserve"> </v>
          </cell>
        </row>
        <row r="1850">
          <cell r="D1850" t="str">
            <v/>
          </cell>
          <cell r="K1850" t="str">
            <v/>
          </cell>
          <cell r="L1850" t="str">
            <v xml:space="preserve"> </v>
          </cell>
          <cell r="M1850" t="str">
            <v xml:space="preserve"> </v>
          </cell>
        </row>
        <row r="1851">
          <cell r="D1851" t="str">
            <v>SUBTOTAL</v>
          </cell>
        </row>
        <row r="1853">
          <cell r="D1853" t="str">
            <v>TOTAL COSTO DIRECTO $</v>
          </cell>
        </row>
        <row r="1855">
          <cell r="M1855" t="str">
            <v>Porcentaje</v>
          </cell>
          <cell r="N1855" t="str">
            <v>Valor Total</v>
          </cell>
        </row>
        <row r="1856">
          <cell r="M1856">
            <v>0.24</v>
          </cell>
          <cell r="N1856">
            <v>6836.42</v>
          </cell>
        </row>
        <row r="1857">
          <cell r="M1857">
            <v>0.02</v>
          </cell>
          <cell r="N1857">
            <v>569.70000000000005</v>
          </cell>
        </row>
        <row r="1858">
          <cell r="M1858">
            <v>7.0000000000000007E-2</v>
          </cell>
          <cell r="N1858">
            <v>1993.95</v>
          </cell>
        </row>
        <row r="1861">
          <cell r="D1861" t="str">
            <v>Precio Unitario Total Aproximado al peso $</v>
          </cell>
        </row>
        <row r="1866">
          <cell r="D1866" t="str">
            <v>Proyectó:</v>
          </cell>
          <cell r="L1866" t="str">
            <v>Aprobó:</v>
          </cell>
        </row>
        <row r="1867">
          <cell r="E1867" t="str">
            <v>BRAYAN JEUDIEL LOZANO HERRERA</v>
          </cell>
          <cell r="M1867" t="str">
            <v>JESÚS IVÁN QUIÑONES RUEDA</v>
          </cell>
        </row>
        <row r="1868">
          <cell r="E1868" t="str">
            <v>APOYO SEC. DE PLANEACIÓN Y OBRAS PÚBLICAS</v>
          </cell>
          <cell r="M1868" t="str">
            <v>SECRETARIO DE PLANEACIÓN Y OBRAS PUBLICAS</v>
          </cell>
        </row>
        <row r="1869">
          <cell r="E1869" t="str">
            <v>LES TENGO UN CHISME</v>
          </cell>
          <cell r="M1869" t="str">
            <v>BOMBA</v>
          </cell>
        </row>
        <row r="1873">
          <cell r="D1873" t="str">
            <v>Análisis de Precios Unitarios- Secretaria de Planeación y Obras Publicas de Cubará, Boyacá.</v>
          </cell>
        </row>
        <row r="1874">
          <cell r="D1874" t="str">
            <v>Código</v>
          </cell>
          <cell r="E1874" t="str">
            <v>CCE-EICP-FM-14</v>
          </cell>
          <cell r="G1874" t="str">
            <v>Versión</v>
          </cell>
          <cell r="H1874">
            <v>1</v>
          </cell>
        </row>
        <row r="1878">
          <cell r="E1878" t="str">
            <v>MUNICIPIO DE CUBARÁ</v>
          </cell>
        </row>
        <row r="1880">
          <cell r="M1880" t="str">
            <v>VERSIÓN</v>
          </cell>
        </row>
        <row r="1883">
          <cell r="M1883" t="str">
            <v>PAGINA</v>
          </cell>
        </row>
        <row r="1884">
          <cell r="E1884" t="str">
            <v>ANÁLISIS DE PRECIOS UNITARIOS</v>
          </cell>
        </row>
        <row r="1886">
          <cell r="M1886" t="str">
            <v>FECHA</v>
          </cell>
          <cell r="N1886" t="str">
            <v>DD</v>
          </cell>
        </row>
        <row r="1887">
          <cell r="N1887">
            <v>13</v>
          </cell>
        </row>
        <row r="1891">
          <cell r="D1891" t="str">
            <v>DATOS ESPECÍFICOS</v>
          </cell>
        </row>
        <row r="1893">
          <cell r="A1893" t="str">
            <v>APU ID</v>
          </cell>
          <cell r="D1893" t="str">
            <v>ÍTEM</v>
          </cell>
          <cell r="E1893" t="str">
            <v>DESCRIPCIÓN</v>
          </cell>
          <cell r="N1893" t="str">
            <v>UNIDAD</v>
          </cell>
        </row>
        <row r="1894">
          <cell r="D1894" t="str">
            <v>2,01,10</v>
          </cell>
          <cell r="E1894" t="str">
            <v>DEMOLICIÓN DE ENCHAPE CERÁMICO, (INCLUYE RETIRO Y ACARREO LIBRE HASTA 5 KM.)</v>
          </cell>
          <cell r="N1894" t="str">
            <v>M2</v>
          </cell>
        </row>
        <row r="1895">
          <cell r="D1895" t="str">
            <v>I. EQUIPO</v>
          </cell>
        </row>
        <row r="1896">
          <cell r="D1896" t="str">
            <v>DESCRIPCIÓN</v>
          </cell>
          <cell r="I1896" t="str">
            <v>MARCA</v>
          </cell>
          <cell r="K1896" t="str">
            <v>TIPO</v>
          </cell>
          <cell r="M1896" t="str">
            <v>TARIFA</v>
          </cell>
          <cell r="N1896" t="str">
            <v>RENDIMIENTO</v>
          </cell>
        </row>
        <row r="1897">
          <cell r="A1897" t="str">
            <v>APU-00022</v>
          </cell>
          <cell r="D1897" t="str">
            <v>HERRAMIENTA MENOR (% M.O)</v>
          </cell>
          <cell r="K1897" t="str">
            <v>%</v>
          </cell>
          <cell r="M1897">
            <v>13054.77</v>
          </cell>
          <cell r="N1897">
            <v>10</v>
          </cell>
        </row>
        <row r="1898">
          <cell r="A1898" t="str">
            <v>APU-00022</v>
          </cell>
          <cell r="D1898" t="str">
            <v/>
          </cell>
          <cell r="K1898" t="str">
            <v/>
          </cell>
          <cell r="M1898" t="str">
            <v/>
          </cell>
        </row>
        <row r="1899">
          <cell r="A1899" t="str">
            <v>APU-00022</v>
          </cell>
          <cell r="D1899" t="str">
            <v/>
          </cell>
          <cell r="K1899" t="str">
            <v/>
          </cell>
          <cell r="M1899" t="str">
            <v/>
          </cell>
        </row>
        <row r="1900">
          <cell r="A1900" t="str">
            <v>APU-00022</v>
          </cell>
          <cell r="D1900" t="str">
            <v/>
          </cell>
          <cell r="K1900" t="str">
            <v/>
          </cell>
          <cell r="M1900" t="str">
            <v/>
          </cell>
        </row>
        <row r="1901">
          <cell r="A1901" t="str">
            <v>APU-00022</v>
          </cell>
          <cell r="D1901" t="str">
            <v/>
          </cell>
          <cell r="K1901" t="str">
            <v/>
          </cell>
          <cell r="M1901" t="str">
            <v/>
          </cell>
        </row>
        <row r="1902">
          <cell r="A1902" t="str">
            <v>APU-00022</v>
          </cell>
          <cell r="D1902" t="str">
            <v/>
          </cell>
          <cell r="K1902" t="str">
            <v/>
          </cell>
          <cell r="M1902" t="str">
            <v/>
          </cell>
        </row>
        <row r="1903">
          <cell r="A1903" t="str">
            <v>APU-00022</v>
          </cell>
          <cell r="D1903" t="str">
            <v>SUBTOTAL</v>
          </cell>
        </row>
        <row r="1904">
          <cell r="A1904" t="str">
            <v>APU-00022</v>
          </cell>
          <cell r="D1904" t="str">
            <v>II. MATERIALES</v>
          </cell>
        </row>
        <row r="1905">
          <cell r="A1905" t="str">
            <v>APU-00022</v>
          </cell>
          <cell r="D1905" t="str">
            <v>DESCRIPCIÓN</v>
          </cell>
          <cell r="L1905" t="str">
            <v>UNIDAD</v>
          </cell>
          <cell r="M1905" t="str">
            <v>CANTIDAD</v>
          </cell>
          <cell r="N1905" t="str">
            <v>PRECIO UNITARIO</v>
          </cell>
        </row>
        <row r="1906">
          <cell r="A1906" t="str">
            <v>APU-00022</v>
          </cell>
          <cell r="D1906" t="str">
            <v/>
          </cell>
          <cell r="L1906" t="str">
            <v/>
          </cell>
          <cell r="N1906" t="str">
            <v/>
          </cell>
        </row>
        <row r="1907">
          <cell r="A1907" t="str">
            <v>APU-00022</v>
          </cell>
          <cell r="D1907" t="str">
            <v/>
          </cell>
          <cell r="L1907" t="str">
            <v/>
          </cell>
          <cell r="N1907" t="str">
            <v/>
          </cell>
        </row>
        <row r="1908">
          <cell r="A1908" t="str">
            <v>APU-00022</v>
          </cell>
          <cell r="D1908" t="str">
            <v/>
          </cell>
          <cell r="L1908" t="str">
            <v/>
          </cell>
          <cell r="N1908" t="str">
            <v/>
          </cell>
        </row>
        <row r="1909">
          <cell r="A1909" t="str">
            <v>APU-00022</v>
          </cell>
          <cell r="D1909" t="str">
            <v/>
          </cell>
          <cell r="L1909" t="str">
            <v/>
          </cell>
          <cell r="N1909" t="str">
            <v/>
          </cell>
        </row>
        <row r="1910">
          <cell r="A1910" t="str">
            <v>APU-00022</v>
          </cell>
          <cell r="D1910" t="str">
            <v/>
          </cell>
          <cell r="L1910" t="str">
            <v/>
          </cell>
          <cell r="N1910" t="str">
            <v/>
          </cell>
        </row>
        <row r="1911">
          <cell r="A1911" t="str">
            <v>APU-00022</v>
          </cell>
          <cell r="D1911" t="str">
            <v/>
          </cell>
          <cell r="L1911" t="str">
            <v/>
          </cell>
          <cell r="N1911" t="str">
            <v/>
          </cell>
        </row>
        <row r="1912">
          <cell r="A1912" t="str">
            <v>APU-00022</v>
          </cell>
          <cell r="D1912" t="str">
            <v/>
          </cell>
          <cell r="L1912" t="str">
            <v/>
          </cell>
          <cell r="N1912" t="str">
            <v/>
          </cell>
        </row>
        <row r="1913">
          <cell r="A1913" t="str">
            <v>APU-00022</v>
          </cell>
          <cell r="D1913" t="str">
            <v/>
          </cell>
          <cell r="L1913" t="str">
            <v/>
          </cell>
          <cell r="N1913" t="str">
            <v/>
          </cell>
        </row>
        <row r="1914">
          <cell r="A1914" t="str">
            <v>APU-00022</v>
          </cell>
          <cell r="D1914" t="str">
            <v/>
          </cell>
          <cell r="L1914" t="str">
            <v/>
          </cell>
          <cell r="N1914" t="str">
            <v/>
          </cell>
        </row>
        <row r="1915">
          <cell r="A1915" t="str">
            <v>APU-00022</v>
          </cell>
          <cell r="D1915" t="str">
            <v/>
          </cell>
          <cell r="L1915" t="str">
            <v/>
          </cell>
          <cell r="N1915" t="str">
            <v/>
          </cell>
        </row>
        <row r="1916">
          <cell r="A1916" t="str">
            <v>APU-00022</v>
          </cell>
          <cell r="D1916" t="str">
            <v/>
          </cell>
          <cell r="L1916" t="str">
            <v/>
          </cell>
          <cell r="N1916" t="str">
            <v/>
          </cell>
        </row>
        <row r="1917">
          <cell r="A1917" t="str">
            <v>APU-00022</v>
          </cell>
          <cell r="D1917" t="str">
            <v/>
          </cell>
          <cell r="L1917" t="str">
            <v/>
          </cell>
          <cell r="N1917" t="str">
            <v/>
          </cell>
        </row>
        <row r="1918">
          <cell r="A1918" t="str">
            <v>APU-00022</v>
          </cell>
          <cell r="D1918" t="str">
            <v/>
          </cell>
          <cell r="L1918" t="str">
            <v/>
          </cell>
          <cell r="N1918" t="str">
            <v/>
          </cell>
        </row>
        <row r="1919">
          <cell r="A1919" t="str">
            <v>APU-00022</v>
          </cell>
          <cell r="D1919" t="str">
            <v/>
          </cell>
          <cell r="L1919" t="str">
            <v/>
          </cell>
          <cell r="N1919" t="str">
            <v/>
          </cell>
        </row>
        <row r="1920">
          <cell r="A1920" t="str">
            <v>APU-00022</v>
          </cell>
          <cell r="D1920" t="str">
            <v>DESPERDICIO</v>
          </cell>
          <cell r="L1920" t="str">
            <v>%</v>
          </cell>
          <cell r="M1920">
            <v>0.05</v>
          </cell>
          <cell r="N1920">
            <v>0</v>
          </cell>
        </row>
        <row r="1921">
          <cell r="A1921" t="str">
            <v>APU-00022</v>
          </cell>
          <cell r="D1921" t="str">
            <v>SUBTOTAL</v>
          </cell>
        </row>
        <row r="1922">
          <cell r="A1922" t="str">
            <v>APU-00022</v>
          </cell>
          <cell r="D1922" t="str">
            <v>III. TRANSPORTES</v>
          </cell>
        </row>
        <row r="1923">
          <cell r="A1923" t="str">
            <v>APU-00022</v>
          </cell>
          <cell r="D1923" t="str">
            <v>MATERIAL</v>
          </cell>
          <cell r="K1923" t="str">
            <v>VOL. o PESO</v>
          </cell>
          <cell r="L1923" t="str">
            <v>DISTANCIA</v>
          </cell>
          <cell r="M1923" t="str">
            <v>M3 o Ton/Km</v>
          </cell>
          <cell r="N1923" t="str">
            <v>TARIFA</v>
          </cell>
        </row>
        <row r="1924">
          <cell r="A1924" t="str">
            <v>APU-00022</v>
          </cell>
          <cell r="D1924" t="str">
            <v>ESCOMBROS / SOBRANTES HASTA 5 KM</v>
          </cell>
          <cell r="K1924">
            <v>7.0000000000000007E-2</v>
          </cell>
          <cell r="L1924">
            <v>5</v>
          </cell>
          <cell r="M1924" t="str">
            <v>M3/KM</v>
          </cell>
          <cell r="N1924">
            <v>2300</v>
          </cell>
        </row>
        <row r="1925">
          <cell r="A1925" t="str">
            <v>APU-00022</v>
          </cell>
          <cell r="D1925" t="str">
            <v/>
          </cell>
          <cell r="M1925" t="str">
            <v/>
          </cell>
          <cell r="N1925" t="str">
            <v/>
          </cell>
        </row>
        <row r="1926">
          <cell r="A1926" t="str">
            <v>APU-00022</v>
          </cell>
          <cell r="D1926" t="str">
            <v/>
          </cell>
          <cell r="M1926" t="str">
            <v/>
          </cell>
          <cell r="N1926" t="str">
            <v/>
          </cell>
        </row>
        <row r="1927">
          <cell r="A1927" t="str">
            <v>APU-00022</v>
          </cell>
          <cell r="D1927" t="str">
            <v/>
          </cell>
          <cell r="M1927" t="str">
            <v/>
          </cell>
          <cell r="N1927" t="str">
            <v/>
          </cell>
        </row>
        <row r="1928">
          <cell r="A1928" t="str">
            <v>APU-00022</v>
          </cell>
          <cell r="D1928" t="str">
            <v>SUBTOTAL</v>
          </cell>
        </row>
        <row r="1929">
          <cell r="A1929" t="str">
            <v>APU-00022</v>
          </cell>
          <cell r="D1929" t="str">
            <v>IV. MANO DE OBRA</v>
          </cell>
        </row>
        <row r="1930">
          <cell r="A1930" t="str">
            <v>APU-00022</v>
          </cell>
          <cell r="D1930" t="str">
            <v>TRABAJADOR</v>
          </cell>
          <cell r="K1930" t="str">
            <v>JORNAL</v>
          </cell>
          <cell r="L1930" t="str">
            <v>PRESTACIONES</v>
          </cell>
          <cell r="M1930" t="str">
            <v>JORNAL TOTAL</v>
          </cell>
          <cell r="N1930" t="str">
            <v>RENDIMIENTO</v>
          </cell>
        </row>
        <row r="1931">
          <cell r="A1931" t="str">
            <v>APU-00022</v>
          </cell>
          <cell r="D1931" t="str">
            <v>AYUDANTE (1)</v>
          </cell>
          <cell r="K1931">
            <v>71433</v>
          </cell>
          <cell r="L1931">
            <v>1.95</v>
          </cell>
          <cell r="M1931">
            <v>139294.35</v>
          </cell>
          <cell r="N1931">
            <v>10.67</v>
          </cell>
        </row>
        <row r="1932">
          <cell r="A1932" t="str">
            <v>APU-00022</v>
          </cell>
          <cell r="D1932" t="str">
            <v/>
          </cell>
          <cell r="K1932" t="str">
            <v/>
          </cell>
          <cell r="L1932" t="str">
            <v xml:space="preserve"> </v>
          </cell>
          <cell r="M1932" t="str">
            <v xml:space="preserve"> </v>
          </cell>
        </row>
        <row r="1933">
          <cell r="A1933" t="str">
            <v>APU-00022</v>
          </cell>
          <cell r="D1933" t="str">
            <v/>
          </cell>
          <cell r="K1933" t="str">
            <v/>
          </cell>
          <cell r="L1933" t="str">
            <v xml:space="preserve"> </v>
          </cell>
          <cell r="M1933" t="str">
            <v xml:space="preserve"> </v>
          </cell>
        </row>
        <row r="1934">
          <cell r="A1934" t="str">
            <v>APU-00022</v>
          </cell>
          <cell r="D1934" t="str">
            <v/>
          </cell>
          <cell r="K1934" t="str">
            <v/>
          </cell>
          <cell r="L1934" t="str">
            <v xml:space="preserve"> </v>
          </cell>
          <cell r="M1934" t="str">
            <v xml:space="preserve"> </v>
          </cell>
        </row>
        <row r="1935">
          <cell r="D1935" t="str">
            <v/>
          </cell>
          <cell r="K1935" t="str">
            <v/>
          </cell>
          <cell r="L1935" t="str">
            <v xml:space="preserve"> </v>
          </cell>
          <cell r="M1935" t="str">
            <v xml:space="preserve"> </v>
          </cell>
        </row>
        <row r="1936">
          <cell r="D1936" t="str">
            <v>SUBTOTAL</v>
          </cell>
        </row>
        <row r="1938">
          <cell r="D1938" t="str">
            <v>TOTAL COSTO DIRECTO $</v>
          </cell>
        </row>
        <row r="1940">
          <cell r="M1940" t="str">
            <v>Porcentaje</v>
          </cell>
          <cell r="N1940" t="str">
            <v>Valor Total</v>
          </cell>
        </row>
        <row r="1941">
          <cell r="M1941">
            <v>0.24</v>
          </cell>
          <cell r="N1941">
            <v>3639.66</v>
          </cell>
        </row>
        <row r="1942">
          <cell r="M1942">
            <v>0.02</v>
          </cell>
          <cell r="N1942">
            <v>303.31</v>
          </cell>
        </row>
        <row r="1943">
          <cell r="M1943">
            <v>7.0000000000000007E-2</v>
          </cell>
          <cell r="N1943">
            <v>1061.57</v>
          </cell>
        </row>
        <row r="1946">
          <cell r="D1946" t="str">
            <v>Precio Unitario Total Aproximado al peso $</v>
          </cell>
        </row>
        <row r="1951">
          <cell r="D1951" t="str">
            <v>Proyectó:</v>
          </cell>
          <cell r="L1951" t="str">
            <v>Aprobó:</v>
          </cell>
        </row>
        <row r="1952">
          <cell r="E1952" t="str">
            <v>BRAYAN JEUDIEL LOZANO HERRERA</v>
          </cell>
          <cell r="M1952" t="str">
            <v>JESÚS IVÁN QUIÑONES RUEDA</v>
          </cell>
        </row>
        <row r="1953">
          <cell r="E1953" t="str">
            <v>APOYO SEC. DE PLANEACIÓN Y OBRAS PÚBLICAS</v>
          </cell>
          <cell r="M1953" t="str">
            <v>SECRETARIO DE PLANEACIÓN Y OBRAS PUBLICAS</v>
          </cell>
        </row>
        <row r="1954">
          <cell r="E1954" t="str">
            <v>LES TENGO UN CHISME</v>
          </cell>
          <cell r="M1954" t="str">
            <v>BOMBA</v>
          </cell>
        </row>
        <row r="1958">
          <cell r="D1958" t="str">
            <v>Análisis de Precios Unitarios- Secretaria de Planeación y Obras Publicas de Cubará, Boyacá.</v>
          </cell>
        </row>
        <row r="1959">
          <cell r="D1959" t="str">
            <v>Código</v>
          </cell>
          <cell r="E1959" t="str">
            <v>CCE-EICP-FM-14</v>
          </cell>
          <cell r="G1959" t="str">
            <v>Versión</v>
          </cell>
          <cell r="H1959">
            <v>1</v>
          </cell>
        </row>
        <row r="1963">
          <cell r="E1963" t="str">
            <v>MUNICIPIO DE CUBARÁ</v>
          </cell>
        </row>
        <row r="1965">
          <cell r="M1965" t="str">
            <v>VERSIÓN</v>
          </cell>
        </row>
        <row r="1968">
          <cell r="M1968" t="str">
            <v>PAGINA</v>
          </cell>
        </row>
        <row r="1969">
          <cell r="E1969" t="str">
            <v>ANÁLISIS DE PRECIOS UNITARIOS</v>
          </cell>
        </row>
        <row r="1971">
          <cell r="M1971" t="str">
            <v>FECHA</v>
          </cell>
          <cell r="N1971" t="str">
            <v>DD</v>
          </cell>
        </row>
        <row r="1972">
          <cell r="N1972">
            <v>13</v>
          </cell>
        </row>
        <row r="1976">
          <cell r="D1976" t="str">
            <v>DATOS ESPECÍFICOS</v>
          </cell>
        </row>
        <row r="1978">
          <cell r="A1978" t="str">
            <v>APU ID</v>
          </cell>
          <cell r="D1978" t="str">
            <v>ÍTEM</v>
          </cell>
          <cell r="E1978" t="str">
            <v>DESCRIPCIÓN</v>
          </cell>
          <cell r="N1978" t="str">
            <v>UNIDAD</v>
          </cell>
        </row>
        <row r="1979">
          <cell r="A1979" t="str">
            <v>APU-00023</v>
          </cell>
          <cell r="D1979" t="str">
            <v>2,01,11</v>
          </cell>
          <cell r="E1979" t="str">
            <v>DESMONTE DE DIVISIÓN - PISO A TECHO. (INCLUYE RETIRO Y ACARREO LIBRE HASTA 5 KM.)</v>
          </cell>
          <cell r="N1979" t="str">
            <v>M2</v>
          </cell>
        </row>
        <row r="1980">
          <cell r="D1980" t="str">
            <v>I. EQUIPO</v>
          </cell>
        </row>
        <row r="1981">
          <cell r="D1981" t="str">
            <v>DESCRIPCIÓN</v>
          </cell>
          <cell r="I1981" t="str">
            <v>MARCA</v>
          </cell>
          <cell r="K1981" t="str">
            <v>TIPO</v>
          </cell>
          <cell r="M1981" t="str">
            <v>TARIFA</v>
          </cell>
          <cell r="N1981" t="str">
            <v>RENDIMIENTO</v>
          </cell>
        </row>
        <row r="1982">
          <cell r="D1982" t="str">
            <v>HERRAMIENTA MENOR (% M.O)</v>
          </cell>
          <cell r="K1982" t="str">
            <v>%</v>
          </cell>
          <cell r="M1982">
            <v>16317.900000000001</v>
          </cell>
          <cell r="N1982">
            <v>10</v>
          </cell>
        </row>
        <row r="1983">
          <cell r="D1983" t="str">
            <v>SECCIÓN DE ANDAMIO (01)</v>
          </cell>
          <cell r="K1983" t="str">
            <v>DIA</v>
          </cell>
          <cell r="M1983">
            <v>3000</v>
          </cell>
          <cell r="N1983">
            <v>20</v>
          </cell>
        </row>
        <row r="1984">
          <cell r="D1984" t="str">
            <v/>
          </cell>
          <cell r="K1984" t="str">
            <v/>
          </cell>
          <cell r="M1984" t="str">
            <v/>
          </cell>
        </row>
        <row r="1985">
          <cell r="D1985" t="str">
            <v/>
          </cell>
          <cell r="K1985" t="str">
            <v/>
          </cell>
          <cell r="M1985" t="str">
            <v/>
          </cell>
        </row>
        <row r="1986">
          <cell r="D1986" t="str">
            <v/>
          </cell>
          <cell r="K1986" t="str">
            <v/>
          </cell>
          <cell r="M1986" t="str">
            <v/>
          </cell>
        </row>
        <row r="1987">
          <cell r="D1987" t="str">
            <v/>
          </cell>
          <cell r="K1987" t="str">
            <v/>
          </cell>
          <cell r="M1987" t="str">
            <v/>
          </cell>
        </row>
        <row r="1988">
          <cell r="D1988" t="str">
            <v>SUBTOTAL</v>
          </cell>
        </row>
        <row r="1989">
          <cell r="D1989" t="str">
            <v>II. MATERIALES</v>
          </cell>
        </row>
        <row r="1990">
          <cell r="D1990" t="str">
            <v>DESCRIPCIÓN</v>
          </cell>
          <cell r="L1990" t="str">
            <v>UNIDAD</v>
          </cell>
          <cell r="M1990" t="str">
            <v>CANTIDAD</v>
          </cell>
          <cell r="N1990" t="str">
            <v>PRECIO UNITARIO</v>
          </cell>
        </row>
        <row r="1991">
          <cell r="D1991" t="str">
            <v/>
          </cell>
          <cell r="L1991" t="str">
            <v/>
          </cell>
          <cell r="N1991" t="str">
            <v/>
          </cell>
        </row>
        <row r="1992">
          <cell r="D1992" t="str">
            <v/>
          </cell>
          <cell r="L1992" t="str">
            <v/>
          </cell>
          <cell r="N1992" t="str">
            <v/>
          </cell>
        </row>
        <row r="1993">
          <cell r="D1993" t="str">
            <v/>
          </cell>
          <cell r="L1993" t="str">
            <v/>
          </cell>
          <cell r="N1993" t="str">
            <v/>
          </cell>
        </row>
        <row r="1994">
          <cell r="D1994" t="str">
            <v/>
          </cell>
          <cell r="L1994" t="str">
            <v/>
          </cell>
          <cell r="N1994" t="str">
            <v/>
          </cell>
        </row>
        <row r="1995">
          <cell r="D1995" t="str">
            <v/>
          </cell>
          <cell r="L1995" t="str">
            <v/>
          </cell>
          <cell r="N1995" t="str">
            <v/>
          </cell>
        </row>
        <row r="1996">
          <cell r="D1996" t="str">
            <v/>
          </cell>
          <cell r="L1996" t="str">
            <v/>
          </cell>
          <cell r="N1996" t="str">
            <v/>
          </cell>
        </row>
        <row r="1997">
          <cell r="D1997" t="str">
            <v/>
          </cell>
          <cell r="L1997" t="str">
            <v/>
          </cell>
          <cell r="N1997" t="str">
            <v/>
          </cell>
        </row>
        <row r="1998">
          <cell r="D1998" t="str">
            <v/>
          </cell>
          <cell r="L1998" t="str">
            <v/>
          </cell>
          <cell r="N1998" t="str">
            <v/>
          </cell>
        </row>
        <row r="1999">
          <cell r="D1999" t="str">
            <v/>
          </cell>
          <cell r="L1999" t="str">
            <v/>
          </cell>
          <cell r="N1999" t="str">
            <v/>
          </cell>
        </row>
        <row r="2000">
          <cell r="D2000" t="str">
            <v/>
          </cell>
          <cell r="L2000" t="str">
            <v/>
          </cell>
          <cell r="N2000" t="str">
            <v/>
          </cell>
        </row>
        <row r="2001">
          <cell r="D2001" t="str">
            <v/>
          </cell>
          <cell r="L2001" t="str">
            <v/>
          </cell>
          <cell r="N2001" t="str">
            <v/>
          </cell>
        </row>
        <row r="2002">
          <cell r="D2002" t="str">
            <v/>
          </cell>
          <cell r="L2002" t="str">
            <v/>
          </cell>
          <cell r="N2002" t="str">
            <v/>
          </cell>
        </row>
        <row r="2003">
          <cell r="D2003" t="str">
            <v/>
          </cell>
          <cell r="L2003" t="str">
            <v/>
          </cell>
          <cell r="N2003" t="str">
            <v/>
          </cell>
        </row>
        <row r="2004">
          <cell r="D2004" t="str">
            <v/>
          </cell>
          <cell r="L2004" t="str">
            <v/>
          </cell>
          <cell r="N2004" t="str">
            <v/>
          </cell>
        </row>
        <row r="2005">
          <cell r="D2005" t="str">
            <v>DESPERDICIO</v>
          </cell>
          <cell r="L2005" t="str">
            <v>%</v>
          </cell>
          <cell r="M2005">
            <v>0.05</v>
          </cell>
          <cell r="N2005">
            <v>0</v>
          </cell>
        </row>
        <row r="2006">
          <cell r="D2006" t="str">
            <v>SUBTOTAL</v>
          </cell>
        </row>
        <row r="2007">
          <cell r="D2007" t="str">
            <v>III. TRANSPORTES</v>
          </cell>
        </row>
        <row r="2008">
          <cell r="D2008" t="str">
            <v>MATERIAL</v>
          </cell>
          <cell r="K2008" t="str">
            <v>VOL. o PESO</v>
          </cell>
          <cell r="L2008" t="str">
            <v>DISTANCIA</v>
          </cell>
          <cell r="M2008" t="str">
            <v>M3 o Ton/Km</v>
          </cell>
          <cell r="N2008" t="str">
            <v>TARIFA</v>
          </cell>
        </row>
        <row r="2009">
          <cell r="D2009" t="str">
            <v>ESCOMBROS / SOBRANTES HASTA 5 KM</v>
          </cell>
          <cell r="K2009">
            <v>0.1</v>
          </cell>
          <cell r="L2009">
            <v>5</v>
          </cell>
          <cell r="M2009" t="str">
            <v>M3/KM</v>
          </cell>
          <cell r="N2009">
            <v>2300</v>
          </cell>
        </row>
        <row r="2010">
          <cell r="D2010" t="str">
            <v/>
          </cell>
          <cell r="M2010" t="str">
            <v/>
          </cell>
          <cell r="N2010" t="str">
            <v/>
          </cell>
        </row>
        <row r="2011">
          <cell r="D2011" t="str">
            <v/>
          </cell>
          <cell r="M2011" t="str">
            <v/>
          </cell>
          <cell r="N2011" t="str">
            <v/>
          </cell>
        </row>
        <row r="2012">
          <cell r="D2012" t="str">
            <v/>
          </cell>
          <cell r="M2012" t="str">
            <v/>
          </cell>
          <cell r="N2012" t="str">
            <v/>
          </cell>
        </row>
        <row r="2013">
          <cell r="D2013" t="str">
            <v>SUBTOTAL</v>
          </cell>
        </row>
        <row r="2014">
          <cell r="D2014" t="str">
            <v>IV. MANO DE OBRA</v>
          </cell>
        </row>
        <row r="2015">
          <cell r="D2015" t="str">
            <v>TRABAJADOR</v>
          </cell>
          <cell r="K2015" t="str">
            <v>JORNAL</v>
          </cell>
          <cell r="L2015" t="str">
            <v>PRESTACIONES</v>
          </cell>
          <cell r="M2015" t="str">
            <v>JORNAL TOTAL</v>
          </cell>
          <cell r="N2015" t="str">
            <v>RENDIMIENTO</v>
          </cell>
        </row>
        <row r="2016">
          <cell r="D2016" t="str">
            <v>OFICIAL</v>
          </cell>
          <cell r="K2016">
            <v>95930</v>
          </cell>
          <cell r="L2016">
            <v>1.95</v>
          </cell>
          <cell r="M2016">
            <v>187063.5</v>
          </cell>
          <cell r="N2016">
            <v>20</v>
          </cell>
        </row>
        <row r="2017">
          <cell r="D2017" t="str">
            <v>AYUDANTE (1)</v>
          </cell>
          <cell r="K2017">
            <v>71433</v>
          </cell>
          <cell r="L2017">
            <v>1.95</v>
          </cell>
          <cell r="M2017">
            <v>139294.35</v>
          </cell>
          <cell r="N2017">
            <v>20</v>
          </cell>
        </row>
        <row r="2018">
          <cell r="D2018" t="str">
            <v/>
          </cell>
          <cell r="K2018" t="str">
            <v/>
          </cell>
          <cell r="L2018" t="str">
            <v xml:space="preserve"> </v>
          </cell>
          <cell r="M2018" t="str">
            <v xml:space="preserve"> </v>
          </cell>
        </row>
        <row r="2019">
          <cell r="D2019" t="str">
            <v/>
          </cell>
          <cell r="K2019" t="str">
            <v/>
          </cell>
          <cell r="L2019" t="str">
            <v xml:space="preserve"> </v>
          </cell>
          <cell r="M2019" t="str">
            <v xml:space="preserve"> </v>
          </cell>
        </row>
        <row r="2020">
          <cell r="D2020" t="str">
            <v/>
          </cell>
          <cell r="K2020" t="str">
            <v/>
          </cell>
          <cell r="L2020" t="str">
            <v xml:space="preserve"> </v>
          </cell>
          <cell r="M2020" t="str">
            <v xml:space="preserve"> </v>
          </cell>
        </row>
        <row r="2021">
          <cell r="D2021" t="str">
            <v>SUBTOTAL</v>
          </cell>
        </row>
        <row r="2023">
          <cell r="D2023" t="str">
            <v>TOTAL COSTO DIRECTO $</v>
          </cell>
        </row>
        <row r="2025">
          <cell r="M2025" t="str">
            <v>Porcentaje</v>
          </cell>
          <cell r="N2025" t="str">
            <v>Valor Total</v>
          </cell>
        </row>
        <row r="2026">
          <cell r="M2026">
            <v>0.24</v>
          </cell>
          <cell r="N2026">
            <v>4619.93</v>
          </cell>
        </row>
        <row r="2027">
          <cell r="M2027">
            <v>0.02</v>
          </cell>
          <cell r="N2027">
            <v>384.99</v>
          </cell>
        </row>
        <row r="2028">
          <cell r="M2028">
            <v>7.0000000000000007E-2</v>
          </cell>
          <cell r="N2028">
            <v>1347.48</v>
          </cell>
        </row>
        <row r="2031">
          <cell r="D2031" t="str">
            <v>Precio Unitario Total Aproximado al peso $</v>
          </cell>
        </row>
        <row r="2036">
          <cell r="D2036" t="str">
            <v>Proyectó:</v>
          </cell>
          <cell r="L2036" t="str">
            <v>Aprobó:</v>
          </cell>
        </row>
        <row r="2037">
          <cell r="E2037" t="str">
            <v>BRAYAN JEUDIEL LOZANO HERRERA</v>
          </cell>
          <cell r="M2037" t="str">
            <v>JESÚS IVÁN QUIÑONES RUEDA</v>
          </cell>
        </row>
        <row r="2038">
          <cell r="E2038" t="str">
            <v>APOYO SEC. DE PLANEACIÓN Y OBRAS PÚBLICAS</v>
          </cell>
          <cell r="M2038" t="str">
            <v>SECRETARIO DE PLANEACIÓN Y OBRAS PUBLICAS</v>
          </cell>
        </row>
        <row r="2039">
          <cell r="E2039" t="str">
            <v>LES TENGO UN CHISME</v>
          </cell>
          <cell r="M2039" t="str">
            <v>BOMBA</v>
          </cell>
        </row>
        <row r="2043">
          <cell r="D2043" t="str">
            <v>Análisis de Precios Unitarios- Secretaria de Planeación y Obras Publicas de Cubará, Boyacá.</v>
          </cell>
        </row>
        <row r="2044">
          <cell r="D2044" t="str">
            <v>Código</v>
          </cell>
          <cell r="E2044" t="str">
            <v>CCE-EICP-FM-14</v>
          </cell>
          <cell r="G2044" t="str">
            <v>Versión</v>
          </cell>
          <cell r="H2044">
            <v>1</v>
          </cell>
        </row>
        <row r="2048">
          <cell r="E2048" t="str">
            <v>MUNICIPIO DE CUBARÁ</v>
          </cell>
        </row>
        <row r="2050">
          <cell r="M2050" t="str">
            <v>VERSIÓN</v>
          </cell>
        </row>
        <row r="2053">
          <cell r="M2053" t="str">
            <v>PAGINA</v>
          </cell>
        </row>
        <row r="2054">
          <cell r="E2054" t="str">
            <v>ANÁLISIS DE PRECIOS UNITARIOS</v>
          </cell>
        </row>
        <row r="2056">
          <cell r="M2056" t="str">
            <v>FECHA</v>
          </cell>
          <cell r="N2056" t="str">
            <v>DD</v>
          </cell>
        </row>
        <row r="2057">
          <cell r="N2057">
            <v>13</v>
          </cell>
        </row>
        <row r="2061">
          <cell r="D2061" t="str">
            <v>DATOS ESPECÍFICOS</v>
          </cell>
        </row>
        <row r="2063">
          <cell r="A2063" t="str">
            <v>APU ID</v>
          </cell>
          <cell r="D2063" t="str">
            <v>ÍTEM</v>
          </cell>
          <cell r="E2063" t="str">
            <v>DESCRIPCIÓN</v>
          </cell>
          <cell r="N2063" t="str">
            <v>UNIDAD</v>
          </cell>
        </row>
        <row r="2064">
          <cell r="A2064" t="str">
            <v>APU-00024</v>
          </cell>
          <cell r="D2064" t="str">
            <v>2,01,12</v>
          </cell>
          <cell r="E2064" t="str">
            <v>ASEO GENERAL PARA ENTREGA FINAL DE EDIFICACIONES INCLUYE MUROS, FACHADAS, VENTANAS PUERTAS Y CIELO RASOS</v>
          </cell>
          <cell r="N2064" t="str">
            <v>M2</v>
          </cell>
        </row>
        <row r="2065">
          <cell r="D2065" t="str">
            <v>I. EQUIPO</v>
          </cell>
        </row>
        <row r="2066">
          <cell r="D2066" t="str">
            <v>DESCRIPCIÓN</v>
          </cell>
          <cell r="I2066" t="str">
            <v>MARCA</v>
          </cell>
          <cell r="K2066" t="str">
            <v>TIPO</v>
          </cell>
          <cell r="M2066" t="str">
            <v>TARIFA</v>
          </cell>
          <cell r="N2066" t="str">
            <v>RENDIMIENTO</v>
          </cell>
        </row>
        <row r="2067">
          <cell r="D2067" t="str">
            <v>HERRAMIENTA MENOR (% M.O)</v>
          </cell>
          <cell r="K2067" t="str">
            <v>%</v>
          </cell>
          <cell r="M2067">
            <v>9405.43</v>
          </cell>
          <cell r="N2067">
            <v>10</v>
          </cell>
        </row>
        <row r="2068">
          <cell r="D2068" t="str">
            <v/>
          </cell>
          <cell r="K2068" t="str">
            <v/>
          </cell>
          <cell r="M2068" t="str">
            <v/>
          </cell>
        </row>
        <row r="2069">
          <cell r="D2069" t="str">
            <v/>
          </cell>
          <cell r="K2069" t="str">
            <v/>
          </cell>
          <cell r="M2069" t="str">
            <v/>
          </cell>
        </row>
        <row r="2070">
          <cell r="D2070" t="str">
            <v/>
          </cell>
          <cell r="K2070" t="str">
            <v/>
          </cell>
          <cell r="M2070" t="str">
            <v/>
          </cell>
        </row>
        <row r="2071">
          <cell r="D2071" t="str">
            <v/>
          </cell>
          <cell r="K2071" t="str">
            <v/>
          </cell>
          <cell r="M2071" t="str">
            <v/>
          </cell>
        </row>
        <row r="2072">
          <cell r="D2072" t="str">
            <v/>
          </cell>
          <cell r="K2072" t="str">
            <v/>
          </cell>
          <cell r="M2072" t="str">
            <v/>
          </cell>
        </row>
        <row r="2073">
          <cell r="D2073" t="str">
            <v>SUBTOTAL</v>
          </cell>
        </row>
        <row r="2074">
          <cell r="D2074" t="str">
            <v>II. MATERIALES</v>
          </cell>
        </row>
        <row r="2075">
          <cell r="D2075" t="str">
            <v>DESCRIPCIÓN</v>
          </cell>
          <cell r="L2075" t="str">
            <v>UNIDAD</v>
          </cell>
          <cell r="M2075" t="str">
            <v>CANTIDAD</v>
          </cell>
          <cell r="N2075" t="str">
            <v>PRECIO UNITARIO</v>
          </cell>
        </row>
        <row r="2076">
          <cell r="D2076" t="str">
            <v>PRODUCTOS DE LIMPIEZA (DETERGENTES, LIMPIADORES, ÁCIDOS, ETC.)</v>
          </cell>
          <cell r="L2076" t="str">
            <v>UND</v>
          </cell>
          <cell r="M2076">
            <v>1</v>
          </cell>
          <cell r="N2076">
            <v>520</v>
          </cell>
        </row>
        <row r="2077">
          <cell r="D2077" t="str">
            <v>AGUA</v>
          </cell>
          <cell r="L2077" t="str">
            <v>LT</v>
          </cell>
          <cell r="M2077">
            <v>5</v>
          </cell>
          <cell r="N2077">
            <v>3.65</v>
          </cell>
        </row>
        <row r="2078">
          <cell r="D2078" t="str">
            <v/>
          </cell>
          <cell r="L2078" t="str">
            <v/>
          </cell>
          <cell r="N2078" t="str">
            <v/>
          </cell>
        </row>
        <row r="2079">
          <cell r="D2079" t="str">
            <v/>
          </cell>
          <cell r="L2079" t="str">
            <v/>
          </cell>
          <cell r="N2079" t="str">
            <v/>
          </cell>
        </row>
        <row r="2080">
          <cell r="D2080" t="str">
            <v/>
          </cell>
          <cell r="L2080" t="str">
            <v/>
          </cell>
          <cell r="N2080" t="str">
            <v/>
          </cell>
        </row>
        <row r="2081">
          <cell r="D2081" t="str">
            <v/>
          </cell>
          <cell r="L2081" t="str">
            <v/>
          </cell>
          <cell r="N2081" t="str">
            <v/>
          </cell>
        </row>
        <row r="2082">
          <cell r="D2082" t="str">
            <v/>
          </cell>
          <cell r="L2082" t="str">
            <v/>
          </cell>
          <cell r="N2082" t="str">
            <v/>
          </cell>
        </row>
        <row r="2083">
          <cell r="D2083" t="str">
            <v/>
          </cell>
          <cell r="L2083" t="str">
            <v/>
          </cell>
          <cell r="N2083" t="str">
            <v/>
          </cell>
        </row>
        <row r="2084">
          <cell r="D2084" t="str">
            <v/>
          </cell>
          <cell r="L2084" t="str">
            <v/>
          </cell>
          <cell r="N2084" t="str">
            <v/>
          </cell>
        </row>
        <row r="2085">
          <cell r="D2085" t="str">
            <v/>
          </cell>
          <cell r="L2085" t="str">
            <v/>
          </cell>
          <cell r="N2085" t="str">
            <v/>
          </cell>
        </row>
        <row r="2086">
          <cell r="D2086" t="str">
            <v/>
          </cell>
          <cell r="L2086" t="str">
            <v/>
          </cell>
          <cell r="N2086" t="str">
            <v/>
          </cell>
        </row>
        <row r="2087">
          <cell r="D2087" t="str">
            <v/>
          </cell>
          <cell r="L2087" t="str">
            <v/>
          </cell>
          <cell r="N2087" t="str">
            <v/>
          </cell>
        </row>
        <row r="2088">
          <cell r="D2088" t="str">
            <v/>
          </cell>
          <cell r="L2088" t="str">
            <v/>
          </cell>
          <cell r="N2088" t="str">
            <v/>
          </cell>
        </row>
        <row r="2089">
          <cell r="D2089" t="str">
            <v/>
          </cell>
          <cell r="L2089" t="str">
            <v/>
          </cell>
          <cell r="N2089" t="str">
            <v/>
          </cell>
        </row>
        <row r="2090">
          <cell r="D2090" t="str">
            <v>DESPERDICIO</v>
          </cell>
          <cell r="L2090" t="str">
            <v>%</v>
          </cell>
          <cell r="M2090">
            <v>0.05</v>
          </cell>
          <cell r="N2090">
            <v>538.25</v>
          </cell>
        </row>
        <row r="2091">
          <cell r="D2091" t="str">
            <v>SUBTOTAL</v>
          </cell>
        </row>
        <row r="2092">
          <cell r="D2092" t="str">
            <v>III. TRANSPORTES</v>
          </cell>
        </row>
        <row r="2093">
          <cell r="D2093" t="str">
            <v>MATERIAL</v>
          </cell>
          <cell r="K2093" t="str">
            <v>VOL. o PESO</v>
          </cell>
          <cell r="L2093" t="str">
            <v>DISTANCIA</v>
          </cell>
          <cell r="M2093" t="str">
            <v>M3 o Ton/Km</v>
          </cell>
          <cell r="N2093" t="str">
            <v>TARIFA</v>
          </cell>
        </row>
        <row r="2094">
          <cell r="D2094" t="str">
            <v/>
          </cell>
          <cell r="M2094" t="str">
            <v/>
          </cell>
          <cell r="N2094" t="str">
            <v/>
          </cell>
        </row>
        <row r="2095">
          <cell r="D2095" t="str">
            <v/>
          </cell>
          <cell r="M2095" t="str">
            <v/>
          </cell>
          <cell r="N2095" t="str">
            <v/>
          </cell>
        </row>
        <row r="2096">
          <cell r="D2096" t="str">
            <v/>
          </cell>
          <cell r="M2096" t="str">
            <v/>
          </cell>
          <cell r="N2096" t="str">
            <v/>
          </cell>
        </row>
        <row r="2097">
          <cell r="D2097" t="str">
            <v/>
          </cell>
          <cell r="M2097" t="str">
            <v/>
          </cell>
          <cell r="N2097" t="str">
            <v/>
          </cell>
        </row>
        <row r="2098">
          <cell r="D2098" t="str">
            <v>SUBTOTAL</v>
          </cell>
        </row>
        <row r="2099">
          <cell r="D2099" t="str">
            <v>IV. MANO DE OBRA</v>
          </cell>
        </row>
        <row r="2100">
          <cell r="D2100" t="str">
            <v>TRABAJADOR</v>
          </cell>
          <cell r="K2100" t="str">
            <v>JORNAL</v>
          </cell>
          <cell r="L2100" t="str">
            <v>PRESTACIONES</v>
          </cell>
          <cell r="M2100" t="str">
            <v>JORNAL TOTAL</v>
          </cell>
          <cell r="N2100" t="str">
            <v>RENDIMIENTO</v>
          </cell>
        </row>
        <row r="2101">
          <cell r="D2101" t="str">
            <v>AYUDANTE (2)</v>
          </cell>
          <cell r="K2101">
            <v>142866</v>
          </cell>
          <cell r="L2101">
            <v>1.95</v>
          </cell>
          <cell r="M2101">
            <v>278588.7</v>
          </cell>
          <cell r="N2101">
            <v>29.62</v>
          </cell>
        </row>
        <row r="2102">
          <cell r="D2102" t="str">
            <v/>
          </cell>
          <cell r="K2102" t="str">
            <v/>
          </cell>
          <cell r="L2102" t="str">
            <v xml:space="preserve"> </v>
          </cell>
          <cell r="M2102" t="str">
            <v xml:space="preserve"> </v>
          </cell>
        </row>
        <row r="2103">
          <cell r="D2103" t="str">
            <v/>
          </cell>
          <cell r="K2103" t="str">
            <v/>
          </cell>
          <cell r="L2103" t="str">
            <v xml:space="preserve"> </v>
          </cell>
          <cell r="M2103" t="str">
            <v xml:space="preserve"> </v>
          </cell>
        </row>
        <row r="2104">
          <cell r="D2104" t="str">
            <v/>
          </cell>
          <cell r="K2104" t="str">
            <v/>
          </cell>
          <cell r="L2104" t="str">
            <v xml:space="preserve"> </v>
          </cell>
          <cell r="M2104" t="str">
            <v xml:space="preserve"> </v>
          </cell>
        </row>
        <row r="2105">
          <cell r="D2105" t="str">
            <v/>
          </cell>
          <cell r="K2105" t="str">
            <v/>
          </cell>
          <cell r="L2105" t="str">
            <v xml:space="preserve"> </v>
          </cell>
          <cell r="M2105" t="str">
            <v xml:space="preserve"> </v>
          </cell>
        </row>
        <row r="2106">
          <cell r="D2106" t="str">
            <v>SUBTOTAL</v>
          </cell>
        </row>
        <row r="2108">
          <cell r="D2108" t="str">
            <v>TOTAL COSTO DIRECTO $</v>
          </cell>
        </row>
        <row r="2110">
          <cell r="M2110" t="str">
            <v>Porcentaje</v>
          </cell>
          <cell r="N2110" t="str">
            <v>Valor Total</v>
          </cell>
        </row>
        <row r="2111">
          <cell r="M2111">
            <v>0.24</v>
          </cell>
          <cell r="N2111">
            <v>2618.67</v>
          </cell>
        </row>
        <row r="2112">
          <cell r="M2112">
            <v>0.02</v>
          </cell>
          <cell r="N2112">
            <v>218.22</v>
          </cell>
        </row>
        <row r="2113">
          <cell r="M2113">
            <v>7.0000000000000007E-2</v>
          </cell>
          <cell r="N2113">
            <v>763.78</v>
          </cell>
        </row>
        <row r="2116">
          <cell r="D2116" t="str">
            <v>Precio Unitario Total Aproximado al peso $</v>
          </cell>
        </row>
        <row r="2121">
          <cell r="D2121" t="str">
            <v>Proyectó:</v>
          </cell>
          <cell r="L2121" t="str">
            <v>Aprobó:</v>
          </cell>
        </row>
        <row r="2122">
          <cell r="E2122" t="str">
            <v>BRAYAN JEUDIEL LOZANO HERRERA</v>
          </cell>
          <cell r="M2122" t="str">
            <v>JESÚS IVÁN QUIÑONES RUEDA</v>
          </cell>
        </row>
        <row r="2123">
          <cell r="E2123" t="str">
            <v>APOYO SEC. DE PLANEACIÓN Y OBRAS PÚBLICAS</v>
          </cell>
          <cell r="M2123" t="str">
            <v>SECRETARIO DE PLANEACIÓN Y OBRAS PUBLICAS</v>
          </cell>
        </row>
        <row r="2124">
          <cell r="E2124" t="str">
            <v>LES TENGO UN CHISME</v>
          </cell>
          <cell r="M2124" t="str">
            <v>BOMBA</v>
          </cell>
        </row>
        <row r="2128">
          <cell r="D2128" t="str">
            <v>Análisis de Precios Unitarios- Secretaria de Planeación y Obras Publicas de Cubará, Boyacá.</v>
          </cell>
        </row>
        <row r="2129">
          <cell r="D2129" t="str">
            <v>Código</v>
          </cell>
          <cell r="E2129" t="str">
            <v>CCE-EICP-FM-14</v>
          </cell>
          <cell r="G2129" t="str">
            <v>Versión</v>
          </cell>
          <cell r="H2129">
            <v>1</v>
          </cell>
        </row>
        <row r="2133">
          <cell r="E2133" t="str">
            <v>MUNICIPIO DE CUBARÁ</v>
          </cell>
        </row>
        <row r="2135">
          <cell r="M2135" t="str">
            <v>VERSIÓN</v>
          </cell>
        </row>
        <row r="2138">
          <cell r="M2138" t="str">
            <v>PAGINA</v>
          </cell>
        </row>
        <row r="2139">
          <cell r="E2139" t="str">
            <v>ANÁLISIS DE PRECIOS UNITARIOS</v>
          </cell>
        </row>
        <row r="2141">
          <cell r="M2141" t="str">
            <v>FECHA</v>
          </cell>
          <cell r="N2141" t="str">
            <v>DD</v>
          </cell>
        </row>
        <row r="2142">
          <cell r="N2142">
            <v>13</v>
          </cell>
        </row>
        <row r="2146">
          <cell r="D2146" t="str">
            <v>DATOS ESPECÍFICOS</v>
          </cell>
        </row>
        <row r="2148">
          <cell r="A2148" t="str">
            <v>APU ID</v>
          </cell>
          <cell r="D2148" t="str">
            <v>ÍTEM</v>
          </cell>
          <cell r="E2148" t="str">
            <v>DESCRIPCIÓN</v>
          </cell>
          <cell r="N2148" t="str">
            <v>UNIDAD</v>
          </cell>
        </row>
        <row r="2149">
          <cell r="A2149" t="str">
            <v>APU-00025</v>
          </cell>
          <cell r="D2149" t="str">
            <v>2,01,13</v>
          </cell>
          <cell r="E2149" t="str">
            <v>LIMPIEZA DE MUROS CON HIDROLAVADORA</v>
          </cell>
          <cell r="N2149" t="str">
            <v>M2</v>
          </cell>
        </row>
        <row r="2150">
          <cell r="D2150" t="str">
            <v>I. EQUIPO</v>
          </cell>
        </row>
        <row r="2151">
          <cell r="D2151" t="str">
            <v>DESCRIPCIÓN</v>
          </cell>
          <cell r="I2151" t="str">
            <v>MARCA</v>
          </cell>
          <cell r="K2151" t="str">
            <v>TIPO</v>
          </cell>
          <cell r="M2151" t="str">
            <v>TARIFA</v>
          </cell>
          <cell r="N2151" t="str">
            <v>RENDIMIENTO</v>
          </cell>
        </row>
        <row r="2152">
          <cell r="D2152" t="str">
            <v>HERRAMIENTA MENOR (% M.O)</v>
          </cell>
          <cell r="K2152" t="str">
            <v>%</v>
          </cell>
          <cell r="M2152">
            <v>3482.36</v>
          </cell>
          <cell r="N2152">
            <v>10</v>
          </cell>
        </row>
        <row r="2153">
          <cell r="D2153" t="str">
            <v>SECCIÓN DE ANDAMIO (01)</v>
          </cell>
          <cell r="K2153" t="str">
            <v>DIA</v>
          </cell>
          <cell r="M2153">
            <v>3000</v>
          </cell>
          <cell r="N2153">
            <v>80</v>
          </cell>
        </row>
        <row r="2154">
          <cell r="D2154" t="str">
            <v>HIDROLAVADORA</v>
          </cell>
          <cell r="K2154" t="str">
            <v>DIA</v>
          </cell>
          <cell r="M2154">
            <v>150000</v>
          </cell>
          <cell r="N2154">
            <v>160</v>
          </cell>
        </row>
        <row r="2155">
          <cell r="D2155" t="str">
            <v/>
          </cell>
          <cell r="K2155" t="str">
            <v/>
          </cell>
          <cell r="M2155" t="str">
            <v/>
          </cell>
        </row>
        <row r="2156">
          <cell r="D2156" t="str">
            <v/>
          </cell>
          <cell r="K2156" t="str">
            <v/>
          </cell>
          <cell r="M2156" t="str">
            <v/>
          </cell>
        </row>
        <row r="2157">
          <cell r="D2157" t="str">
            <v/>
          </cell>
          <cell r="K2157" t="str">
            <v/>
          </cell>
          <cell r="M2157" t="str">
            <v/>
          </cell>
        </row>
        <row r="2158">
          <cell r="D2158" t="str">
            <v>SUBTOTAL</v>
          </cell>
        </row>
        <row r="2159">
          <cell r="D2159" t="str">
            <v>II. MATERIALES</v>
          </cell>
        </row>
        <row r="2160">
          <cell r="D2160" t="str">
            <v>DESCRIPCIÓN</v>
          </cell>
          <cell r="L2160" t="str">
            <v>UNIDAD</v>
          </cell>
          <cell r="M2160" t="str">
            <v>CANTIDAD</v>
          </cell>
          <cell r="N2160" t="str">
            <v>PRECIO UNITARIO</v>
          </cell>
        </row>
        <row r="2161">
          <cell r="D2161" t="str">
            <v>AGUA</v>
          </cell>
          <cell r="L2161" t="str">
            <v>LT</v>
          </cell>
          <cell r="M2161">
            <v>5</v>
          </cell>
          <cell r="N2161">
            <v>3.65</v>
          </cell>
        </row>
        <row r="2162">
          <cell r="D2162" t="str">
            <v>PRODUCTOS DE LIMPIEZA (DETERGENTES, LIMPIADORES, ÁCIDOS, ETC.)</v>
          </cell>
          <cell r="L2162" t="str">
            <v>UND</v>
          </cell>
          <cell r="M2162">
            <v>1</v>
          </cell>
          <cell r="N2162">
            <v>520</v>
          </cell>
        </row>
        <row r="2163">
          <cell r="D2163" t="str">
            <v/>
          </cell>
          <cell r="L2163" t="str">
            <v/>
          </cell>
          <cell r="N2163" t="str">
            <v/>
          </cell>
        </row>
        <row r="2164">
          <cell r="D2164" t="str">
            <v/>
          </cell>
          <cell r="L2164" t="str">
            <v/>
          </cell>
          <cell r="N2164" t="str">
            <v/>
          </cell>
        </row>
        <row r="2165">
          <cell r="D2165" t="str">
            <v/>
          </cell>
          <cell r="L2165" t="str">
            <v/>
          </cell>
          <cell r="N2165" t="str">
            <v/>
          </cell>
        </row>
        <row r="2166">
          <cell r="D2166" t="str">
            <v/>
          </cell>
          <cell r="L2166" t="str">
            <v/>
          </cell>
          <cell r="N2166" t="str">
            <v/>
          </cell>
        </row>
        <row r="2167">
          <cell r="D2167" t="str">
            <v/>
          </cell>
          <cell r="L2167" t="str">
            <v/>
          </cell>
          <cell r="N2167" t="str">
            <v/>
          </cell>
        </row>
        <row r="2168">
          <cell r="D2168" t="str">
            <v/>
          </cell>
          <cell r="L2168" t="str">
            <v/>
          </cell>
          <cell r="N2168" t="str">
            <v/>
          </cell>
        </row>
        <row r="2169">
          <cell r="D2169" t="str">
            <v/>
          </cell>
          <cell r="L2169" t="str">
            <v/>
          </cell>
          <cell r="N2169" t="str">
            <v/>
          </cell>
        </row>
        <row r="2170">
          <cell r="D2170" t="str">
            <v/>
          </cell>
          <cell r="L2170" t="str">
            <v/>
          </cell>
          <cell r="N2170" t="str">
            <v/>
          </cell>
        </row>
        <row r="2171">
          <cell r="D2171" t="str">
            <v/>
          </cell>
          <cell r="L2171" t="str">
            <v/>
          </cell>
          <cell r="N2171" t="str">
            <v/>
          </cell>
        </row>
        <row r="2172">
          <cell r="D2172" t="str">
            <v/>
          </cell>
          <cell r="L2172" t="str">
            <v/>
          </cell>
          <cell r="N2172" t="str">
            <v/>
          </cell>
        </row>
        <row r="2173">
          <cell r="D2173" t="str">
            <v/>
          </cell>
          <cell r="L2173" t="str">
            <v/>
          </cell>
          <cell r="N2173" t="str">
            <v/>
          </cell>
        </row>
        <row r="2174">
          <cell r="D2174" t="str">
            <v/>
          </cell>
          <cell r="L2174" t="str">
            <v/>
          </cell>
          <cell r="N2174" t="str">
            <v/>
          </cell>
        </row>
        <row r="2175">
          <cell r="D2175" t="str">
            <v>DESPERDICIO</v>
          </cell>
          <cell r="L2175" t="str">
            <v>%</v>
          </cell>
          <cell r="M2175">
            <v>0.05</v>
          </cell>
          <cell r="N2175">
            <v>538.25</v>
          </cell>
        </row>
        <row r="2176">
          <cell r="D2176" t="str">
            <v>SUBTOTAL</v>
          </cell>
        </row>
        <row r="2177">
          <cell r="D2177" t="str">
            <v>III. TRANSPORTES</v>
          </cell>
        </row>
        <row r="2178">
          <cell r="D2178" t="str">
            <v>MATERIAL</v>
          </cell>
          <cell r="K2178" t="str">
            <v>VOL. o PESO</v>
          </cell>
          <cell r="L2178" t="str">
            <v>DISTANCIA</v>
          </cell>
          <cell r="M2178" t="str">
            <v>M3 o Ton/Km</v>
          </cell>
          <cell r="N2178" t="str">
            <v>TARIFA</v>
          </cell>
        </row>
        <row r="2179">
          <cell r="D2179" t="str">
            <v/>
          </cell>
          <cell r="M2179" t="str">
            <v/>
          </cell>
          <cell r="N2179" t="str">
            <v/>
          </cell>
        </row>
        <row r="2180">
          <cell r="D2180" t="str">
            <v/>
          </cell>
          <cell r="M2180" t="str">
            <v/>
          </cell>
          <cell r="N2180" t="str">
            <v/>
          </cell>
        </row>
        <row r="2181">
          <cell r="D2181" t="str">
            <v/>
          </cell>
          <cell r="M2181" t="str">
            <v/>
          </cell>
          <cell r="N2181" t="str">
            <v/>
          </cell>
        </row>
        <row r="2182">
          <cell r="D2182" t="str">
            <v/>
          </cell>
          <cell r="M2182" t="str">
            <v/>
          </cell>
          <cell r="N2182" t="str">
            <v/>
          </cell>
        </row>
        <row r="2183">
          <cell r="D2183" t="str">
            <v>SUBTOTAL</v>
          </cell>
        </row>
        <row r="2184">
          <cell r="D2184" t="str">
            <v>IV. MANO DE OBRA</v>
          </cell>
        </row>
        <row r="2185">
          <cell r="D2185" t="str">
            <v>TRABAJADOR</v>
          </cell>
          <cell r="K2185" t="str">
            <v>JORNAL</v>
          </cell>
          <cell r="L2185" t="str">
            <v>PRESTACIONES</v>
          </cell>
          <cell r="M2185" t="str">
            <v>JORNAL TOTAL</v>
          </cell>
          <cell r="N2185" t="str">
            <v>RENDIMIENTO</v>
          </cell>
        </row>
        <row r="2186">
          <cell r="D2186" t="str">
            <v>AYUDANTE (2)</v>
          </cell>
          <cell r="K2186">
            <v>142866</v>
          </cell>
          <cell r="L2186">
            <v>1.95</v>
          </cell>
          <cell r="M2186">
            <v>278588.7</v>
          </cell>
          <cell r="N2186">
            <v>80</v>
          </cell>
        </row>
        <row r="2187">
          <cell r="D2187" t="str">
            <v/>
          </cell>
          <cell r="K2187" t="str">
            <v/>
          </cell>
          <cell r="L2187" t="str">
            <v xml:space="preserve"> </v>
          </cell>
          <cell r="M2187" t="str">
            <v xml:space="preserve"> </v>
          </cell>
        </row>
        <row r="2188">
          <cell r="D2188" t="str">
            <v/>
          </cell>
          <cell r="K2188" t="str">
            <v/>
          </cell>
          <cell r="L2188" t="str">
            <v xml:space="preserve"> </v>
          </cell>
          <cell r="M2188" t="str">
            <v xml:space="preserve"> </v>
          </cell>
        </row>
        <row r="2189">
          <cell r="D2189" t="str">
            <v/>
          </cell>
          <cell r="K2189" t="str">
            <v/>
          </cell>
          <cell r="L2189" t="str">
            <v xml:space="preserve"> </v>
          </cell>
          <cell r="M2189" t="str">
            <v xml:space="preserve"> </v>
          </cell>
        </row>
        <row r="2190">
          <cell r="D2190" t="str">
            <v/>
          </cell>
          <cell r="K2190" t="str">
            <v/>
          </cell>
          <cell r="L2190" t="str">
            <v xml:space="preserve"> </v>
          </cell>
          <cell r="M2190" t="str">
            <v xml:space="preserve"> </v>
          </cell>
        </row>
        <row r="2191">
          <cell r="D2191" t="str">
            <v>SUBTOTAL</v>
          </cell>
        </row>
        <row r="2193">
          <cell r="D2193" t="str">
            <v>TOTAL COSTO DIRECTO $</v>
          </cell>
        </row>
        <row r="2195">
          <cell r="M2195" t="str">
            <v>Porcentaje</v>
          </cell>
          <cell r="N2195" t="str">
            <v>Valor Total</v>
          </cell>
        </row>
        <row r="2196">
          <cell r="M2196">
            <v>0.24</v>
          </cell>
          <cell r="N2196">
            <v>1288.98</v>
          </cell>
        </row>
        <row r="2197">
          <cell r="M2197">
            <v>0.02</v>
          </cell>
          <cell r="N2197">
            <v>107.42</v>
          </cell>
        </row>
        <row r="2198">
          <cell r="M2198">
            <v>7.0000000000000007E-2</v>
          </cell>
          <cell r="N2198">
            <v>375.95</v>
          </cell>
        </row>
        <row r="2201">
          <cell r="D2201" t="str">
            <v>Precio Unitario Total Aproximado al peso $</v>
          </cell>
        </row>
        <row r="2206">
          <cell r="D2206" t="str">
            <v>Proyectó:</v>
          </cell>
          <cell r="L2206" t="str">
            <v>Aprobó:</v>
          </cell>
        </row>
        <row r="2207">
          <cell r="E2207" t="str">
            <v>BRAYAN JEUDIEL LOZANO HERRERA</v>
          </cell>
          <cell r="M2207" t="str">
            <v>JESÚS IVÁN QUIÑONES RUEDA</v>
          </cell>
        </row>
        <row r="2208">
          <cell r="E2208" t="str">
            <v>APOYO SEC. DE PLANEACIÓN Y OBRAS PÚBLICAS</v>
          </cell>
          <cell r="M2208" t="str">
            <v>SECRETARIO DE PLANEACIÓN Y OBRAS PUBLICAS</v>
          </cell>
        </row>
        <row r="2209">
          <cell r="E2209" t="str">
            <v>LES TENGO UN CHISME</v>
          </cell>
          <cell r="M2209" t="str">
            <v>BOMBA</v>
          </cell>
        </row>
        <row r="2213">
          <cell r="D2213" t="str">
            <v>Análisis de Precios Unitarios- Secretaria de Planeación y Obras Publicas de Cubará, Boyacá.</v>
          </cell>
        </row>
        <row r="2214">
          <cell r="D2214" t="str">
            <v>Código</v>
          </cell>
          <cell r="E2214" t="str">
            <v>CCE-EICP-FM-14</v>
          </cell>
          <cell r="G2214" t="str">
            <v>Versión</v>
          </cell>
          <cell r="H2214">
            <v>1</v>
          </cell>
        </row>
        <row r="2218">
          <cell r="E2218" t="str">
            <v>MUNICIPIO DE CUBARÁ</v>
          </cell>
        </row>
        <row r="2220">
          <cell r="M2220" t="str">
            <v>VERSIÓN</v>
          </cell>
        </row>
        <row r="2223">
          <cell r="M2223" t="str">
            <v>PAGINA</v>
          </cell>
        </row>
        <row r="2224">
          <cell r="E2224" t="str">
            <v>ANÁLISIS DE PRECIOS UNITARIOS</v>
          </cell>
        </row>
        <row r="2226">
          <cell r="M2226" t="str">
            <v>FECHA</v>
          </cell>
          <cell r="N2226" t="str">
            <v>DD</v>
          </cell>
        </row>
        <row r="2227">
          <cell r="N2227">
            <v>13</v>
          </cell>
        </row>
        <row r="2231">
          <cell r="D2231" t="str">
            <v>DATOS ESPECÍFICOS</v>
          </cell>
        </row>
        <row r="2233">
          <cell r="A2233" t="str">
            <v>APU ID</v>
          </cell>
          <cell r="D2233" t="str">
            <v>ÍTEM</v>
          </cell>
          <cell r="E2233" t="str">
            <v>DESCRIPCIÓN</v>
          </cell>
          <cell r="N2233" t="str">
            <v>UNIDAD</v>
          </cell>
        </row>
        <row r="2234">
          <cell r="D2234" t="str">
            <v>2,01,14</v>
          </cell>
          <cell r="E2234" t="str">
            <v>REGATAS SOBRE MUROS EN CONCRETO, MAMPOSTERÍA DE LADRILLO O DE BLOQUE</v>
          </cell>
          <cell r="N2234" t="str">
            <v>M</v>
          </cell>
        </row>
        <row r="2235">
          <cell r="D2235" t="str">
            <v>I. EQUIPO</v>
          </cell>
        </row>
        <row r="2236">
          <cell r="D2236" t="str">
            <v>DESCRIPCIÓN</v>
          </cell>
          <cell r="I2236" t="str">
            <v>MARCA</v>
          </cell>
          <cell r="K2236" t="str">
            <v>TIPO</v>
          </cell>
          <cell r="M2236" t="str">
            <v>TARIFA</v>
          </cell>
          <cell r="N2236" t="str">
            <v>RENDIMIENTO</v>
          </cell>
        </row>
        <row r="2237">
          <cell r="A2237" t="str">
            <v>APU-00026</v>
          </cell>
          <cell r="D2237" t="str">
            <v>HERRAMIENTA MENOR (% M.O)</v>
          </cell>
          <cell r="K2237" t="str">
            <v>%</v>
          </cell>
          <cell r="M2237">
            <v>2855.78</v>
          </cell>
          <cell r="N2237">
            <v>10</v>
          </cell>
        </row>
        <row r="2238">
          <cell r="A2238" t="str">
            <v>APU-00026</v>
          </cell>
          <cell r="D2238" t="str">
            <v>PULIDORA</v>
          </cell>
          <cell r="K2238" t="str">
            <v>DIA</v>
          </cell>
          <cell r="M2238">
            <v>45000</v>
          </cell>
          <cell r="N2238">
            <v>222.22</v>
          </cell>
        </row>
        <row r="2239">
          <cell r="A2239" t="str">
            <v>APU-00026</v>
          </cell>
          <cell r="D2239" t="str">
            <v/>
          </cell>
          <cell r="K2239" t="str">
            <v/>
          </cell>
          <cell r="M2239" t="str">
            <v/>
          </cell>
        </row>
        <row r="2240">
          <cell r="A2240" t="str">
            <v>APU-00026</v>
          </cell>
          <cell r="D2240" t="str">
            <v/>
          </cell>
          <cell r="K2240" t="str">
            <v/>
          </cell>
          <cell r="M2240" t="str">
            <v/>
          </cell>
        </row>
        <row r="2241">
          <cell r="A2241" t="str">
            <v>APU-00026</v>
          </cell>
          <cell r="D2241" t="str">
            <v/>
          </cell>
          <cell r="K2241" t="str">
            <v/>
          </cell>
          <cell r="M2241" t="str">
            <v/>
          </cell>
        </row>
        <row r="2242">
          <cell r="A2242" t="str">
            <v>APU-00026</v>
          </cell>
          <cell r="D2242" t="str">
            <v/>
          </cell>
          <cell r="K2242" t="str">
            <v/>
          </cell>
          <cell r="M2242" t="str">
            <v/>
          </cell>
        </row>
        <row r="2243">
          <cell r="A2243" t="str">
            <v>APU-00026</v>
          </cell>
          <cell r="D2243" t="str">
            <v>SUBTOTAL</v>
          </cell>
        </row>
        <row r="2244">
          <cell r="A2244" t="str">
            <v>APU-00026</v>
          </cell>
          <cell r="D2244" t="str">
            <v>II. MATERIALES</v>
          </cell>
        </row>
        <row r="2245">
          <cell r="A2245" t="str">
            <v>APU-00026</v>
          </cell>
          <cell r="D2245" t="str">
            <v>DESCRIPCIÓN</v>
          </cell>
          <cell r="L2245" t="str">
            <v>UNIDAD</v>
          </cell>
          <cell r="M2245" t="str">
            <v>CANTIDAD</v>
          </cell>
          <cell r="N2245" t="str">
            <v>PRECIO UNITARIO</v>
          </cell>
        </row>
        <row r="2246">
          <cell r="A2246" t="str">
            <v>APU-00026</v>
          </cell>
          <cell r="D2246" t="str">
            <v>DISCO DIAMANTADO DE 7"</v>
          </cell>
          <cell r="L2246" t="str">
            <v>UND</v>
          </cell>
          <cell r="M2246">
            <v>6.0000000000000001E-3</v>
          </cell>
          <cell r="N2246">
            <v>61464</v>
          </cell>
        </row>
        <row r="2247">
          <cell r="A2247" t="str">
            <v>APU-00026</v>
          </cell>
          <cell r="D2247" t="str">
            <v>MORTERO 1:4</v>
          </cell>
          <cell r="L2247" t="str">
            <v>M3</v>
          </cell>
          <cell r="M2247">
            <v>8.9999999999999998E-4</v>
          </cell>
          <cell r="N2247">
            <v>646005.14</v>
          </cell>
        </row>
        <row r="2248">
          <cell r="A2248" t="str">
            <v>APU-00026</v>
          </cell>
          <cell r="D2248" t="str">
            <v/>
          </cell>
          <cell r="L2248" t="str">
            <v/>
          </cell>
          <cell r="N2248" t="str">
            <v/>
          </cell>
        </row>
        <row r="2249">
          <cell r="A2249" t="str">
            <v>APU-00026</v>
          </cell>
          <cell r="D2249" t="str">
            <v/>
          </cell>
          <cell r="L2249" t="str">
            <v/>
          </cell>
          <cell r="N2249" t="str">
            <v/>
          </cell>
        </row>
        <row r="2250">
          <cell r="A2250" t="str">
            <v>APU-00026</v>
          </cell>
          <cell r="D2250" t="str">
            <v/>
          </cell>
          <cell r="L2250" t="str">
            <v/>
          </cell>
          <cell r="N2250" t="str">
            <v/>
          </cell>
        </row>
        <row r="2251">
          <cell r="A2251" t="str">
            <v>APU-00026</v>
          </cell>
          <cell r="D2251" t="str">
            <v/>
          </cell>
          <cell r="L2251" t="str">
            <v/>
          </cell>
          <cell r="N2251" t="str">
            <v/>
          </cell>
        </row>
        <row r="2252">
          <cell r="A2252" t="str">
            <v>APU-00026</v>
          </cell>
          <cell r="D2252" t="str">
            <v/>
          </cell>
          <cell r="L2252" t="str">
            <v/>
          </cell>
          <cell r="N2252" t="str">
            <v/>
          </cell>
        </row>
        <row r="2253">
          <cell r="A2253" t="str">
            <v>APU-00026</v>
          </cell>
          <cell r="D2253" t="str">
            <v/>
          </cell>
          <cell r="L2253" t="str">
            <v/>
          </cell>
          <cell r="N2253" t="str">
            <v/>
          </cell>
        </row>
        <row r="2254">
          <cell r="A2254" t="str">
            <v>APU-00026</v>
          </cell>
          <cell r="D2254" t="str">
            <v/>
          </cell>
          <cell r="L2254" t="str">
            <v/>
          </cell>
          <cell r="N2254" t="str">
            <v/>
          </cell>
        </row>
        <row r="2255">
          <cell r="A2255" t="str">
            <v>APU-00026</v>
          </cell>
          <cell r="D2255" t="str">
            <v/>
          </cell>
          <cell r="L2255" t="str">
            <v/>
          </cell>
          <cell r="N2255" t="str">
            <v/>
          </cell>
        </row>
        <row r="2256">
          <cell r="A2256" t="str">
            <v>APU-00026</v>
          </cell>
          <cell r="D2256" t="str">
            <v/>
          </cell>
          <cell r="L2256" t="str">
            <v/>
          </cell>
          <cell r="N2256" t="str">
            <v/>
          </cell>
        </row>
        <row r="2257">
          <cell r="A2257" t="str">
            <v>APU-00026</v>
          </cell>
          <cell r="D2257" t="str">
            <v/>
          </cell>
          <cell r="L2257" t="str">
            <v/>
          </cell>
          <cell r="N2257" t="str">
            <v/>
          </cell>
        </row>
        <row r="2258">
          <cell r="A2258" t="str">
            <v>APU-00026</v>
          </cell>
          <cell r="D2258" t="str">
            <v/>
          </cell>
          <cell r="L2258" t="str">
            <v/>
          </cell>
          <cell r="N2258" t="str">
            <v/>
          </cell>
        </row>
        <row r="2259">
          <cell r="A2259" t="str">
            <v>APU-00026</v>
          </cell>
          <cell r="D2259" t="str">
            <v/>
          </cell>
          <cell r="L2259" t="str">
            <v/>
          </cell>
          <cell r="N2259" t="str">
            <v/>
          </cell>
        </row>
        <row r="2260">
          <cell r="A2260" t="str">
            <v>APU-00026</v>
          </cell>
          <cell r="D2260" t="str">
            <v>DESPERDICIO</v>
          </cell>
          <cell r="L2260" t="str">
            <v>%</v>
          </cell>
          <cell r="M2260">
            <v>0.05</v>
          </cell>
          <cell r="N2260">
            <v>950.18</v>
          </cell>
        </row>
        <row r="2261">
          <cell r="A2261" t="str">
            <v>APU-00026</v>
          </cell>
          <cell r="D2261" t="str">
            <v>SUBTOTAL</v>
          </cell>
        </row>
        <row r="2262">
          <cell r="A2262" t="str">
            <v>APU-00026</v>
          </cell>
          <cell r="D2262" t="str">
            <v>III. TRANSPORTES</v>
          </cell>
        </row>
        <row r="2263">
          <cell r="A2263" t="str">
            <v>APU-00026</v>
          </cell>
          <cell r="D2263" t="str">
            <v>MATERIAL</v>
          </cell>
          <cell r="K2263" t="str">
            <v>VOL. o PESO</v>
          </cell>
          <cell r="L2263" t="str">
            <v>DISTANCIA</v>
          </cell>
          <cell r="M2263" t="str">
            <v>M3 o Ton/Km</v>
          </cell>
          <cell r="N2263" t="str">
            <v>TARIFA</v>
          </cell>
        </row>
        <row r="2264">
          <cell r="A2264" t="str">
            <v>APU-00026</v>
          </cell>
          <cell r="D2264" t="str">
            <v/>
          </cell>
          <cell r="M2264" t="str">
            <v/>
          </cell>
          <cell r="N2264" t="str">
            <v/>
          </cell>
        </row>
        <row r="2265">
          <cell r="A2265" t="str">
            <v>APU-00026</v>
          </cell>
          <cell r="D2265" t="str">
            <v/>
          </cell>
          <cell r="M2265" t="str">
            <v/>
          </cell>
          <cell r="N2265" t="str">
            <v/>
          </cell>
        </row>
        <row r="2266">
          <cell r="A2266" t="str">
            <v>APU-00026</v>
          </cell>
          <cell r="D2266" t="str">
            <v/>
          </cell>
          <cell r="M2266" t="str">
            <v/>
          </cell>
          <cell r="N2266" t="str">
            <v/>
          </cell>
        </row>
        <row r="2267">
          <cell r="A2267" t="str">
            <v>APU-00026</v>
          </cell>
          <cell r="D2267" t="str">
            <v/>
          </cell>
          <cell r="M2267" t="str">
            <v/>
          </cell>
          <cell r="N2267" t="str">
            <v/>
          </cell>
        </row>
        <row r="2268">
          <cell r="A2268" t="str">
            <v>APU-00026</v>
          </cell>
          <cell r="D2268" t="str">
            <v>SUBTOTAL</v>
          </cell>
        </row>
        <row r="2269">
          <cell r="A2269" t="str">
            <v>APU-00026</v>
          </cell>
          <cell r="D2269" t="str">
            <v>IV. MANO DE OBRA</v>
          </cell>
        </row>
        <row r="2270">
          <cell r="A2270" t="str">
            <v>APU-00026</v>
          </cell>
          <cell r="D2270" t="str">
            <v>TRABAJADOR</v>
          </cell>
          <cell r="K2270" t="str">
            <v>JORNAL</v>
          </cell>
          <cell r="L2270" t="str">
            <v>PRESTACIONES</v>
          </cell>
          <cell r="M2270" t="str">
            <v>JORNAL TOTAL</v>
          </cell>
          <cell r="N2270" t="str">
            <v>RENDIMIENTO</v>
          </cell>
        </row>
        <row r="2271">
          <cell r="A2271" t="str">
            <v>APU-00026</v>
          </cell>
          <cell r="D2271" t="str">
            <v>OFICIAL</v>
          </cell>
          <cell r="K2271">
            <v>95930</v>
          </cell>
          <cell r="L2271">
            <v>1.95</v>
          </cell>
          <cell r="M2271">
            <v>187063.5</v>
          </cell>
          <cell r="N2271">
            <v>114.28</v>
          </cell>
        </row>
        <row r="2272">
          <cell r="A2272" t="str">
            <v>APU-00026</v>
          </cell>
          <cell r="D2272" t="str">
            <v>AYUDANTE (1)</v>
          </cell>
          <cell r="K2272">
            <v>71433</v>
          </cell>
          <cell r="L2272">
            <v>1.95</v>
          </cell>
          <cell r="M2272">
            <v>139294.35</v>
          </cell>
          <cell r="N2272">
            <v>114.28</v>
          </cell>
        </row>
        <row r="2273">
          <cell r="A2273" t="str">
            <v>APU-00026</v>
          </cell>
          <cell r="D2273" t="str">
            <v/>
          </cell>
          <cell r="K2273" t="str">
            <v/>
          </cell>
          <cell r="L2273" t="str">
            <v xml:space="preserve"> </v>
          </cell>
          <cell r="M2273" t="str">
            <v xml:space="preserve"> </v>
          </cell>
        </row>
        <row r="2274">
          <cell r="A2274" t="str">
            <v>APU-00026</v>
          </cell>
          <cell r="D2274" t="str">
            <v/>
          </cell>
          <cell r="K2274" t="str">
            <v/>
          </cell>
          <cell r="L2274" t="str">
            <v xml:space="preserve"> </v>
          </cell>
          <cell r="M2274" t="str">
            <v xml:space="preserve"> </v>
          </cell>
        </row>
        <row r="2275">
          <cell r="A2275" t="str">
            <v>APU-00026</v>
          </cell>
          <cell r="D2275" t="str">
            <v/>
          </cell>
          <cell r="K2275" t="str">
            <v/>
          </cell>
          <cell r="L2275" t="str">
            <v xml:space="preserve"> </v>
          </cell>
          <cell r="M2275" t="str">
            <v xml:space="preserve"> </v>
          </cell>
        </row>
        <row r="2276">
          <cell r="D2276" t="str">
            <v>SUBTOTAL</v>
          </cell>
        </row>
        <row r="2278">
          <cell r="D2278" t="str">
            <v>TOTAL COSTO DIRECTO $</v>
          </cell>
        </row>
        <row r="2280">
          <cell r="M2280" t="str">
            <v>Porcentaje</v>
          </cell>
          <cell r="N2280" t="str">
            <v>Valor Total</v>
          </cell>
        </row>
        <row r="2281">
          <cell r="M2281">
            <v>0.24</v>
          </cell>
          <cell r="N2281">
            <v>1041.97</v>
          </cell>
        </row>
        <row r="2282">
          <cell r="M2282">
            <v>0.02</v>
          </cell>
          <cell r="N2282">
            <v>86.83</v>
          </cell>
        </row>
        <row r="2283">
          <cell r="M2283">
            <v>7.0000000000000007E-2</v>
          </cell>
          <cell r="N2283">
            <v>303.91000000000003</v>
          </cell>
        </row>
        <row r="2286">
          <cell r="D2286" t="str">
            <v>Precio Unitario Total Aproximado al peso $</v>
          </cell>
        </row>
        <row r="2291">
          <cell r="D2291" t="str">
            <v>Proyectó:</v>
          </cell>
          <cell r="L2291" t="str">
            <v>Aprobó:</v>
          </cell>
        </row>
        <row r="2292">
          <cell r="E2292" t="str">
            <v>BRAYAN JEUDIEL LOZANO HERRERA</v>
          </cell>
          <cell r="M2292" t="str">
            <v>JESÚS IVÁN QUIÑONES RUEDA</v>
          </cell>
        </row>
        <row r="2293">
          <cell r="E2293" t="str">
            <v>APOYO SEC. DE PLANEACIÓN Y OBRAS PÚBLICAS</v>
          </cell>
          <cell r="M2293" t="str">
            <v>SECRETARIO DE PLANEACIÓN Y OBRAS PUBLICAS</v>
          </cell>
        </row>
        <row r="2294">
          <cell r="E2294" t="str">
            <v>LES TENGO UN CHISME</v>
          </cell>
          <cell r="M2294" t="str">
            <v>BOMBA</v>
          </cell>
        </row>
        <row r="2298">
          <cell r="D2298" t="str">
            <v>Análisis de Precios Unitarios- Secretaria de Planeación y Obras Publicas de Cubará, Boyacá.</v>
          </cell>
        </row>
        <row r="2299">
          <cell r="D2299" t="str">
            <v>Código</v>
          </cell>
          <cell r="E2299" t="str">
            <v>CCE-EICP-FM-14</v>
          </cell>
          <cell r="G2299" t="str">
            <v>Versión</v>
          </cell>
          <cell r="H2299">
            <v>1</v>
          </cell>
        </row>
        <row r="2303">
          <cell r="E2303" t="str">
            <v>MUNICIPIO DE CUBARÁ</v>
          </cell>
        </row>
        <row r="2305">
          <cell r="M2305" t="str">
            <v>VERSIÓN</v>
          </cell>
        </row>
        <row r="2308">
          <cell r="M2308" t="str">
            <v>PAGINA</v>
          </cell>
        </row>
        <row r="2309">
          <cell r="E2309" t="str">
            <v>ANÁLISIS DE PRECIOS UNITARIOS</v>
          </cell>
        </row>
        <row r="2311">
          <cell r="M2311" t="str">
            <v>FECHA</v>
          </cell>
          <cell r="N2311" t="str">
            <v>DD</v>
          </cell>
        </row>
        <row r="2312">
          <cell r="N2312">
            <v>13</v>
          </cell>
        </row>
        <row r="2316">
          <cell r="D2316" t="str">
            <v>DATOS ESPECÍFICOS</v>
          </cell>
        </row>
        <row r="2318">
          <cell r="A2318" t="str">
            <v>APU ID</v>
          </cell>
          <cell r="D2318" t="str">
            <v>ÍTEM</v>
          </cell>
          <cell r="E2318" t="str">
            <v>DESCRIPCIÓN</v>
          </cell>
          <cell r="N2318" t="str">
            <v>UNIDAD</v>
          </cell>
        </row>
        <row r="2319">
          <cell r="A2319" t="str">
            <v>APU-00027</v>
          </cell>
          <cell r="D2319" t="str">
            <v>2,01,15</v>
          </cell>
          <cell r="E2319" t="str">
            <v>DEMOLICIÓN DE MURO EN CONCRETO REFORZADO, (INCLUYE RETIRO Y ACARREO LIBRE HASTA 5 KM.)</v>
          </cell>
          <cell r="N2319" t="str">
            <v>M2</v>
          </cell>
        </row>
        <row r="2320">
          <cell r="D2320" t="str">
            <v>I. EQUIPO</v>
          </cell>
        </row>
        <row r="2321">
          <cell r="D2321" t="str">
            <v>DESCRIPCIÓN</v>
          </cell>
          <cell r="I2321" t="str">
            <v>MARCA</v>
          </cell>
          <cell r="K2321" t="str">
            <v>TIPO</v>
          </cell>
          <cell r="M2321" t="str">
            <v>TARIFA</v>
          </cell>
          <cell r="N2321" t="str">
            <v>RENDIMIENTO</v>
          </cell>
        </row>
        <row r="2322">
          <cell r="D2322" t="str">
            <v>HERRAMIENTA MENOR (% M.O)</v>
          </cell>
          <cell r="K2322" t="str">
            <v>%</v>
          </cell>
          <cell r="M2322">
            <v>203973.66</v>
          </cell>
          <cell r="N2322">
            <v>10</v>
          </cell>
        </row>
        <row r="2323">
          <cell r="D2323" t="str">
            <v>PULIDORA</v>
          </cell>
          <cell r="K2323" t="str">
            <v>DIA</v>
          </cell>
          <cell r="M2323">
            <v>45000</v>
          </cell>
          <cell r="N2323">
            <v>4</v>
          </cell>
        </row>
        <row r="2324">
          <cell r="D2324" t="str">
            <v>COMPRESOR (INCLUYE
MARTILLOS)</v>
          </cell>
          <cell r="K2324" t="str">
            <v>DIA</v>
          </cell>
          <cell r="M2324">
            <v>921448</v>
          </cell>
          <cell r="N2324">
            <v>16</v>
          </cell>
        </row>
        <row r="2325">
          <cell r="D2325" t="str">
            <v/>
          </cell>
          <cell r="K2325" t="str">
            <v/>
          </cell>
          <cell r="M2325" t="str">
            <v/>
          </cell>
        </row>
        <row r="2326">
          <cell r="D2326" t="str">
            <v/>
          </cell>
          <cell r="K2326" t="str">
            <v/>
          </cell>
          <cell r="M2326" t="str">
            <v/>
          </cell>
        </row>
        <row r="2327">
          <cell r="D2327" t="str">
            <v/>
          </cell>
          <cell r="K2327" t="str">
            <v/>
          </cell>
          <cell r="M2327" t="str">
            <v/>
          </cell>
        </row>
        <row r="2328">
          <cell r="D2328" t="str">
            <v>SUBTOTAL</v>
          </cell>
        </row>
        <row r="2329">
          <cell r="D2329" t="str">
            <v>II. MATERIALES</v>
          </cell>
        </row>
        <row r="2330">
          <cell r="D2330" t="str">
            <v>DESCRIPCIÓN</v>
          </cell>
          <cell r="L2330" t="str">
            <v>UNIDAD</v>
          </cell>
          <cell r="M2330" t="str">
            <v>CANTIDAD</v>
          </cell>
          <cell r="N2330" t="str">
            <v>PRECIO UNITARIO</v>
          </cell>
        </row>
        <row r="2331">
          <cell r="D2331" t="str">
            <v>DISCO DIAMANTADO DE 7"</v>
          </cell>
          <cell r="L2331" t="str">
            <v>UND</v>
          </cell>
          <cell r="M2331">
            <v>6.0000000000000001E-3</v>
          </cell>
          <cell r="N2331">
            <v>61464</v>
          </cell>
        </row>
        <row r="2332">
          <cell r="D2332" t="str">
            <v/>
          </cell>
          <cell r="L2332" t="str">
            <v/>
          </cell>
          <cell r="N2332" t="str">
            <v/>
          </cell>
        </row>
        <row r="2333">
          <cell r="D2333" t="str">
            <v/>
          </cell>
          <cell r="L2333" t="str">
            <v/>
          </cell>
          <cell r="N2333" t="str">
            <v/>
          </cell>
        </row>
        <row r="2334">
          <cell r="D2334" t="str">
            <v/>
          </cell>
          <cell r="L2334" t="str">
            <v/>
          </cell>
          <cell r="N2334" t="str">
            <v/>
          </cell>
        </row>
        <row r="2335">
          <cell r="D2335" t="str">
            <v/>
          </cell>
          <cell r="L2335" t="str">
            <v/>
          </cell>
          <cell r="N2335" t="str">
            <v/>
          </cell>
        </row>
        <row r="2336">
          <cell r="D2336" t="str">
            <v/>
          </cell>
          <cell r="L2336" t="str">
            <v/>
          </cell>
          <cell r="N2336" t="str">
            <v/>
          </cell>
        </row>
        <row r="2337">
          <cell r="D2337" t="str">
            <v/>
          </cell>
          <cell r="L2337" t="str">
            <v/>
          </cell>
          <cell r="N2337" t="str">
            <v/>
          </cell>
        </row>
        <row r="2338">
          <cell r="D2338" t="str">
            <v/>
          </cell>
          <cell r="L2338" t="str">
            <v/>
          </cell>
          <cell r="N2338" t="str">
            <v/>
          </cell>
        </row>
        <row r="2339">
          <cell r="D2339" t="str">
            <v/>
          </cell>
          <cell r="L2339" t="str">
            <v/>
          </cell>
          <cell r="N2339" t="str">
            <v/>
          </cell>
        </row>
        <row r="2340">
          <cell r="D2340" t="str">
            <v/>
          </cell>
          <cell r="L2340" t="str">
            <v/>
          </cell>
          <cell r="N2340" t="str">
            <v/>
          </cell>
        </row>
        <row r="2341">
          <cell r="D2341" t="str">
            <v/>
          </cell>
          <cell r="L2341" t="str">
            <v/>
          </cell>
          <cell r="N2341" t="str">
            <v/>
          </cell>
        </row>
        <row r="2342">
          <cell r="D2342" t="str">
            <v/>
          </cell>
          <cell r="L2342" t="str">
            <v/>
          </cell>
          <cell r="N2342" t="str">
            <v/>
          </cell>
        </row>
        <row r="2343">
          <cell r="D2343" t="str">
            <v/>
          </cell>
          <cell r="L2343" t="str">
            <v/>
          </cell>
          <cell r="N2343" t="str">
            <v/>
          </cell>
        </row>
        <row r="2344">
          <cell r="D2344" t="str">
            <v/>
          </cell>
          <cell r="L2344" t="str">
            <v/>
          </cell>
          <cell r="N2344" t="str">
            <v/>
          </cell>
        </row>
        <row r="2345">
          <cell r="D2345" t="str">
            <v>DESPERDICIO</v>
          </cell>
          <cell r="L2345" t="str">
            <v>%</v>
          </cell>
          <cell r="M2345">
            <v>0.05</v>
          </cell>
          <cell r="N2345">
            <v>368.78</v>
          </cell>
        </row>
        <row r="2346">
          <cell r="D2346" t="str">
            <v>SUBTOTAL</v>
          </cell>
        </row>
        <row r="2347">
          <cell r="D2347" t="str">
            <v>III. TRANSPORTES</v>
          </cell>
        </row>
        <row r="2348">
          <cell r="D2348" t="str">
            <v>MATERIAL</v>
          </cell>
          <cell r="K2348" t="str">
            <v>VOL. o PESO</v>
          </cell>
          <cell r="L2348" t="str">
            <v>DISTANCIA</v>
          </cell>
          <cell r="M2348" t="str">
            <v>M3 o Ton/Km</v>
          </cell>
          <cell r="N2348" t="str">
            <v>TARIFA</v>
          </cell>
        </row>
        <row r="2349">
          <cell r="D2349" t="str">
            <v>ESCOMBROS / SOBRANTES HASTA 5 KM</v>
          </cell>
          <cell r="K2349">
            <v>0.39</v>
          </cell>
          <cell r="L2349">
            <v>5</v>
          </cell>
          <cell r="M2349" t="str">
            <v>M3/KM</v>
          </cell>
          <cell r="N2349">
            <v>2300</v>
          </cell>
        </row>
        <row r="2350">
          <cell r="D2350" t="str">
            <v/>
          </cell>
          <cell r="M2350" t="str">
            <v/>
          </cell>
          <cell r="N2350" t="str">
            <v/>
          </cell>
        </row>
        <row r="2351">
          <cell r="D2351" t="str">
            <v/>
          </cell>
          <cell r="M2351" t="str">
            <v/>
          </cell>
          <cell r="N2351" t="str">
            <v/>
          </cell>
        </row>
        <row r="2352">
          <cell r="D2352" t="str">
            <v/>
          </cell>
          <cell r="M2352" t="str">
            <v/>
          </cell>
          <cell r="N2352" t="str">
            <v/>
          </cell>
        </row>
        <row r="2353">
          <cell r="D2353" t="str">
            <v>SUBTOTAL</v>
          </cell>
        </row>
        <row r="2354">
          <cell r="D2354" t="str">
            <v>IV. MANO DE OBRA</v>
          </cell>
        </row>
        <row r="2355">
          <cell r="D2355" t="str">
            <v>TRABAJADOR</v>
          </cell>
          <cell r="K2355" t="str">
            <v>JORNAL</v>
          </cell>
          <cell r="L2355" t="str">
            <v>PRESTACIONES</v>
          </cell>
          <cell r="M2355" t="str">
            <v>JORNAL TOTAL</v>
          </cell>
          <cell r="N2355" t="str">
            <v>RENDIMIENTO</v>
          </cell>
        </row>
        <row r="2356">
          <cell r="D2356" t="str">
            <v>OFICIAL</v>
          </cell>
          <cell r="K2356">
            <v>95930</v>
          </cell>
          <cell r="L2356">
            <v>1.95</v>
          </cell>
          <cell r="M2356">
            <v>187063.5</v>
          </cell>
          <cell r="N2356">
            <v>1.6</v>
          </cell>
        </row>
        <row r="2357">
          <cell r="D2357" t="str">
            <v>AYUDANTE (1)</v>
          </cell>
          <cell r="K2357">
            <v>71433</v>
          </cell>
          <cell r="L2357">
            <v>1.95</v>
          </cell>
          <cell r="M2357">
            <v>139294.35</v>
          </cell>
          <cell r="N2357">
            <v>1.6</v>
          </cell>
        </row>
        <row r="2358">
          <cell r="D2358" t="str">
            <v/>
          </cell>
          <cell r="K2358" t="str">
            <v/>
          </cell>
          <cell r="L2358" t="str">
            <v xml:space="preserve"> </v>
          </cell>
          <cell r="M2358" t="str">
            <v xml:space="preserve"> </v>
          </cell>
        </row>
        <row r="2359">
          <cell r="D2359" t="str">
            <v/>
          </cell>
          <cell r="K2359" t="str">
            <v/>
          </cell>
          <cell r="L2359" t="str">
            <v xml:space="preserve"> </v>
          </cell>
          <cell r="M2359" t="str">
            <v xml:space="preserve"> </v>
          </cell>
        </row>
        <row r="2360">
          <cell r="D2360" t="str">
            <v/>
          </cell>
          <cell r="K2360" t="str">
            <v/>
          </cell>
          <cell r="L2360" t="str">
            <v xml:space="preserve"> </v>
          </cell>
          <cell r="M2360" t="str">
            <v xml:space="preserve"> </v>
          </cell>
        </row>
        <row r="2361">
          <cell r="D2361" t="str">
            <v>SUBTOTAL</v>
          </cell>
        </row>
        <row r="2363">
          <cell r="D2363" t="str">
            <v>TOTAL COSTO DIRECTO $</v>
          </cell>
        </row>
        <row r="2365">
          <cell r="M2365" t="str">
            <v>Porcentaje</v>
          </cell>
          <cell r="N2365" t="str">
            <v>Valor Total</v>
          </cell>
        </row>
        <row r="2366">
          <cell r="M2366">
            <v>0.24</v>
          </cell>
          <cell r="N2366">
            <v>71540.100000000006</v>
          </cell>
        </row>
        <row r="2367">
          <cell r="M2367">
            <v>0.02</v>
          </cell>
          <cell r="N2367">
            <v>5961.68</v>
          </cell>
        </row>
        <row r="2368">
          <cell r="M2368">
            <v>7.0000000000000007E-2</v>
          </cell>
          <cell r="N2368">
            <v>20865.86</v>
          </cell>
        </row>
        <row r="2371">
          <cell r="D2371" t="str">
            <v>Precio Unitario Total Aproximado al peso $</v>
          </cell>
        </row>
        <row r="2376">
          <cell r="D2376" t="str">
            <v>Proyectó:</v>
          </cell>
          <cell r="L2376" t="str">
            <v>Aprobó:</v>
          </cell>
        </row>
        <row r="2377">
          <cell r="E2377" t="str">
            <v>BRAYAN JEUDIEL LOZANO HERRERA</v>
          </cell>
          <cell r="M2377" t="str">
            <v>JESÚS IVÁN QUIÑONES RUEDA</v>
          </cell>
        </row>
        <row r="2378">
          <cell r="E2378" t="str">
            <v>APOYO SEC. DE PLANEACIÓN Y OBRAS PÚBLICAS</v>
          </cell>
          <cell r="M2378" t="str">
            <v>SECRETARIO DE PLANEACIÓN Y OBRAS PUBLICAS</v>
          </cell>
        </row>
        <row r="2379">
          <cell r="E2379" t="str">
            <v>LES TENGO UN CHISME</v>
          </cell>
          <cell r="M2379" t="str">
            <v>BOMBA</v>
          </cell>
        </row>
        <row r="2383">
          <cell r="D2383" t="str">
            <v>Análisis de Precios Unitarios- Secretaria de Planeación y Obras Publicas de Cubará, Boyacá.</v>
          </cell>
        </row>
        <row r="2384">
          <cell r="D2384" t="str">
            <v>Código</v>
          </cell>
          <cell r="E2384" t="str">
            <v>CCE-EICP-FM-14</v>
          </cell>
          <cell r="G2384" t="str">
            <v>Versión</v>
          </cell>
          <cell r="H2384">
            <v>1</v>
          </cell>
        </row>
        <row r="2388">
          <cell r="E2388" t="str">
            <v>MUNICIPIO DE CUBARÁ</v>
          </cell>
        </row>
        <row r="2390">
          <cell r="M2390" t="str">
            <v>VERSIÓN</v>
          </cell>
        </row>
        <row r="2393">
          <cell r="M2393" t="str">
            <v>PAGINA</v>
          </cell>
        </row>
        <row r="2394">
          <cell r="E2394" t="str">
            <v>ANÁLISIS DE PRECIOS UNITARIOS</v>
          </cell>
        </row>
        <row r="2396">
          <cell r="M2396" t="str">
            <v>FECHA</v>
          </cell>
          <cell r="N2396" t="str">
            <v>DD</v>
          </cell>
        </row>
        <row r="2397">
          <cell r="N2397">
            <v>13</v>
          </cell>
        </row>
        <row r="2401">
          <cell r="D2401" t="str">
            <v>DATOS ESPECÍFICOS</v>
          </cell>
        </row>
        <row r="2403">
          <cell r="A2403" t="str">
            <v>APU ID</v>
          </cell>
          <cell r="D2403" t="str">
            <v>ÍTEM</v>
          </cell>
          <cell r="E2403" t="str">
            <v>DESCRIPCIÓN</v>
          </cell>
          <cell r="N2403" t="str">
            <v>UNIDAD</v>
          </cell>
        </row>
        <row r="2404">
          <cell r="A2404" t="str">
            <v>APU-00028</v>
          </cell>
          <cell r="D2404" t="str">
            <v>2,01,16</v>
          </cell>
          <cell r="E2404" t="str">
            <v>DEMOLICIÓN DE MUROS EN MAMPOSTERÍA DE LADRILLO E = 0.15 M. (INCLUYE RETIRO Y ACARREO LIBRE HASTA 5 KM.)</v>
          </cell>
          <cell r="N2404" t="str">
            <v>M2</v>
          </cell>
        </row>
        <row r="2405">
          <cell r="D2405" t="str">
            <v>I. EQUIPO</v>
          </cell>
        </row>
        <row r="2406">
          <cell r="D2406" t="str">
            <v>DESCRIPCIÓN</v>
          </cell>
          <cell r="I2406" t="str">
            <v>MARCA</v>
          </cell>
          <cell r="K2406" t="str">
            <v>TIPO</v>
          </cell>
          <cell r="M2406" t="str">
            <v>TARIFA</v>
          </cell>
          <cell r="N2406" t="str">
            <v>RENDIMIENTO</v>
          </cell>
        </row>
        <row r="2407">
          <cell r="D2407" t="str">
            <v>HERRAMIENTA MENOR (% M.O)</v>
          </cell>
          <cell r="K2407" t="str">
            <v>%</v>
          </cell>
          <cell r="M2407">
            <v>19174.96</v>
          </cell>
          <cell r="N2407">
            <v>10</v>
          </cell>
        </row>
        <row r="2408">
          <cell r="D2408" t="str">
            <v/>
          </cell>
          <cell r="K2408" t="str">
            <v/>
          </cell>
          <cell r="M2408" t="str">
            <v/>
          </cell>
        </row>
        <row r="2409">
          <cell r="D2409" t="str">
            <v/>
          </cell>
          <cell r="K2409" t="str">
            <v/>
          </cell>
          <cell r="M2409" t="str">
            <v/>
          </cell>
        </row>
        <row r="2410">
          <cell r="D2410" t="str">
            <v/>
          </cell>
          <cell r="K2410" t="str">
            <v/>
          </cell>
          <cell r="M2410" t="str">
            <v/>
          </cell>
        </row>
        <row r="2411">
          <cell r="D2411" t="str">
            <v/>
          </cell>
          <cell r="K2411" t="str">
            <v/>
          </cell>
          <cell r="M2411" t="str">
            <v/>
          </cell>
        </row>
        <row r="2412">
          <cell r="D2412" t="str">
            <v/>
          </cell>
          <cell r="K2412" t="str">
            <v/>
          </cell>
          <cell r="M2412" t="str">
            <v/>
          </cell>
        </row>
        <row r="2413">
          <cell r="D2413" t="str">
            <v>SUBTOTAL</v>
          </cell>
        </row>
        <row r="2414">
          <cell r="D2414" t="str">
            <v>II. MATERIALES</v>
          </cell>
        </row>
        <row r="2415">
          <cell r="D2415" t="str">
            <v>DESCRIPCIÓN</v>
          </cell>
          <cell r="L2415" t="str">
            <v>UNIDAD</v>
          </cell>
          <cell r="M2415" t="str">
            <v>CANTIDAD</v>
          </cell>
          <cell r="N2415" t="str">
            <v>PRECIO UNITARIO</v>
          </cell>
        </row>
        <row r="2416">
          <cell r="D2416" t="str">
            <v/>
          </cell>
          <cell r="L2416" t="str">
            <v/>
          </cell>
          <cell r="N2416" t="str">
            <v/>
          </cell>
        </row>
        <row r="2417">
          <cell r="D2417" t="str">
            <v/>
          </cell>
          <cell r="L2417" t="str">
            <v/>
          </cell>
          <cell r="N2417" t="str">
            <v/>
          </cell>
        </row>
        <row r="2418">
          <cell r="D2418" t="str">
            <v/>
          </cell>
          <cell r="L2418" t="str">
            <v/>
          </cell>
          <cell r="N2418" t="str">
            <v/>
          </cell>
        </row>
        <row r="2419">
          <cell r="D2419" t="str">
            <v/>
          </cell>
          <cell r="L2419" t="str">
            <v/>
          </cell>
          <cell r="N2419" t="str">
            <v/>
          </cell>
        </row>
        <row r="2420">
          <cell r="D2420" t="str">
            <v/>
          </cell>
          <cell r="L2420" t="str">
            <v/>
          </cell>
          <cell r="N2420" t="str">
            <v/>
          </cell>
        </row>
        <row r="2421">
          <cell r="D2421" t="str">
            <v/>
          </cell>
          <cell r="L2421" t="str">
            <v/>
          </cell>
          <cell r="N2421" t="str">
            <v/>
          </cell>
        </row>
        <row r="2422">
          <cell r="D2422" t="str">
            <v/>
          </cell>
          <cell r="L2422" t="str">
            <v/>
          </cell>
          <cell r="N2422" t="str">
            <v/>
          </cell>
        </row>
        <row r="2423">
          <cell r="D2423" t="str">
            <v/>
          </cell>
          <cell r="L2423" t="str">
            <v/>
          </cell>
          <cell r="N2423" t="str">
            <v/>
          </cell>
        </row>
        <row r="2424">
          <cell r="D2424" t="str">
            <v/>
          </cell>
          <cell r="L2424" t="str">
            <v/>
          </cell>
          <cell r="N2424" t="str">
            <v/>
          </cell>
        </row>
        <row r="2425">
          <cell r="D2425" t="str">
            <v/>
          </cell>
          <cell r="L2425" t="str">
            <v/>
          </cell>
          <cell r="N2425" t="str">
            <v/>
          </cell>
        </row>
        <row r="2426">
          <cell r="D2426" t="str">
            <v/>
          </cell>
          <cell r="L2426" t="str">
            <v/>
          </cell>
          <cell r="N2426" t="str">
            <v/>
          </cell>
        </row>
        <row r="2427">
          <cell r="D2427" t="str">
            <v/>
          </cell>
          <cell r="L2427" t="str">
            <v/>
          </cell>
          <cell r="N2427" t="str">
            <v/>
          </cell>
        </row>
        <row r="2428">
          <cell r="D2428" t="str">
            <v/>
          </cell>
          <cell r="L2428" t="str">
            <v/>
          </cell>
          <cell r="N2428" t="str">
            <v/>
          </cell>
        </row>
        <row r="2429">
          <cell r="D2429" t="str">
            <v/>
          </cell>
          <cell r="L2429" t="str">
            <v/>
          </cell>
          <cell r="N2429" t="str">
            <v/>
          </cell>
        </row>
        <row r="2430">
          <cell r="D2430" t="str">
            <v>DESPERDICIO</v>
          </cell>
          <cell r="L2430" t="str">
            <v>%</v>
          </cell>
          <cell r="M2430">
            <v>0.05</v>
          </cell>
          <cell r="N2430">
            <v>0</v>
          </cell>
        </row>
        <row r="2431">
          <cell r="D2431" t="str">
            <v>SUBTOTAL</v>
          </cell>
        </row>
        <row r="2432">
          <cell r="D2432" t="str">
            <v>III. TRANSPORTES</v>
          </cell>
        </row>
        <row r="2433">
          <cell r="D2433" t="str">
            <v>MATERIAL</v>
          </cell>
          <cell r="K2433" t="str">
            <v>VOL. o PESO</v>
          </cell>
          <cell r="L2433" t="str">
            <v>DISTANCIA</v>
          </cell>
          <cell r="M2433" t="str">
            <v>M3 o Ton/Km</v>
          </cell>
          <cell r="N2433" t="str">
            <v>TARIFA</v>
          </cell>
        </row>
        <row r="2434">
          <cell r="D2434" t="str">
            <v>ESCOMBROS / SOBRANTES HASTA 5 KM</v>
          </cell>
          <cell r="K2434">
            <v>0.2</v>
          </cell>
          <cell r="L2434">
            <v>5</v>
          </cell>
          <cell r="M2434" t="str">
            <v>M3/KM</v>
          </cell>
          <cell r="N2434">
            <v>2300</v>
          </cell>
        </row>
        <row r="2435">
          <cell r="D2435" t="str">
            <v/>
          </cell>
          <cell r="M2435" t="str">
            <v/>
          </cell>
          <cell r="N2435" t="str">
            <v/>
          </cell>
        </row>
        <row r="2436">
          <cell r="D2436" t="str">
            <v/>
          </cell>
          <cell r="M2436" t="str">
            <v/>
          </cell>
          <cell r="N2436" t="str">
            <v/>
          </cell>
        </row>
        <row r="2437">
          <cell r="D2437" t="str">
            <v/>
          </cell>
          <cell r="M2437" t="str">
            <v/>
          </cell>
          <cell r="N2437" t="str">
            <v/>
          </cell>
        </row>
        <row r="2438">
          <cell r="D2438" t="str">
            <v>SUBTOTAL</v>
          </cell>
        </row>
        <row r="2439">
          <cell r="D2439" t="str">
            <v>IV. MANO DE OBRA</v>
          </cell>
        </row>
        <row r="2440">
          <cell r="D2440" t="str">
            <v>TRABAJADOR</v>
          </cell>
          <cell r="K2440" t="str">
            <v>JORNAL</v>
          </cell>
          <cell r="L2440" t="str">
            <v>PRESTACIONES</v>
          </cell>
          <cell r="M2440" t="str">
            <v>JORNAL TOTAL</v>
          </cell>
          <cell r="N2440" t="str">
            <v>RENDIMIENTO</v>
          </cell>
        </row>
        <row r="2441">
          <cell r="D2441" t="str">
            <v>OFICIAL</v>
          </cell>
          <cell r="K2441">
            <v>95930</v>
          </cell>
          <cell r="L2441">
            <v>1.95</v>
          </cell>
          <cell r="M2441">
            <v>187063.5</v>
          </cell>
          <cell r="N2441">
            <v>17.02</v>
          </cell>
        </row>
        <row r="2442">
          <cell r="D2442" t="str">
            <v>AYUDANTE (1)</v>
          </cell>
          <cell r="K2442">
            <v>71433</v>
          </cell>
          <cell r="L2442">
            <v>1.95</v>
          </cell>
          <cell r="M2442">
            <v>139294.35</v>
          </cell>
          <cell r="N2442">
            <v>17.02</v>
          </cell>
        </row>
        <row r="2443">
          <cell r="D2443" t="str">
            <v/>
          </cell>
          <cell r="K2443" t="str">
            <v/>
          </cell>
          <cell r="L2443" t="str">
            <v xml:space="preserve"> </v>
          </cell>
          <cell r="M2443" t="str">
            <v xml:space="preserve"> </v>
          </cell>
        </row>
        <row r="2444">
          <cell r="D2444" t="str">
            <v/>
          </cell>
          <cell r="K2444" t="str">
            <v/>
          </cell>
          <cell r="L2444" t="str">
            <v xml:space="preserve"> </v>
          </cell>
          <cell r="M2444" t="str">
            <v xml:space="preserve"> </v>
          </cell>
        </row>
        <row r="2445">
          <cell r="D2445" t="str">
            <v/>
          </cell>
          <cell r="K2445" t="str">
            <v/>
          </cell>
          <cell r="L2445" t="str">
            <v xml:space="preserve"> </v>
          </cell>
          <cell r="M2445" t="str">
            <v xml:space="preserve"> </v>
          </cell>
        </row>
        <row r="2446">
          <cell r="D2446" t="str">
            <v>SUBTOTAL</v>
          </cell>
        </row>
        <row r="2448">
          <cell r="D2448" t="str">
            <v>TOTAL COSTO DIRECTO $</v>
          </cell>
        </row>
        <row r="2450">
          <cell r="M2450" t="str">
            <v>Porcentaje</v>
          </cell>
          <cell r="N2450" t="str">
            <v>Valor Total</v>
          </cell>
        </row>
        <row r="2451">
          <cell r="M2451">
            <v>0.24</v>
          </cell>
          <cell r="N2451">
            <v>5614.19</v>
          </cell>
        </row>
        <row r="2452">
          <cell r="M2452">
            <v>0.02</v>
          </cell>
          <cell r="N2452">
            <v>467.85</v>
          </cell>
        </row>
        <row r="2453">
          <cell r="M2453">
            <v>7.0000000000000007E-2</v>
          </cell>
          <cell r="N2453">
            <v>1637.47</v>
          </cell>
        </row>
        <row r="2456">
          <cell r="D2456" t="str">
            <v>Precio Unitario Total Aproximado al peso $</v>
          </cell>
        </row>
        <row r="2461">
          <cell r="D2461" t="str">
            <v>Proyectó:</v>
          </cell>
          <cell r="L2461" t="str">
            <v>Aprobó:</v>
          </cell>
        </row>
        <row r="2462">
          <cell r="E2462" t="str">
            <v>BRAYAN JEUDIEL LOZANO HERRERA</v>
          </cell>
          <cell r="M2462" t="str">
            <v>JESÚS IVÁN QUIÑONES RUEDA</v>
          </cell>
        </row>
        <row r="2463">
          <cell r="E2463" t="str">
            <v>APOYO SEC. DE PLANEACIÓN Y OBRAS PÚBLICAS</v>
          </cell>
          <cell r="M2463" t="str">
            <v>SECRETARIO DE PLANEACIÓN Y OBRAS PUBLICAS</v>
          </cell>
        </row>
        <row r="2464">
          <cell r="E2464" t="str">
            <v>LES TENGO UN CHISME</v>
          </cell>
          <cell r="M2464" t="str">
            <v>BOMBA</v>
          </cell>
        </row>
        <row r="2468">
          <cell r="D2468" t="str">
            <v>Análisis de Precios Unitarios- Secretaria de Planeación y Obras Publicas de Cubará, Boyacá.</v>
          </cell>
        </row>
        <row r="2469">
          <cell r="D2469" t="str">
            <v>Código</v>
          </cell>
          <cell r="E2469" t="str">
            <v>CCE-EICP-FM-14</v>
          </cell>
          <cell r="G2469" t="str">
            <v>Versión</v>
          </cell>
          <cell r="H2469">
            <v>1</v>
          </cell>
        </row>
        <row r="2473">
          <cell r="E2473" t="str">
            <v>MUNICIPIO DE CUBARÁ</v>
          </cell>
        </row>
        <row r="2475">
          <cell r="M2475" t="str">
            <v>VERSIÓN</v>
          </cell>
        </row>
        <row r="2478">
          <cell r="M2478" t="str">
            <v>PAGINA</v>
          </cell>
        </row>
        <row r="2479">
          <cell r="E2479" t="str">
            <v>ANÁLISIS DE PRECIOS UNITARIOS</v>
          </cell>
        </row>
        <row r="2481">
          <cell r="M2481" t="str">
            <v>FECHA</v>
          </cell>
          <cell r="N2481" t="str">
            <v>DD</v>
          </cell>
        </row>
        <row r="2482">
          <cell r="N2482">
            <v>13</v>
          </cell>
        </row>
        <row r="2486">
          <cell r="D2486" t="str">
            <v>DATOS ESPECÍFICOS</v>
          </cell>
        </row>
        <row r="2488">
          <cell r="A2488" t="str">
            <v>APU ID</v>
          </cell>
          <cell r="D2488" t="str">
            <v>ÍTEM</v>
          </cell>
          <cell r="E2488" t="str">
            <v>DESCRIPCIÓN</v>
          </cell>
          <cell r="N2488" t="str">
            <v>UNIDAD</v>
          </cell>
        </row>
        <row r="2489">
          <cell r="A2489" t="str">
            <v>APU-00029</v>
          </cell>
          <cell r="D2489" t="str">
            <v>2,01,17</v>
          </cell>
          <cell r="E2489" t="str">
            <v>DEMOLICIÓN DE PAÑETES. (INCLUYE RETIRO Y ACARREO LIBRE HASTA 5 KM.)</v>
          </cell>
          <cell r="N2489" t="str">
            <v>M2</v>
          </cell>
        </row>
        <row r="2490">
          <cell r="D2490" t="str">
            <v>I. EQUIPO</v>
          </cell>
        </row>
        <row r="2491">
          <cell r="D2491" t="str">
            <v>DESCRIPCIÓN</v>
          </cell>
          <cell r="I2491" t="str">
            <v>MARCA</v>
          </cell>
          <cell r="K2491" t="str">
            <v>TIPO</v>
          </cell>
          <cell r="M2491" t="str">
            <v>TARIFA</v>
          </cell>
          <cell r="N2491" t="str">
            <v>RENDIMIENTO</v>
          </cell>
        </row>
        <row r="2492">
          <cell r="D2492" t="str">
            <v>HERRAMIENTA MENOR (% M.O)</v>
          </cell>
          <cell r="K2492" t="str">
            <v>%</v>
          </cell>
          <cell r="M2492">
            <v>9573.49</v>
          </cell>
          <cell r="N2492">
            <v>10</v>
          </cell>
        </row>
        <row r="2493">
          <cell r="D2493" t="str">
            <v/>
          </cell>
          <cell r="K2493" t="str">
            <v/>
          </cell>
          <cell r="M2493" t="str">
            <v/>
          </cell>
        </row>
        <row r="2494">
          <cell r="D2494" t="str">
            <v/>
          </cell>
          <cell r="K2494" t="str">
            <v/>
          </cell>
          <cell r="M2494" t="str">
            <v/>
          </cell>
        </row>
        <row r="2495">
          <cell r="D2495" t="str">
            <v/>
          </cell>
          <cell r="K2495" t="str">
            <v/>
          </cell>
          <cell r="M2495" t="str">
            <v/>
          </cell>
        </row>
        <row r="2496">
          <cell r="D2496" t="str">
            <v/>
          </cell>
          <cell r="K2496" t="str">
            <v/>
          </cell>
          <cell r="M2496" t="str">
            <v/>
          </cell>
        </row>
        <row r="2497">
          <cell r="D2497" t="str">
            <v/>
          </cell>
          <cell r="K2497" t="str">
            <v/>
          </cell>
          <cell r="M2497" t="str">
            <v/>
          </cell>
        </row>
        <row r="2498">
          <cell r="D2498" t="str">
            <v>SUBTOTAL</v>
          </cell>
        </row>
        <row r="2499">
          <cell r="D2499" t="str">
            <v>II. MATERIALES</v>
          </cell>
        </row>
        <row r="2500">
          <cell r="D2500" t="str">
            <v>DESCRIPCIÓN</v>
          </cell>
          <cell r="L2500" t="str">
            <v>UNIDAD</v>
          </cell>
          <cell r="M2500" t="str">
            <v>CANTIDAD</v>
          </cell>
          <cell r="N2500" t="str">
            <v>PRECIO UNITARIO</v>
          </cell>
        </row>
        <row r="2501">
          <cell r="D2501" t="str">
            <v/>
          </cell>
          <cell r="L2501" t="str">
            <v/>
          </cell>
          <cell r="N2501" t="str">
            <v/>
          </cell>
        </row>
        <row r="2502">
          <cell r="D2502" t="str">
            <v/>
          </cell>
          <cell r="L2502" t="str">
            <v/>
          </cell>
          <cell r="N2502" t="str">
            <v/>
          </cell>
        </row>
        <row r="2503">
          <cell r="D2503" t="str">
            <v/>
          </cell>
          <cell r="L2503" t="str">
            <v/>
          </cell>
          <cell r="N2503" t="str">
            <v/>
          </cell>
        </row>
        <row r="2504">
          <cell r="D2504" t="str">
            <v/>
          </cell>
          <cell r="L2504" t="str">
            <v/>
          </cell>
          <cell r="N2504" t="str">
            <v/>
          </cell>
        </row>
        <row r="2505">
          <cell r="D2505" t="str">
            <v/>
          </cell>
          <cell r="L2505" t="str">
            <v/>
          </cell>
          <cell r="N2505" t="str">
            <v/>
          </cell>
        </row>
        <row r="2506">
          <cell r="D2506" t="str">
            <v/>
          </cell>
          <cell r="L2506" t="str">
            <v/>
          </cell>
          <cell r="N2506" t="str">
            <v/>
          </cell>
        </row>
        <row r="2507">
          <cell r="D2507" t="str">
            <v/>
          </cell>
          <cell r="L2507" t="str">
            <v/>
          </cell>
          <cell r="N2507" t="str">
            <v/>
          </cell>
        </row>
        <row r="2508">
          <cell r="D2508" t="str">
            <v/>
          </cell>
          <cell r="L2508" t="str">
            <v/>
          </cell>
          <cell r="N2508" t="str">
            <v/>
          </cell>
        </row>
        <row r="2509">
          <cell r="D2509" t="str">
            <v/>
          </cell>
          <cell r="L2509" t="str">
            <v/>
          </cell>
          <cell r="N2509" t="str">
            <v/>
          </cell>
        </row>
        <row r="2510">
          <cell r="D2510" t="str">
            <v/>
          </cell>
          <cell r="L2510" t="str">
            <v/>
          </cell>
          <cell r="N2510" t="str">
            <v/>
          </cell>
        </row>
        <row r="2511">
          <cell r="D2511" t="str">
            <v/>
          </cell>
          <cell r="L2511" t="str">
            <v/>
          </cell>
          <cell r="N2511" t="str">
            <v/>
          </cell>
        </row>
        <row r="2512">
          <cell r="D2512" t="str">
            <v/>
          </cell>
          <cell r="L2512" t="str">
            <v/>
          </cell>
          <cell r="N2512" t="str">
            <v/>
          </cell>
        </row>
        <row r="2513">
          <cell r="D2513" t="str">
            <v/>
          </cell>
          <cell r="L2513" t="str">
            <v/>
          </cell>
          <cell r="N2513" t="str">
            <v/>
          </cell>
        </row>
        <row r="2514">
          <cell r="D2514" t="str">
            <v/>
          </cell>
          <cell r="L2514" t="str">
            <v/>
          </cell>
          <cell r="N2514" t="str">
            <v/>
          </cell>
        </row>
        <row r="2515">
          <cell r="D2515" t="str">
            <v>DESPERDICIO</v>
          </cell>
          <cell r="L2515" t="str">
            <v>%</v>
          </cell>
          <cell r="M2515">
            <v>0.05</v>
          </cell>
          <cell r="N2515">
            <v>0</v>
          </cell>
        </row>
        <row r="2516">
          <cell r="D2516" t="str">
            <v>SUBTOTAL</v>
          </cell>
        </row>
        <row r="2517">
          <cell r="D2517" t="str">
            <v>III. TRANSPORTES</v>
          </cell>
        </row>
        <row r="2518">
          <cell r="D2518" t="str">
            <v>MATERIAL</v>
          </cell>
          <cell r="K2518" t="str">
            <v>VOL. o PESO</v>
          </cell>
          <cell r="L2518" t="str">
            <v>DISTANCIA</v>
          </cell>
          <cell r="M2518" t="str">
            <v>M3 o Ton/Km</v>
          </cell>
          <cell r="N2518" t="str">
            <v>TARIFA</v>
          </cell>
        </row>
        <row r="2519">
          <cell r="D2519" t="str">
            <v>ESCOMBROS / SOBRANTES HASTA 5 KM</v>
          </cell>
          <cell r="K2519">
            <v>0.04</v>
          </cell>
          <cell r="L2519">
            <v>5</v>
          </cell>
          <cell r="M2519" t="str">
            <v>M3/KM</v>
          </cell>
          <cell r="N2519">
            <v>2300</v>
          </cell>
        </row>
        <row r="2520">
          <cell r="D2520" t="str">
            <v/>
          </cell>
          <cell r="M2520" t="str">
            <v/>
          </cell>
          <cell r="N2520" t="str">
            <v/>
          </cell>
        </row>
        <row r="2521">
          <cell r="D2521" t="str">
            <v/>
          </cell>
          <cell r="M2521" t="str">
            <v/>
          </cell>
          <cell r="N2521" t="str">
            <v/>
          </cell>
        </row>
        <row r="2522">
          <cell r="D2522" t="str">
            <v/>
          </cell>
          <cell r="M2522" t="str">
            <v/>
          </cell>
          <cell r="N2522" t="str">
            <v/>
          </cell>
        </row>
        <row r="2523">
          <cell r="D2523" t="str">
            <v>SUBTOTAL</v>
          </cell>
        </row>
        <row r="2524">
          <cell r="D2524" t="str">
            <v>IV. MANO DE OBRA</v>
          </cell>
        </row>
        <row r="2525">
          <cell r="D2525" t="str">
            <v>TRABAJADOR</v>
          </cell>
          <cell r="K2525" t="str">
            <v>JORNAL</v>
          </cell>
          <cell r="L2525" t="str">
            <v>PRESTACIONES</v>
          </cell>
          <cell r="M2525" t="str">
            <v>JORNAL TOTAL</v>
          </cell>
          <cell r="N2525" t="str">
            <v>RENDIMIENTO</v>
          </cell>
        </row>
        <row r="2526">
          <cell r="D2526" t="str">
            <v>AYUDANTE (1)</v>
          </cell>
          <cell r="K2526">
            <v>71433</v>
          </cell>
          <cell r="L2526">
            <v>1.95</v>
          </cell>
          <cell r="M2526">
            <v>139294.35</v>
          </cell>
          <cell r="N2526">
            <v>14.55</v>
          </cell>
        </row>
        <row r="2527">
          <cell r="D2527" t="str">
            <v/>
          </cell>
          <cell r="K2527" t="str">
            <v/>
          </cell>
          <cell r="L2527" t="str">
            <v xml:space="preserve"> </v>
          </cell>
          <cell r="M2527" t="str">
            <v xml:space="preserve"> </v>
          </cell>
        </row>
        <row r="2528">
          <cell r="D2528" t="str">
            <v/>
          </cell>
          <cell r="K2528" t="str">
            <v/>
          </cell>
          <cell r="L2528" t="str">
            <v xml:space="preserve"> </v>
          </cell>
          <cell r="M2528" t="str">
            <v xml:space="preserve"> </v>
          </cell>
        </row>
        <row r="2529">
          <cell r="D2529" t="str">
            <v/>
          </cell>
          <cell r="K2529" t="str">
            <v/>
          </cell>
          <cell r="L2529" t="str">
            <v xml:space="preserve"> </v>
          </cell>
          <cell r="M2529" t="str">
            <v xml:space="preserve"> </v>
          </cell>
        </row>
        <row r="2530">
          <cell r="D2530" t="str">
            <v/>
          </cell>
          <cell r="K2530" t="str">
            <v/>
          </cell>
          <cell r="L2530" t="str">
            <v xml:space="preserve"> </v>
          </cell>
          <cell r="M2530" t="str">
            <v xml:space="preserve"> </v>
          </cell>
        </row>
        <row r="2531">
          <cell r="D2531" t="str">
            <v>SUBTOTAL</v>
          </cell>
        </row>
        <row r="2533">
          <cell r="D2533" t="str">
            <v>TOTAL COSTO DIRECTO $</v>
          </cell>
        </row>
        <row r="2535">
          <cell r="M2535" t="str">
            <v>Porcentaje</v>
          </cell>
          <cell r="N2535" t="str">
            <v>Valor Total</v>
          </cell>
        </row>
        <row r="2536">
          <cell r="M2536">
            <v>0.24</v>
          </cell>
          <cell r="N2536">
            <v>2637.8</v>
          </cell>
        </row>
        <row r="2537">
          <cell r="M2537">
            <v>0.02</v>
          </cell>
          <cell r="N2537">
            <v>219.82</v>
          </cell>
        </row>
        <row r="2538">
          <cell r="M2538">
            <v>7.0000000000000007E-2</v>
          </cell>
          <cell r="N2538">
            <v>769.36</v>
          </cell>
        </row>
        <row r="2541">
          <cell r="D2541" t="str">
            <v>Precio Unitario Total Aproximado al peso $</v>
          </cell>
        </row>
        <row r="2546">
          <cell r="D2546" t="str">
            <v>Proyectó:</v>
          </cell>
          <cell r="L2546" t="str">
            <v>Aprobó:</v>
          </cell>
        </row>
        <row r="2547">
          <cell r="E2547" t="str">
            <v>BRAYAN JEUDIEL LOZANO HERRERA</v>
          </cell>
          <cell r="M2547" t="str">
            <v>JESÚS IVÁN QUIÑONES RUEDA</v>
          </cell>
        </row>
        <row r="2548">
          <cell r="E2548" t="str">
            <v>APOYO SEC. DE PLANEACIÓN Y OBRAS PÚBLICAS</v>
          </cell>
          <cell r="M2548" t="str">
            <v>SECRETARIO DE PLANEACIÓN Y OBRAS PUBLICAS</v>
          </cell>
        </row>
        <row r="2549">
          <cell r="E2549" t="str">
            <v>LES TENGO UN CHISME</v>
          </cell>
          <cell r="M2549" t="str">
            <v>BOMBA</v>
          </cell>
        </row>
        <row r="2553">
          <cell r="D2553" t="str">
            <v>Análisis de Precios Unitarios- Secretaria de Planeación y Obras Publicas de Cubará, Boyacá.</v>
          </cell>
        </row>
        <row r="2554">
          <cell r="D2554" t="str">
            <v>Código</v>
          </cell>
          <cell r="E2554" t="str">
            <v>CCE-EICP-FM-14</v>
          </cell>
          <cell r="G2554" t="str">
            <v>Versión</v>
          </cell>
          <cell r="H2554">
            <v>1</v>
          </cell>
        </row>
        <row r="2558">
          <cell r="E2558" t="str">
            <v>MUNICIPIO DE CUBARÁ</v>
          </cell>
        </row>
        <row r="2560">
          <cell r="M2560" t="str">
            <v>VERSIÓN</v>
          </cell>
        </row>
        <row r="2563">
          <cell r="M2563" t="str">
            <v>PAGINA</v>
          </cell>
        </row>
        <row r="2564">
          <cell r="E2564" t="str">
            <v>ANÁLISIS DE PRECIOS UNITARIOS</v>
          </cell>
        </row>
        <row r="2566">
          <cell r="M2566" t="str">
            <v>FECHA</v>
          </cell>
          <cell r="N2566" t="str">
            <v>DD</v>
          </cell>
        </row>
        <row r="2567">
          <cell r="N2567">
            <v>13</v>
          </cell>
        </row>
        <row r="2571">
          <cell r="D2571" t="str">
            <v>DATOS ESPECÍFICOS</v>
          </cell>
        </row>
        <row r="2573">
          <cell r="A2573" t="str">
            <v>APU ID</v>
          </cell>
          <cell r="D2573" t="str">
            <v>ÍTEM</v>
          </cell>
          <cell r="E2573" t="str">
            <v>DESCRIPCIÓN</v>
          </cell>
          <cell r="N2573" t="str">
            <v>UNIDAD</v>
          </cell>
        </row>
        <row r="2574">
          <cell r="D2574" t="str">
            <v>2,01,18</v>
          </cell>
          <cell r="E2574" t="str">
            <v>DEMOLICIÓN DE PLACA DE PISO EN CONCRETO DE E = 10 CM. (INCLUYE RETIRO Y ACARREO LIBRE HASTA 5 KM.)</v>
          </cell>
          <cell r="N2574" t="str">
            <v>M2</v>
          </cell>
        </row>
        <row r="2575">
          <cell r="D2575" t="str">
            <v>I. EQUIPO</v>
          </cell>
        </row>
        <row r="2576">
          <cell r="D2576" t="str">
            <v>DESCRIPCIÓN</v>
          </cell>
          <cell r="I2576" t="str">
            <v>MARCA</v>
          </cell>
          <cell r="K2576" t="str">
            <v>TIPO</v>
          </cell>
          <cell r="M2576" t="str">
            <v>TARIFA</v>
          </cell>
          <cell r="N2576" t="str">
            <v>RENDIMIENTO</v>
          </cell>
        </row>
        <row r="2577">
          <cell r="A2577" t="str">
            <v>APU-00030</v>
          </cell>
          <cell r="D2577" t="str">
            <v>HERRAMIENTA MENOR (% M.O)</v>
          </cell>
          <cell r="K2577" t="str">
            <v>%</v>
          </cell>
          <cell r="M2577">
            <v>32635.79</v>
          </cell>
          <cell r="N2577">
            <v>10</v>
          </cell>
        </row>
        <row r="2578">
          <cell r="A2578" t="str">
            <v>APU-00030</v>
          </cell>
          <cell r="D2578" t="str">
            <v>COMPRESOR (INCLUYE
MARTILLOS)</v>
          </cell>
          <cell r="K2578" t="str">
            <v>DIA</v>
          </cell>
          <cell r="M2578">
            <v>921448</v>
          </cell>
          <cell r="N2578">
            <v>28.57</v>
          </cell>
        </row>
        <row r="2579">
          <cell r="A2579" t="str">
            <v>APU-00030</v>
          </cell>
          <cell r="D2579" t="str">
            <v/>
          </cell>
          <cell r="K2579" t="str">
            <v/>
          </cell>
          <cell r="M2579" t="str">
            <v/>
          </cell>
        </row>
        <row r="2580">
          <cell r="A2580" t="str">
            <v>APU-00030</v>
          </cell>
          <cell r="D2580" t="str">
            <v/>
          </cell>
          <cell r="K2580" t="str">
            <v/>
          </cell>
          <cell r="M2580" t="str">
            <v/>
          </cell>
        </row>
        <row r="2581">
          <cell r="A2581" t="str">
            <v>APU-00030</v>
          </cell>
          <cell r="D2581" t="str">
            <v/>
          </cell>
          <cell r="K2581" t="str">
            <v/>
          </cell>
          <cell r="M2581" t="str">
            <v/>
          </cell>
        </row>
        <row r="2582">
          <cell r="A2582" t="str">
            <v>APU-00030</v>
          </cell>
          <cell r="D2582" t="str">
            <v/>
          </cell>
          <cell r="K2582" t="str">
            <v/>
          </cell>
          <cell r="M2582" t="str">
            <v/>
          </cell>
        </row>
        <row r="2583">
          <cell r="A2583" t="str">
            <v>APU-00030</v>
          </cell>
          <cell r="D2583" t="str">
            <v>SUBTOTAL</v>
          </cell>
        </row>
        <row r="2584">
          <cell r="A2584" t="str">
            <v>APU-00030</v>
          </cell>
          <cell r="D2584" t="str">
            <v>II. MATERIALES</v>
          </cell>
        </row>
        <row r="2585">
          <cell r="A2585" t="str">
            <v>APU-00030</v>
          </cell>
          <cell r="D2585" t="str">
            <v>DESCRIPCIÓN</v>
          </cell>
          <cell r="L2585" t="str">
            <v>UNIDAD</v>
          </cell>
          <cell r="M2585" t="str">
            <v>CANTIDAD</v>
          </cell>
          <cell r="N2585" t="str">
            <v>PRECIO UNITARIO</v>
          </cell>
        </row>
        <row r="2586">
          <cell r="A2586" t="str">
            <v>APU-00030</v>
          </cell>
          <cell r="D2586" t="str">
            <v/>
          </cell>
          <cell r="L2586" t="str">
            <v/>
          </cell>
          <cell r="N2586" t="str">
            <v/>
          </cell>
        </row>
        <row r="2587">
          <cell r="A2587" t="str">
            <v>APU-00030</v>
          </cell>
          <cell r="D2587" t="str">
            <v/>
          </cell>
          <cell r="L2587" t="str">
            <v/>
          </cell>
          <cell r="N2587" t="str">
            <v/>
          </cell>
        </row>
        <row r="2588">
          <cell r="A2588" t="str">
            <v>APU-00030</v>
          </cell>
          <cell r="D2588" t="str">
            <v/>
          </cell>
          <cell r="L2588" t="str">
            <v/>
          </cell>
          <cell r="N2588" t="str">
            <v/>
          </cell>
        </row>
        <row r="2589">
          <cell r="A2589" t="str">
            <v>APU-00030</v>
          </cell>
          <cell r="D2589" t="str">
            <v/>
          </cell>
          <cell r="L2589" t="str">
            <v/>
          </cell>
          <cell r="N2589" t="str">
            <v/>
          </cell>
        </row>
        <row r="2590">
          <cell r="A2590" t="str">
            <v>APU-00030</v>
          </cell>
          <cell r="D2590" t="str">
            <v/>
          </cell>
          <cell r="L2590" t="str">
            <v/>
          </cell>
          <cell r="N2590" t="str">
            <v/>
          </cell>
        </row>
        <row r="2591">
          <cell r="A2591" t="str">
            <v>APU-00030</v>
          </cell>
          <cell r="D2591" t="str">
            <v/>
          </cell>
          <cell r="L2591" t="str">
            <v/>
          </cell>
          <cell r="N2591" t="str">
            <v/>
          </cell>
        </row>
        <row r="2592">
          <cell r="A2592" t="str">
            <v>APU-00030</v>
          </cell>
          <cell r="D2592" t="str">
            <v/>
          </cell>
          <cell r="L2592" t="str">
            <v/>
          </cell>
          <cell r="N2592" t="str">
            <v/>
          </cell>
        </row>
        <row r="2593">
          <cell r="A2593" t="str">
            <v>APU-00030</v>
          </cell>
          <cell r="D2593" t="str">
            <v/>
          </cell>
          <cell r="L2593" t="str">
            <v/>
          </cell>
          <cell r="N2593" t="str">
            <v/>
          </cell>
        </row>
        <row r="2594">
          <cell r="A2594" t="str">
            <v>APU-00030</v>
          </cell>
          <cell r="D2594" t="str">
            <v/>
          </cell>
          <cell r="L2594" t="str">
            <v/>
          </cell>
          <cell r="N2594" t="str">
            <v/>
          </cell>
        </row>
        <row r="2595">
          <cell r="A2595" t="str">
            <v>APU-00030</v>
          </cell>
          <cell r="D2595" t="str">
            <v/>
          </cell>
          <cell r="L2595" t="str">
            <v/>
          </cell>
          <cell r="N2595" t="str">
            <v/>
          </cell>
        </row>
        <row r="2596">
          <cell r="A2596" t="str">
            <v>APU-00030</v>
          </cell>
          <cell r="D2596" t="str">
            <v/>
          </cell>
          <cell r="L2596" t="str">
            <v/>
          </cell>
          <cell r="N2596" t="str">
            <v/>
          </cell>
        </row>
        <row r="2597">
          <cell r="A2597" t="str">
            <v>APU-00030</v>
          </cell>
          <cell r="D2597" t="str">
            <v/>
          </cell>
          <cell r="L2597" t="str">
            <v/>
          </cell>
          <cell r="N2597" t="str">
            <v/>
          </cell>
        </row>
        <row r="2598">
          <cell r="A2598" t="str">
            <v>APU-00030</v>
          </cell>
          <cell r="D2598" t="str">
            <v/>
          </cell>
          <cell r="L2598" t="str">
            <v/>
          </cell>
          <cell r="N2598" t="str">
            <v/>
          </cell>
        </row>
        <row r="2599">
          <cell r="A2599" t="str">
            <v>APU-00030</v>
          </cell>
          <cell r="D2599" t="str">
            <v/>
          </cell>
          <cell r="L2599" t="str">
            <v/>
          </cell>
          <cell r="N2599" t="str">
            <v/>
          </cell>
        </row>
        <row r="2600">
          <cell r="A2600" t="str">
            <v>APU-00030</v>
          </cell>
          <cell r="D2600" t="str">
            <v>DESPERDICIO</v>
          </cell>
          <cell r="L2600" t="str">
            <v>%</v>
          </cell>
          <cell r="M2600">
            <v>0.05</v>
          </cell>
          <cell r="N2600">
            <v>0</v>
          </cell>
        </row>
        <row r="2601">
          <cell r="A2601" t="str">
            <v>APU-00030</v>
          </cell>
          <cell r="D2601" t="str">
            <v>SUBTOTAL</v>
          </cell>
        </row>
        <row r="2602">
          <cell r="A2602" t="str">
            <v>APU-00030</v>
          </cell>
          <cell r="D2602" t="str">
            <v>III. TRANSPORTES</v>
          </cell>
        </row>
        <row r="2603">
          <cell r="A2603" t="str">
            <v>APU-00030</v>
          </cell>
          <cell r="D2603" t="str">
            <v>MATERIAL</v>
          </cell>
          <cell r="K2603" t="str">
            <v>VOL. o PESO</v>
          </cell>
          <cell r="L2603" t="str">
            <v>DISTANCIA</v>
          </cell>
          <cell r="M2603" t="str">
            <v>M3 o Ton/Km</v>
          </cell>
          <cell r="N2603" t="str">
            <v>TARIFA</v>
          </cell>
        </row>
        <row r="2604">
          <cell r="A2604" t="str">
            <v>APU-00030</v>
          </cell>
          <cell r="D2604" t="str">
            <v>ESCOMBROS / SOBRANTES HASTA 5 KM</v>
          </cell>
          <cell r="K2604">
            <v>0.14000000000000001</v>
          </cell>
          <cell r="L2604">
            <v>5</v>
          </cell>
          <cell r="M2604" t="str">
            <v>M3/KM</v>
          </cell>
          <cell r="N2604">
            <v>2300</v>
          </cell>
        </row>
        <row r="2605">
          <cell r="A2605" t="str">
            <v>APU-00030</v>
          </cell>
          <cell r="D2605" t="str">
            <v/>
          </cell>
          <cell r="M2605" t="str">
            <v/>
          </cell>
          <cell r="N2605" t="str">
            <v/>
          </cell>
        </row>
        <row r="2606">
          <cell r="A2606" t="str">
            <v>APU-00030</v>
          </cell>
          <cell r="D2606" t="str">
            <v/>
          </cell>
          <cell r="M2606" t="str">
            <v/>
          </cell>
          <cell r="N2606" t="str">
            <v/>
          </cell>
        </row>
        <row r="2607">
          <cell r="A2607" t="str">
            <v>APU-00030</v>
          </cell>
          <cell r="D2607" t="str">
            <v/>
          </cell>
          <cell r="M2607" t="str">
            <v/>
          </cell>
          <cell r="N2607" t="str">
            <v/>
          </cell>
        </row>
        <row r="2608">
          <cell r="A2608" t="str">
            <v>APU-00030</v>
          </cell>
          <cell r="D2608" t="str">
            <v>SUBTOTAL</v>
          </cell>
        </row>
        <row r="2609">
          <cell r="A2609" t="str">
            <v>APU-00030</v>
          </cell>
          <cell r="D2609" t="str">
            <v>IV. MANO DE OBRA</v>
          </cell>
        </row>
        <row r="2610">
          <cell r="A2610" t="str">
            <v>APU-00030</v>
          </cell>
          <cell r="D2610" t="str">
            <v>TRABAJADOR</v>
          </cell>
          <cell r="K2610" t="str">
            <v>JORNAL</v>
          </cell>
          <cell r="L2610" t="str">
            <v>PRESTACIONES</v>
          </cell>
          <cell r="M2610" t="str">
            <v>JORNAL TOTAL</v>
          </cell>
          <cell r="N2610" t="str">
            <v>RENDIMIENTO</v>
          </cell>
        </row>
        <row r="2611">
          <cell r="A2611" t="str">
            <v>APU-00030</v>
          </cell>
          <cell r="D2611" t="str">
            <v>OFICIAL</v>
          </cell>
          <cell r="K2611">
            <v>95930</v>
          </cell>
          <cell r="L2611">
            <v>1.95</v>
          </cell>
          <cell r="M2611">
            <v>187063.5</v>
          </cell>
          <cell r="N2611">
            <v>10</v>
          </cell>
        </row>
        <row r="2612">
          <cell r="A2612" t="str">
            <v>APU-00030</v>
          </cell>
          <cell r="D2612" t="str">
            <v>AYUDANTE (1)</v>
          </cell>
          <cell r="K2612">
            <v>71433</v>
          </cell>
          <cell r="L2612">
            <v>1.95</v>
          </cell>
          <cell r="M2612">
            <v>139294.35</v>
          </cell>
          <cell r="N2612">
            <v>10</v>
          </cell>
        </row>
        <row r="2613">
          <cell r="A2613" t="str">
            <v>APU-00030</v>
          </cell>
          <cell r="D2613" t="str">
            <v/>
          </cell>
          <cell r="K2613" t="str">
            <v/>
          </cell>
          <cell r="L2613" t="str">
            <v xml:space="preserve"> </v>
          </cell>
          <cell r="M2613" t="str">
            <v xml:space="preserve"> </v>
          </cell>
        </row>
        <row r="2614">
          <cell r="A2614" t="str">
            <v>APU-00030</v>
          </cell>
          <cell r="D2614" t="str">
            <v/>
          </cell>
          <cell r="K2614" t="str">
            <v/>
          </cell>
          <cell r="L2614" t="str">
            <v xml:space="preserve"> </v>
          </cell>
          <cell r="M2614" t="str">
            <v xml:space="preserve"> </v>
          </cell>
        </row>
        <row r="2615">
          <cell r="D2615" t="str">
            <v/>
          </cell>
          <cell r="K2615" t="str">
            <v/>
          </cell>
          <cell r="L2615" t="str">
            <v xml:space="preserve"> </v>
          </cell>
          <cell r="M2615" t="str">
            <v xml:space="preserve"> </v>
          </cell>
        </row>
        <row r="2616">
          <cell r="D2616" t="str">
            <v>SUBTOTAL</v>
          </cell>
        </row>
        <row r="2618">
          <cell r="D2618" t="str">
            <v>TOTAL COSTO DIRECTO $</v>
          </cell>
        </row>
        <row r="2620">
          <cell r="M2620" t="str">
            <v>Porcentaje</v>
          </cell>
          <cell r="N2620" t="str">
            <v>Valor Total</v>
          </cell>
        </row>
        <row r="2621">
          <cell r="M2621">
            <v>0.24</v>
          </cell>
          <cell r="N2621">
            <v>16742.8</v>
          </cell>
        </row>
        <row r="2622">
          <cell r="M2622">
            <v>0.02</v>
          </cell>
          <cell r="N2622">
            <v>1395.23</v>
          </cell>
        </row>
        <row r="2623">
          <cell r="M2623">
            <v>7.0000000000000007E-2</v>
          </cell>
          <cell r="N2623">
            <v>4883.32</v>
          </cell>
        </row>
        <row r="2626">
          <cell r="D2626" t="str">
            <v>Precio Unitario Total Aproximado al peso $</v>
          </cell>
        </row>
        <row r="2631">
          <cell r="D2631" t="str">
            <v>Proyectó:</v>
          </cell>
          <cell r="L2631" t="str">
            <v>Aprobó:</v>
          </cell>
        </row>
        <row r="2632">
          <cell r="E2632" t="str">
            <v>BRAYAN JEUDIEL LOZANO HERRERA</v>
          </cell>
          <cell r="M2632" t="str">
            <v>JESÚS IVÁN QUIÑONES RUEDA</v>
          </cell>
        </row>
        <row r="2633">
          <cell r="E2633" t="str">
            <v>APOYO SEC. DE PLANEACIÓN Y OBRAS PÚBLICAS</v>
          </cell>
          <cell r="M2633" t="str">
            <v>SECRETARIO DE PLANEACIÓN Y OBRAS PUBLICAS</v>
          </cell>
        </row>
        <row r="2634">
          <cell r="E2634" t="str">
            <v>LES TENGO UN CHISME</v>
          </cell>
          <cell r="M2634" t="str">
            <v>BOMBA</v>
          </cell>
        </row>
        <row r="2638">
          <cell r="D2638" t="str">
            <v>Análisis de Precios Unitarios- Secretaria de Planeación y Obras Publicas de Cubará, Boyacá.</v>
          </cell>
        </row>
        <row r="2639">
          <cell r="D2639" t="str">
            <v>Código</v>
          </cell>
          <cell r="E2639" t="str">
            <v>CCE-EICP-FM-14</v>
          </cell>
          <cell r="G2639" t="str">
            <v>Versión</v>
          </cell>
          <cell r="H2639">
            <v>1</v>
          </cell>
        </row>
        <row r="2643">
          <cell r="E2643" t="str">
            <v>MUNICIPIO DE CUBARÁ</v>
          </cell>
        </row>
        <row r="2645">
          <cell r="M2645" t="str">
            <v>VERSIÓN</v>
          </cell>
        </row>
        <row r="2648">
          <cell r="M2648" t="str">
            <v>PAGINA</v>
          </cell>
        </row>
        <row r="2649">
          <cell r="E2649" t="str">
            <v>ANÁLISIS DE PRECIOS UNITARIOS</v>
          </cell>
        </row>
        <row r="2651">
          <cell r="M2651" t="str">
            <v>FECHA</v>
          </cell>
          <cell r="N2651" t="str">
            <v>DD</v>
          </cell>
        </row>
        <row r="2652">
          <cell r="N2652">
            <v>13</v>
          </cell>
        </row>
        <row r="2656">
          <cell r="D2656" t="str">
            <v>DATOS ESPECÍFICOS</v>
          </cell>
        </row>
        <row r="2658">
          <cell r="A2658" t="str">
            <v>APU ID</v>
          </cell>
          <cell r="D2658" t="str">
            <v>ÍTEM</v>
          </cell>
          <cell r="E2658" t="str">
            <v>DESCRIPCIÓN</v>
          </cell>
          <cell r="N2658" t="str">
            <v>UNIDAD</v>
          </cell>
        </row>
        <row r="2659">
          <cell r="D2659" t="str">
            <v>2,01,22</v>
          </cell>
          <cell r="E2659" t="str">
            <v>DEMOLICIÓN DE PLACA DE ENTREPISO  EN CONCRETO DE E = 10 CM. (INCLUYE RETIRO Y ACARREO LIBRE HASTA 5 KM.)</v>
          </cell>
          <cell r="N2659" t="str">
            <v>M3</v>
          </cell>
        </row>
        <row r="2660">
          <cell r="D2660" t="str">
            <v>I. EQUIPO</v>
          </cell>
        </row>
        <row r="2661">
          <cell r="D2661" t="str">
            <v>DESCRIPCIÓN</v>
          </cell>
          <cell r="I2661" t="str">
            <v>MARCA</v>
          </cell>
          <cell r="K2661" t="str">
            <v>TIPO</v>
          </cell>
          <cell r="M2661" t="str">
            <v>TARIFA</v>
          </cell>
          <cell r="N2661" t="str">
            <v>RENDIMIENTO</v>
          </cell>
        </row>
        <row r="2662">
          <cell r="A2662" t="str">
            <v>APU-000301</v>
          </cell>
          <cell r="D2662" t="str">
            <v>HERRAMIENTA MENOR (% M.O)</v>
          </cell>
          <cell r="K2662" t="str">
            <v>%</v>
          </cell>
          <cell r="M2662">
            <v>43514.380000000005</v>
          </cell>
          <cell r="N2662">
            <v>10</v>
          </cell>
        </row>
        <row r="2663">
          <cell r="A2663" t="str">
            <v>APU-000301</v>
          </cell>
          <cell r="D2663" t="str">
            <v>COMPRESOR (INCLUYE
MARTILLOS)</v>
          </cell>
          <cell r="K2663" t="str">
            <v>DIA</v>
          </cell>
          <cell r="M2663">
            <v>921448</v>
          </cell>
          <cell r="N2663">
            <v>7.5</v>
          </cell>
        </row>
        <row r="2664">
          <cell r="A2664" t="str">
            <v>APU-000301</v>
          </cell>
          <cell r="D2664" t="str">
            <v>SECCIÓN DE ANDAMIO (01)</v>
          </cell>
          <cell r="K2664" t="str">
            <v>DIA</v>
          </cell>
          <cell r="M2664">
            <v>3000</v>
          </cell>
          <cell r="N2664">
            <v>7.5</v>
          </cell>
        </row>
        <row r="2665">
          <cell r="A2665" t="str">
            <v>APU-000301</v>
          </cell>
          <cell r="D2665" t="str">
            <v/>
          </cell>
          <cell r="K2665" t="str">
            <v/>
          </cell>
          <cell r="M2665" t="str">
            <v/>
          </cell>
        </row>
        <row r="2666">
          <cell r="A2666" t="str">
            <v>APU-000301</v>
          </cell>
          <cell r="D2666" t="str">
            <v/>
          </cell>
          <cell r="K2666" t="str">
            <v/>
          </cell>
          <cell r="M2666" t="str">
            <v/>
          </cell>
        </row>
        <row r="2667">
          <cell r="A2667" t="str">
            <v>APU-000301</v>
          </cell>
          <cell r="D2667" t="str">
            <v/>
          </cell>
          <cell r="K2667" t="str">
            <v/>
          </cell>
          <cell r="M2667" t="str">
            <v/>
          </cell>
        </row>
        <row r="2668">
          <cell r="A2668" t="str">
            <v>APU-000301</v>
          </cell>
          <cell r="D2668" t="str">
            <v>SUBTOTAL</v>
          </cell>
        </row>
        <row r="2669">
          <cell r="A2669" t="str">
            <v>APU-000301</v>
          </cell>
          <cell r="D2669" t="str">
            <v>II. MATERIALES</v>
          </cell>
        </row>
        <row r="2670">
          <cell r="A2670" t="str">
            <v>APU-000301</v>
          </cell>
          <cell r="D2670" t="str">
            <v>DESCRIPCIÓN</v>
          </cell>
          <cell r="L2670" t="str">
            <v>UNIDAD</v>
          </cell>
          <cell r="M2670" t="str">
            <v>CANTIDAD</v>
          </cell>
          <cell r="N2670" t="str">
            <v>PRECIO UNITARIO</v>
          </cell>
        </row>
        <row r="2671">
          <cell r="A2671" t="str">
            <v>APU-000301</v>
          </cell>
          <cell r="D2671" t="str">
            <v/>
          </cell>
          <cell r="L2671" t="str">
            <v/>
          </cell>
          <cell r="N2671" t="str">
            <v/>
          </cell>
        </row>
        <row r="2672">
          <cell r="A2672" t="str">
            <v>APU-000301</v>
          </cell>
          <cell r="D2672" t="str">
            <v/>
          </cell>
          <cell r="L2672" t="str">
            <v/>
          </cell>
          <cell r="N2672" t="str">
            <v/>
          </cell>
        </row>
        <row r="2673">
          <cell r="A2673" t="str">
            <v>APU-000301</v>
          </cell>
          <cell r="D2673" t="str">
            <v/>
          </cell>
          <cell r="L2673" t="str">
            <v/>
          </cell>
          <cell r="N2673" t="str">
            <v/>
          </cell>
        </row>
        <row r="2674">
          <cell r="A2674" t="str">
            <v>APU-000301</v>
          </cell>
          <cell r="D2674" t="str">
            <v/>
          </cell>
          <cell r="L2674" t="str">
            <v/>
          </cell>
          <cell r="N2674" t="str">
            <v/>
          </cell>
        </row>
        <row r="2675">
          <cell r="A2675" t="str">
            <v>APU-000301</v>
          </cell>
          <cell r="D2675" t="str">
            <v/>
          </cell>
          <cell r="L2675" t="str">
            <v/>
          </cell>
          <cell r="N2675" t="str">
            <v/>
          </cell>
        </row>
        <row r="2676">
          <cell r="A2676" t="str">
            <v>APU-000301</v>
          </cell>
          <cell r="D2676" t="str">
            <v/>
          </cell>
          <cell r="L2676" t="str">
            <v/>
          </cell>
          <cell r="N2676" t="str">
            <v/>
          </cell>
        </row>
        <row r="2677">
          <cell r="A2677" t="str">
            <v>APU-000301</v>
          </cell>
          <cell r="D2677" t="str">
            <v/>
          </cell>
          <cell r="L2677" t="str">
            <v/>
          </cell>
          <cell r="N2677" t="str">
            <v/>
          </cell>
        </row>
        <row r="2678">
          <cell r="A2678" t="str">
            <v>APU-000301</v>
          </cell>
          <cell r="D2678" t="str">
            <v/>
          </cell>
          <cell r="L2678" t="str">
            <v/>
          </cell>
          <cell r="N2678" t="str">
            <v/>
          </cell>
        </row>
        <row r="2679">
          <cell r="A2679" t="str">
            <v>APU-000301</v>
          </cell>
          <cell r="D2679" t="str">
            <v/>
          </cell>
          <cell r="L2679" t="str">
            <v/>
          </cell>
          <cell r="N2679" t="str">
            <v/>
          </cell>
        </row>
        <row r="2680">
          <cell r="A2680" t="str">
            <v>APU-000301</v>
          </cell>
          <cell r="D2680" t="str">
            <v/>
          </cell>
          <cell r="L2680" t="str">
            <v/>
          </cell>
          <cell r="N2680" t="str">
            <v/>
          </cell>
        </row>
        <row r="2681">
          <cell r="A2681" t="str">
            <v>APU-000301</v>
          </cell>
          <cell r="D2681" t="str">
            <v/>
          </cell>
          <cell r="L2681" t="str">
            <v/>
          </cell>
          <cell r="N2681" t="str">
            <v/>
          </cell>
        </row>
        <row r="2682">
          <cell r="A2682" t="str">
            <v>APU-000301</v>
          </cell>
          <cell r="D2682" t="str">
            <v/>
          </cell>
          <cell r="L2682" t="str">
            <v/>
          </cell>
          <cell r="N2682" t="str">
            <v/>
          </cell>
        </row>
        <row r="2683">
          <cell r="A2683" t="str">
            <v>APU-000301</v>
          </cell>
          <cell r="D2683" t="str">
            <v/>
          </cell>
          <cell r="L2683" t="str">
            <v/>
          </cell>
          <cell r="N2683" t="str">
            <v/>
          </cell>
        </row>
        <row r="2684">
          <cell r="A2684" t="str">
            <v>APU-000301</v>
          </cell>
          <cell r="D2684" t="str">
            <v/>
          </cell>
          <cell r="L2684" t="str">
            <v/>
          </cell>
          <cell r="N2684" t="str">
            <v/>
          </cell>
        </row>
        <row r="2685">
          <cell r="A2685" t="str">
            <v>APU-000301</v>
          </cell>
          <cell r="D2685" t="str">
            <v>DESPERDICIO</v>
          </cell>
          <cell r="L2685" t="str">
            <v>%</v>
          </cell>
          <cell r="M2685">
            <v>0.05</v>
          </cell>
          <cell r="N2685">
            <v>0</v>
          </cell>
        </row>
        <row r="2686">
          <cell r="A2686" t="str">
            <v>APU-000301</v>
          </cell>
          <cell r="D2686" t="str">
            <v>SUBTOTAL</v>
          </cell>
        </row>
        <row r="2687">
          <cell r="A2687" t="str">
            <v>APU-000301</v>
          </cell>
          <cell r="D2687" t="str">
            <v>III. TRANSPORTES</v>
          </cell>
        </row>
        <row r="2688">
          <cell r="A2688" t="str">
            <v>APU-000301</v>
          </cell>
          <cell r="D2688" t="str">
            <v>MATERIAL</v>
          </cell>
          <cell r="K2688" t="str">
            <v>VOL. o PESO</v>
          </cell>
          <cell r="L2688" t="str">
            <v>DISTANCIA</v>
          </cell>
          <cell r="M2688" t="str">
            <v>M3 o Ton/Km</v>
          </cell>
          <cell r="N2688" t="str">
            <v>TARIFA</v>
          </cell>
        </row>
        <row r="2689">
          <cell r="A2689" t="str">
            <v>APU-000301</v>
          </cell>
          <cell r="D2689" t="str">
            <v>ESCOMBROS / SOBRANTES HASTA 5 KM</v>
          </cell>
          <cell r="K2689">
            <v>0.14000000000000001</v>
          </cell>
          <cell r="L2689">
            <v>5</v>
          </cell>
          <cell r="M2689" t="str">
            <v>M3/KM</v>
          </cell>
          <cell r="N2689">
            <v>2300</v>
          </cell>
        </row>
        <row r="2690">
          <cell r="A2690" t="str">
            <v>APU-000301</v>
          </cell>
          <cell r="D2690" t="str">
            <v/>
          </cell>
          <cell r="M2690" t="str">
            <v/>
          </cell>
          <cell r="N2690" t="str">
            <v/>
          </cell>
        </row>
        <row r="2691">
          <cell r="A2691" t="str">
            <v>APU-000301</v>
          </cell>
          <cell r="D2691" t="str">
            <v/>
          </cell>
          <cell r="M2691" t="str">
            <v/>
          </cell>
          <cell r="N2691" t="str">
            <v/>
          </cell>
        </row>
        <row r="2692">
          <cell r="A2692" t="str">
            <v>APU-000301</v>
          </cell>
          <cell r="D2692" t="str">
            <v/>
          </cell>
          <cell r="M2692" t="str">
            <v/>
          </cell>
          <cell r="N2692" t="str">
            <v/>
          </cell>
        </row>
        <row r="2693">
          <cell r="A2693" t="str">
            <v>APU-000301</v>
          </cell>
          <cell r="D2693" t="str">
            <v>SUBTOTAL</v>
          </cell>
        </row>
        <row r="2694">
          <cell r="A2694" t="str">
            <v>APU-000301</v>
          </cell>
          <cell r="D2694" t="str">
            <v>IV. MANO DE OBRA</v>
          </cell>
        </row>
        <row r="2695">
          <cell r="A2695" t="str">
            <v>APU-000301</v>
          </cell>
          <cell r="D2695" t="str">
            <v>TRABAJADOR</v>
          </cell>
          <cell r="K2695" t="str">
            <v>JORNAL</v>
          </cell>
          <cell r="L2695" t="str">
            <v>PRESTACIONES</v>
          </cell>
          <cell r="M2695" t="str">
            <v>JORNAL TOTAL</v>
          </cell>
          <cell r="N2695" t="str">
            <v>RENDIMIENTO</v>
          </cell>
        </row>
        <row r="2696">
          <cell r="A2696" t="str">
            <v>APU-000301</v>
          </cell>
          <cell r="D2696" t="str">
            <v>OFICIAL</v>
          </cell>
          <cell r="K2696">
            <v>95930</v>
          </cell>
          <cell r="L2696">
            <v>1.95</v>
          </cell>
          <cell r="M2696">
            <v>187063.5</v>
          </cell>
          <cell r="N2696">
            <v>7.5</v>
          </cell>
        </row>
        <row r="2697">
          <cell r="A2697" t="str">
            <v>APU-000301</v>
          </cell>
          <cell r="D2697" t="str">
            <v>AYUDANTE (1)</v>
          </cell>
          <cell r="K2697">
            <v>71433</v>
          </cell>
          <cell r="L2697">
            <v>1.95</v>
          </cell>
          <cell r="M2697">
            <v>139294.35</v>
          </cell>
          <cell r="N2697">
            <v>7.5</v>
          </cell>
        </row>
        <row r="2698">
          <cell r="A2698" t="str">
            <v>APU-000301</v>
          </cell>
          <cell r="D2698" t="str">
            <v/>
          </cell>
          <cell r="K2698" t="str">
            <v/>
          </cell>
          <cell r="L2698" t="str">
            <v xml:space="preserve"> </v>
          </cell>
          <cell r="M2698" t="str">
            <v xml:space="preserve"> </v>
          </cell>
        </row>
        <row r="2699">
          <cell r="A2699" t="str">
            <v>APU-000301</v>
          </cell>
          <cell r="D2699" t="str">
            <v/>
          </cell>
          <cell r="K2699" t="str">
            <v/>
          </cell>
          <cell r="L2699" t="str">
            <v xml:space="preserve"> </v>
          </cell>
          <cell r="M2699" t="str">
            <v xml:space="preserve"> </v>
          </cell>
        </row>
        <row r="2700">
          <cell r="A2700" t="str">
            <v>APU-000301</v>
          </cell>
          <cell r="D2700" t="str">
            <v/>
          </cell>
          <cell r="K2700" t="str">
            <v/>
          </cell>
          <cell r="L2700" t="str">
            <v xml:space="preserve"> </v>
          </cell>
          <cell r="M2700" t="str">
            <v xml:space="preserve"> </v>
          </cell>
        </row>
        <row r="2701">
          <cell r="A2701" t="str">
            <v>APU-000301</v>
          </cell>
          <cell r="D2701" t="str">
            <v>SUBTOTAL</v>
          </cell>
        </row>
        <row r="2702">
          <cell r="A2702" t="str">
            <v>APU-000301</v>
          </cell>
        </row>
        <row r="2703">
          <cell r="A2703" t="str">
            <v>APU-000301</v>
          </cell>
          <cell r="D2703" t="str">
            <v>TOTAL COSTO DIRECTO $</v>
          </cell>
        </row>
        <row r="2704">
          <cell r="A2704" t="str">
            <v>APU-000301</v>
          </cell>
        </row>
        <row r="2705">
          <cell r="A2705" t="str">
            <v>APU-000301</v>
          </cell>
          <cell r="M2705" t="str">
            <v>Porcentaje</v>
          </cell>
          <cell r="N2705" t="str">
            <v>Valor Total</v>
          </cell>
        </row>
        <row r="2706">
          <cell r="M2706">
            <v>0.24</v>
          </cell>
          <cell r="N2706">
            <v>41456.53</v>
          </cell>
        </row>
        <row r="2707">
          <cell r="M2707">
            <v>0.02</v>
          </cell>
          <cell r="N2707">
            <v>3454.71</v>
          </cell>
        </row>
        <row r="2708">
          <cell r="M2708">
            <v>7.0000000000000007E-2</v>
          </cell>
          <cell r="N2708">
            <v>12091.49</v>
          </cell>
        </row>
        <row r="2711">
          <cell r="D2711" t="str">
            <v>Precio Unitario Total Aproximado al peso $</v>
          </cell>
        </row>
        <row r="2716">
          <cell r="D2716" t="str">
            <v>Proyectó:</v>
          </cell>
          <cell r="L2716" t="str">
            <v>Aprobó:</v>
          </cell>
        </row>
        <row r="2717">
          <cell r="E2717" t="str">
            <v>BRAYAN JEUDIEL LOZANO HERRERA</v>
          </cell>
          <cell r="M2717" t="str">
            <v>JESÚS IVÁN QUIÑONES RUEDA</v>
          </cell>
        </row>
        <row r="2718">
          <cell r="E2718" t="str">
            <v>APOYO SEC. DE PLANEACIÓN Y OBRAS PÚBLICAS</v>
          </cell>
          <cell r="M2718" t="str">
            <v>SECRETARIO DE PLANEACIÓN Y OBRAS PUBLICAS</v>
          </cell>
        </row>
        <row r="2719">
          <cell r="E2719" t="str">
            <v>LES TENGO UN CHISME</v>
          </cell>
          <cell r="M2719" t="str">
            <v>BOMBA</v>
          </cell>
        </row>
        <row r="2723">
          <cell r="D2723" t="str">
            <v>Análisis de Precios Unitarios- Secretaria de Planeación y Obras Publicas de Cubará, Boyacá.</v>
          </cell>
        </row>
        <row r="2724">
          <cell r="D2724" t="str">
            <v>Código</v>
          </cell>
          <cell r="E2724" t="str">
            <v>CCE-EICP-FM-14</v>
          </cell>
          <cell r="G2724" t="str">
            <v>Versión</v>
          </cell>
          <cell r="H2724">
            <v>1</v>
          </cell>
        </row>
        <row r="2728">
          <cell r="E2728" t="str">
            <v>MUNICIPIO DE CUBARÁ</v>
          </cell>
        </row>
        <row r="2730">
          <cell r="M2730" t="str">
            <v>VERSIÓN</v>
          </cell>
        </row>
        <row r="2733">
          <cell r="M2733" t="str">
            <v>PAGINA</v>
          </cell>
        </row>
        <row r="2734">
          <cell r="E2734" t="str">
            <v>ANÁLISIS DE PRECIOS UNITARIOS</v>
          </cell>
        </row>
        <row r="2736">
          <cell r="M2736" t="str">
            <v>FECHA</v>
          </cell>
          <cell r="N2736" t="str">
            <v>DD</v>
          </cell>
        </row>
        <row r="2737">
          <cell r="N2737">
            <v>13</v>
          </cell>
        </row>
        <row r="2741">
          <cell r="D2741" t="str">
            <v>DATOS ESPECÍFICOS</v>
          </cell>
        </row>
        <row r="2743">
          <cell r="A2743" t="str">
            <v>APU ID</v>
          </cell>
          <cell r="D2743" t="str">
            <v>ÍTEM</v>
          </cell>
          <cell r="E2743" t="str">
            <v>DESCRIPCIÓN</v>
          </cell>
          <cell r="N2743" t="str">
            <v>UNIDAD</v>
          </cell>
        </row>
        <row r="2744">
          <cell r="A2744" t="str">
            <v>APU-00031</v>
          </cell>
          <cell r="D2744" t="str">
            <v>2,01,19</v>
          </cell>
          <cell r="E2744" t="str">
            <v>DEMOLICIÓN DE PISO EN CERÁMICA + MORTERO. (INCLUYE RETIRO Y ACARREO LIBRE HASTA 5 KM.)</v>
          </cell>
          <cell r="N2744" t="str">
            <v>M2</v>
          </cell>
        </row>
        <row r="2745">
          <cell r="D2745" t="str">
            <v>I. EQUIPO</v>
          </cell>
        </row>
        <row r="2746">
          <cell r="D2746" t="str">
            <v>DESCRIPCIÓN</v>
          </cell>
          <cell r="I2746" t="str">
            <v>MARCA</v>
          </cell>
          <cell r="K2746" t="str">
            <v>TIPO</v>
          </cell>
          <cell r="M2746" t="str">
            <v>TARIFA</v>
          </cell>
          <cell r="N2746" t="str">
            <v>RENDIMIENTO</v>
          </cell>
        </row>
        <row r="2747">
          <cell r="D2747" t="str">
            <v>HERRAMIENTA MENOR (% M.O)</v>
          </cell>
          <cell r="K2747" t="str">
            <v>%</v>
          </cell>
          <cell r="M2747">
            <v>13406.58</v>
          </cell>
          <cell r="N2747">
            <v>10</v>
          </cell>
        </row>
        <row r="2748">
          <cell r="D2748" t="str">
            <v/>
          </cell>
          <cell r="K2748" t="str">
            <v/>
          </cell>
          <cell r="M2748" t="str">
            <v/>
          </cell>
        </row>
        <row r="2749">
          <cell r="D2749" t="str">
            <v/>
          </cell>
          <cell r="K2749" t="str">
            <v/>
          </cell>
          <cell r="M2749" t="str">
            <v/>
          </cell>
        </row>
        <row r="2750">
          <cell r="D2750" t="str">
            <v/>
          </cell>
          <cell r="K2750" t="str">
            <v/>
          </cell>
          <cell r="M2750" t="str">
            <v/>
          </cell>
        </row>
        <row r="2751">
          <cell r="D2751" t="str">
            <v/>
          </cell>
          <cell r="K2751" t="str">
            <v/>
          </cell>
          <cell r="M2751" t="str">
            <v/>
          </cell>
        </row>
        <row r="2752">
          <cell r="D2752" t="str">
            <v/>
          </cell>
          <cell r="K2752" t="str">
            <v/>
          </cell>
          <cell r="M2752" t="str">
            <v/>
          </cell>
        </row>
        <row r="2753">
          <cell r="D2753" t="str">
            <v>SUBTOTAL</v>
          </cell>
        </row>
        <row r="2754">
          <cell r="D2754" t="str">
            <v>II. MATERIALES</v>
          </cell>
        </row>
        <row r="2755">
          <cell r="D2755" t="str">
            <v>DESCRIPCIÓN</v>
          </cell>
          <cell r="L2755" t="str">
            <v>UNIDAD</v>
          </cell>
          <cell r="M2755" t="str">
            <v>CANTIDAD</v>
          </cell>
          <cell r="N2755" t="str">
            <v>PRECIO UNITARIO</v>
          </cell>
        </row>
        <row r="2756">
          <cell r="D2756" t="str">
            <v/>
          </cell>
          <cell r="L2756" t="str">
            <v/>
          </cell>
          <cell r="N2756" t="str">
            <v/>
          </cell>
        </row>
        <row r="2757">
          <cell r="D2757" t="str">
            <v/>
          </cell>
          <cell r="L2757" t="str">
            <v/>
          </cell>
          <cell r="N2757" t="str">
            <v/>
          </cell>
        </row>
        <row r="2758">
          <cell r="D2758" t="str">
            <v/>
          </cell>
          <cell r="L2758" t="str">
            <v/>
          </cell>
          <cell r="N2758" t="str">
            <v/>
          </cell>
        </row>
        <row r="2759">
          <cell r="D2759" t="str">
            <v/>
          </cell>
          <cell r="L2759" t="str">
            <v/>
          </cell>
          <cell r="N2759" t="str">
            <v/>
          </cell>
        </row>
        <row r="2760">
          <cell r="D2760" t="str">
            <v/>
          </cell>
          <cell r="L2760" t="str">
            <v/>
          </cell>
          <cell r="N2760" t="str">
            <v/>
          </cell>
        </row>
        <row r="2761">
          <cell r="D2761" t="str">
            <v/>
          </cell>
          <cell r="L2761" t="str">
            <v/>
          </cell>
          <cell r="N2761" t="str">
            <v/>
          </cell>
        </row>
        <row r="2762">
          <cell r="D2762" t="str">
            <v/>
          </cell>
          <cell r="L2762" t="str">
            <v/>
          </cell>
          <cell r="N2762" t="str">
            <v/>
          </cell>
        </row>
        <row r="2763">
          <cell r="D2763" t="str">
            <v/>
          </cell>
          <cell r="L2763" t="str">
            <v/>
          </cell>
          <cell r="N2763" t="str">
            <v/>
          </cell>
        </row>
        <row r="2764">
          <cell r="D2764" t="str">
            <v/>
          </cell>
          <cell r="L2764" t="str">
            <v/>
          </cell>
          <cell r="N2764" t="str">
            <v/>
          </cell>
        </row>
        <row r="2765">
          <cell r="D2765" t="str">
            <v/>
          </cell>
          <cell r="L2765" t="str">
            <v/>
          </cell>
          <cell r="N2765" t="str">
            <v/>
          </cell>
        </row>
        <row r="2766">
          <cell r="D2766" t="str">
            <v/>
          </cell>
          <cell r="L2766" t="str">
            <v/>
          </cell>
          <cell r="N2766" t="str">
            <v/>
          </cell>
        </row>
        <row r="2767">
          <cell r="D2767" t="str">
            <v/>
          </cell>
          <cell r="L2767" t="str">
            <v/>
          </cell>
          <cell r="N2767" t="str">
            <v/>
          </cell>
        </row>
        <row r="2768">
          <cell r="D2768" t="str">
            <v/>
          </cell>
          <cell r="L2768" t="str">
            <v/>
          </cell>
          <cell r="N2768" t="str">
            <v/>
          </cell>
        </row>
        <row r="2769">
          <cell r="D2769" t="str">
            <v/>
          </cell>
          <cell r="L2769" t="str">
            <v/>
          </cell>
          <cell r="N2769" t="str">
            <v/>
          </cell>
        </row>
        <row r="2770">
          <cell r="D2770" t="str">
            <v>DESPERDICIO</v>
          </cell>
          <cell r="L2770" t="str">
            <v>%</v>
          </cell>
          <cell r="M2770">
            <v>0.05</v>
          </cell>
          <cell r="N2770">
            <v>0</v>
          </cell>
        </row>
        <row r="2771">
          <cell r="D2771" t="str">
            <v>SUBTOTAL</v>
          </cell>
        </row>
        <row r="2772">
          <cell r="D2772" t="str">
            <v>III. TRANSPORTES</v>
          </cell>
        </row>
        <row r="2773">
          <cell r="D2773" t="str">
            <v>MATERIAL</v>
          </cell>
          <cell r="K2773" t="str">
            <v>VOL. o PESO</v>
          </cell>
          <cell r="L2773" t="str">
            <v>DISTANCIA</v>
          </cell>
          <cell r="M2773" t="str">
            <v>M3 o Ton/Km</v>
          </cell>
          <cell r="N2773" t="str">
            <v>TARIFA</v>
          </cell>
        </row>
        <row r="2774">
          <cell r="D2774" t="str">
            <v>ESCOMBROS / SOBRANTES HASTA 5 KM</v>
          </cell>
          <cell r="K2774">
            <v>7.0000000000000007E-2</v>
          </cell>
          <cell r="L2774">
            <v>5</v>
          </cell>
          <cell r="M2774" t="str">
            <v>M3/KM</v>
          </cell>
          <cell r="N2774">
            <v>2300</v>
          </cell>
        </row>
        <row r="2775">
          <cell r="D2775" t="str">
            <v/>
          </cell>
          <cell r="M2775" t="str">
            <v/>
          </cell>
          <cell r="N2775" t="str">
            <v/>
          </cell>
        </row>
        <row r="2776">
          <cell r="D2776" t="str">
            <v/>
          </cell>
          <cell r="M2776" t="str">
            <v/>
          </cell>
          <cell r="N2776" t="str">
            <v/>
          </cell>
        </row>
        <row r="2777">
          <cell r="D2777" t="str">
            <v/>
          </cell>
          <cell r="M2777" t="str">
            <v/>
          </cell>
          <cell r="N2777" t="str">
            <v/>
          </cell>
        </row>
        <row r="2778">
          <cell r="D2778" t="str">
            <v>SUBTOTAL</v>
          </cell>
        </row>
        <row r="2779">
          <cell r="D2779" t="str">
            <v>IV. MANO DE OBRA</v>
          </cell>
        </row>
        <row r="2780">
          <cell r="D2780" t="str">
            <v>TRABAJADOR</v>
          </cell>
          <cell r="K2780" t="str">
            <v>JORNAL</v>
          </cell>
          <cell r="L2780" t="str">
            <v>PRESTACIONES</v>
          </cell>
          <cell r="M2780" t="str">
            <v>JORNAL TOTAL</v>
          </cell>
          <cell r="N2780" t="str">
            <v>RENDIMIENTO</v>
          </cell>
        </row>
        <row r="2781">
          <cell r="D2781" t="str">
            <v>AYUDANTE (1)</v>
          </cell>
          <cell r="K2781">
            <v>71433</v>
          </cell>
          <cell r="L2781">
            <v>1.95</v>
          </cell>
          <cell r="M2781">
            <v>139294.35</v>
          </cell>
          <cell r="N2781">
            <v>10.39</v>
          </cell>
        </row>
        <row r="2782">
          <cell r="D2782" t="str">
            <v/>
          </cell>
          <cell r="K2782" t="str">
            <v/>
          </cell>
          <cell r="L2782" t="str">
            <v xml:space="preserve"> </v>
          </cell>
          <cell r="M2782" t="str">
            <v xml:space="preserve"> </v>
          </cell>
        </row>
        <row r="2783">
          <cell r="D2783" t="str">
            <v/>
          </cell>
          <cell r="K2783" t="str">
            <v/>
          </cell>
          <cell r="L2783" t="str">
            <v xml:space="preserve"> </v>
          </cell>
          <cell r="M2783" t="str">
            <v xml:space="preserve"> </v>
          </cell>
        </row>
        <row r="2784">
          <cell r="D2784" t="str">
            <v/>
          </cell>
          <cell r="K2784" t="str">
            <v/>
          </cell>
          <cell r="L2784" t="str">
            <v xml:space="preserve"> </v>
          </cell>
          <cell r="M2784" t="str">
            <v xml:space="preserve"> </v>
          </cell>
        </row>
        <row r="2785">
          <cell r="D2785" t="str">
            <v/>
          </cell>
          <cell r="K2785" t="str">
            <v/>
          </cell>
          <cell r="L2785" t="str">
            <v xml:space="preserve"> </v>
          </cell>
          <cell r="M2785" t="str">
            <v xml:space="preserve"> </v>
          </cell>
        </row>
        <row r="2786">
          <cell r="D2786" t="str">
            <v>SUBTOTAL</v>
          </cell>
        </row>
        <row r="2788">
          <cell r="D2788" t="str">
            <v>TOTAL COSTO DIRECTO $</v>
          </cell>
        </row>
        <row r="2790">
          <cell r="M2790" t="str">
            <v>Porcentaje</v>
          </cell>
          <cell r="N2790" t="str">
            <v>Valor Total</v>
          </cell>
        </row>
        <row r="2791">
          <cell r="M2791">
            <v>0.24</v>
          </cell>
          <cell r="N2791">
            <v>3732.54</v>
          </cell>
        </row>
        <row r="2792">
          <cell r="M2792">
            <v>0.02</v>
          </cell>
          <cell r="N2792">
            <v>311.04000000000002</v>
          </cell>
        </row>
        <row r="2793">
          <cell r="M2793">
            <v>7.0000000000000007E-2</v>
          </cell>
          <cell r="N2793">
            <v>1088.6600000000001</v>
          </cell>
        </row>
        <row r="2796">
          <cell r="D2796" t="str">
            <v>Precio Unitario Total Aproximado al peso $</v>
          </cell>
        </row>
        <row r="2801">
          <cell r="D2801" t="str">
            <v>Proyectó:</v>
          </cell>
          <cell r="L2801" t="str">
            <v>Aprobó:</v>
          </cell>
        </row>
        <row r="2802">
          <cell r="E2802" t="str">
            <v>BRAYAN JEUDIEL LOZANO HERRERA</v>
          </cell>
          <cell r="M2802" t="str">
            <v>JESÚS IVÁN QUIÑONES RUEDA</v>
          </cell>
        </row>
        <row r="2803">
          <cell r="E2803" t="str">
            <v>APOYO SEC. DE PLANEACIÓN Y OBRAS PÚBLICAS</v>
          </cell>
          <cell r="M2803" t="str">
            <v>SECRETARIO DE PLANEACIÓN Y OBRAS PUBLICAS</v>
          </cell>
        </row>
        <row r="2804">
          <cell r="E2804" t="str">
            <v>LES TENGO UN CHISME</v>
          </cell>
          <cell r="M2804" t="str">
            <v>BOMBA</v>
          </cell>
        </row>
        <row r="2808">
          <cell r="D2808" t="str">
            <v>Análisis de Precios Unitarios- Secretaria de Planeación y Obras Publicas de Cubará, Boyacá.</v>
          </cell>
        </row>
        <row r="2809">
          <cell r="D2809" t="str">
            <v>Código</v>
          </cell>
          <cell r="E2809" t="str">
            <v>CCE-EICP-FM-14</v>
          </cell>
          <cell r="G2809" t="str">
            <v>Versión</v>
          </cell>
          <cell r="H2809">
            <v>1</v>
          </cell>
        </row>
        <row r="2813">
          <cell r="E2813" t="str">
            <v>MUNICIPIO DE CUBARÁ</v>
          </cell>
        </row>
        <row r="2815">
          <cell r="M2815" t="str">
            <v>VERSIÓN</v>
          </cell>
        </row>
        <row r="2818">
          <cell r="M2818" t="str">
            <v>PAGINA</v>
          </cell>
        </row>
        <row r="2819">
          <cell r="E2819" t="str">
            <v>ANÁLISIS DE PRECIOS UNITARIOS</v>
          </cell>
        </row>
        <row r="2821">
          <cell r="M2821" t="str">
            <v>FECHA</v>
          </cell>
          <cell r="N2821" t="str">
            <v>DD</v>
          </cell>
        </row>
        <row r="2822">
          <cell r="N2822">
            <v>13</v>
          </cell>
        </row>
        <row r="2826">
          <cell r="D2826" t="str">
            <v>DATOS ESPECÍFICOS</v>
          </cell>
        </row>
        <row r="2828">
          <cell r="A2828" t="str">
            <v>APU ID</v>
          </cell>
          <cell r="D2828" t="str">
            <v>ÍTEM</v>
          </cell>
          <cell r="E2828" t="str">
            <v>DESCRIPCIÓN</v>
          </cell>
          <cell r="N2828" t="str">
            <v>UNIDAD</v>
          </cell>
        </row>
        <row r="2829">
          <cell r="D2829" t="str">
            <v>2,01,20</v>
          </cell>
          <cell r="E2829" t="str">
            <v>DESMONTE DE MARCOS, PUERTAS Y VENTANAS.</v>
          </cell>
          <cell r="N2829" t="str">
            <v>M2</v>
          </cell>
        </row>
        <row r="2830">
          <cell r="D2830" t="str">
            <v>I. EQUIPO</v>
          </cell>
        </row>
        <row r="2831">
          <cell r="D2831" t="str">
            <v>DESCRIPCIÓN</v>
          </cell>
          <cell r="I2831" t="str">
            <v>MARCA</v>
          </cell>
          <cell r="K2831" t="str">
            <v>TIPO</v>
          </cell>
          <cell r="M2831" t="str">
            <v>TARIFA</v>
          </cell>
          <cell r="N2831" t="str">
            <v>RENDIMIENTO</v>
          </cell>
        </row>
        <row r="2832">
          <cell r="A2832" t="str">
            <v>APU-00032</v>
          </cell>
          <cell r="D2832" t="str">
            <v>HERRAMIENTA MENOR (% M.O)</v>
          </cell>
          <cell r="K2832" t="str">
            <v>%</v>
          </cell>
          <cell r="M2832">
            <v>40794.729999999996</v>
          </cell>
          <cell r="N2832">
            <v>10</v>
          </cell>
        </row>
        <row r="2833">
          <cell r="A2833" t="str">
            <v>APU-00032</v>
          </cell>
          <cell r="D2833" t="str">
            <v/>
          </cell>
          <cell r="K2833" t="str">
            <v/>
          </cell>
          <cell r="M2833" t="str">
            <v/>
          </cell>
        </row>
        <row r="2834">
          <cell r="A2834" t="str">
            <v>APU-00032</v>
          </cell>
          <cell r="D2834" t="str">
            <v/>
          </cell>
          <cell r="K2834" t="str">
            <v/>
          </cell>
          <cell r="M2834" t="str">
            <v/>
          </cell>
        </row>
        <row r="2835">
          <cell r="A2835" t="str">
            <v>APU-00032</v>
          </cell>
          <cell r="D2835" t="str">
            <v/>
          </cell>
          <cell r="K2835" t="str">
            <v/>
          </cell>
          <cell r="M2835" t="str">
            <v/>
          </cell>
        </row>
        <row r="2836">
          <cell r="A2836" t="str">
            <v>APU-00032</v>
          </cell>
          <cell r="D2836" t="str">
            <v/>
          </cell>
          <cell r="K2836" t="str">
            <v/>
          </cell>
          <cell r="M2836" t="str">
            <v/>
          </cell>
        </row>
        <row r="2837">
          <cell r="A2837" t="str">
            <v>APU-00032</v>
          </cell>
          <cell r="D2837" t="str">
            <v/>
          </cell>
          <cell r="K2837" t="str">
            <v/>
          </cell>
          <cell r="M2837" t="str">
            <v/>
          </cell>
        </row>
        <row r="2838">
          <cell r="A2838" t="str">
            <v>APU-00032</v>
          </cell>
          <cell r="D2838" t="str">
            <v>SUBTOTAL</v>
          </cell>
        </row>
        <row r="2839">
          <cell r="A2839" t="str">
            <v>APU-00032</v>
          </cell>
          <cell r="D2839" t="str">
            <v>II. MATERIALES</v>
          </cell>
        </row>
        <row r="2840">
          <cell r="A2840" t="str">
            <v>APU-00032</v>
          </cell>
          <cell r="D2840" t="str">
            <v>DESCRIPCIÓN</v>
          </cell>
          <cell r="L2840" t="str">
            <v>UNIDAD</v>
          </cell>
          <cell r="M2840" t="str">
            <v>CANTIDAD</v>
          </cell>
          <cell r="N2840" t="str">
            <v>PRECIO UNITARIO</v>
          </cell>
        </row>
        <row r="2841">
          <cell r="A2841" t="str">
            <v>APU-00032</v>
          </cell>
          <cell r="D2841" t="str">
            <v/>
          </cell>
          <cell r="L2841" t="str">
            <v/>
          </cell>
          <cell r="N2841" t="str">
            <v/>
          </cell>
        </row>
        <row r="2842">
          <cell r="A2842" t="str">
            <v>APU-00032</v>
          </cell>
          <cell r="D2842" t="str">
            <v/>
          </cell>
          <cell r="L2842" t="str">
            <v/>
          </cell>
          <cell r="N2842" t="str">
            <v/>
          </cell>
        </row>
        <row r="2843">
          <cell r="A2843" t="str">
            <v>APU-00032</v>
          </cell>
          <cell r="D2843" t="str">
            <v/>
          </cell>
          <cell r="L2843" t="str">
            <v/>
          </cell>
          <cell r="N2843" t="str">
            <v/>
          </cell>
        </row>
        <row r="2844">
          <cell r="A2844" t="str">
            <v>APU-00032</v>
          </cell>
          <cell r="D2844" t="str">
            <v/>
          </cell>
          <cell r="L2844" t="str">
            <v/>
          </cell>
          <cell r="N2844" t="str">
            <v/>
          </cell>
        </row>
        <row r="2845">
          <cell r="A2845" t="str">
            <v>APU-00032</v>
          </cell>
          <cell r="D2845" t="str">
            <v/>
          </cell>
          <cell r="L2845" t="str">
            <v/>
          </cell>
          <cell r="N2845" t="str">
            <v/>
          </cell>
        </row>
        <row r="2846">
          <cell r="A2846" t="str">
            <v>APU-00032</v>
          </cell>
          <cell r="D2846" t="str">
            <v/>
          </cell>
          <cell r="L2846" t="str">
            <v/>
          </cell>
          <cell r="N2846" t="str">
            <v/>
          </cell>
        </row>
        <row r="2847">
          <cell r="A2847" t="str">
            <v>APU-00032</v>
          </cell>
          <cell r="D2847" t="str">
            <v/>
          </cell>
          <cell r="L2847" t="str">
            <v/>
          </cell>
          <cell r="N2847" t="str">
            <v/>
          </cell>
        </row>
        <row r="2848">
          <cell r="A2848" t="str">
            <v>APU-00032</v>
          </cell>
          <cell r="D2848" t="str">
            <v/>
          </cell>
          <cell r="L2848" t="str">
            <v/>
          </cell>
          <cell r="N2848" t="str">
            <v/>
          </cell>
        </row>
        <row r="2849">
          <cell r="A2849" t="str">
            <v>APU-00032</v>
          </cell>
          <cell r="D2849" t="str">
            <v/>
          </cell>
          <cell r="L2849" t="str">
            <v/>
          </cell>
          <cell r="N2849" t="str">
            <v/>
          </cell>
        </row>
        <row r="2850">
          <cell r="A2850" t="str">
            <v>APU-00032</v>
          </cell>
          <cell r="D2850" t="str">
            <v/>
          </cell>
          <cell r="L2850" t="str">
            <v/>
          </cell>
          <cell r="N2850" t="str">
            <v/>
          </cell>
        </row>
        <row r="2851">
          <cell r="A2851" t="str">
            <v>APU-00032</v>
          </cell>
          <cell r="D2851" t="str">
            <v/>
          </cell>
          <cell r="L2851" t="str">
            <v/>
          </cell>
          <cell r="N2851" t="str">
            <v/>
          </cell>
        </row>
        <row r="2852">
          <cell r="A2852" t="str">
            <v>APU-00032</v>
          </cell>
          <cell r="D2852" t="str">
            <v/>
          </cell>
          <cell r="L2852" t="str">
            <v/>
          </cell>
          <cell r="N2852" t="str">
            <v/>
          </cell>
        </row>
        <row r="2853">
          <cell r="A2853" t="str">
            <v>APU-00032</v>
          </cell>
          <cell r="D2853" t="str">
            <v/>
          </cell>
          <cell r="L2853" t="str">
            <v/>
          </cell>
          <cell r="N2853" t="str">
            <v/>
          </cell>
        </row>
        <row r="2854">
          <cell r="A2854" t="str">
            <v>APU-00032</v>
          </cell>
          <cell r="D2854" t="str">
            <v/>
          </cell>
          <cell r="L2854" t="str">
            <v/>
          </cell>
          <cell r="N2854" t="str">
            <v/>
          </cell>
        </row>
        <row r="2855">
          <cell r="A2855" t="str">
            <v>APU-00032</v>
          </cell>
          <cell r="D2855" t="str">
            <v>DESPERDICIO</v>
          </cell>
          <cell r="L2855" t="str">
            <v>%</v>
          </cell>
          <cell r="M2855">
            <v>0.05</v>
          </cell>
          <cell r="N2855">
            <v>0</v>
          </cell>
        </row>
        <row r="2856">
          <cell r="A2856" t="str">
            <v>APU-00032</v>
          </cell>
          <cell r="D2856" t="str">
            <v>SUBTOTAL</v>
          </cell>
        </row>
        <row r="2857">
          <cell r="A2857" t="str">
            <v>APU-00032</v>
          </cell>
          <cell r="D2857" t="str">
            <v>III. TRANSPORTES</v>
          </cell>
        </row>
        <row r="2858">
          <cell r="A2858" t="str">
            <v>APU-00032</v>
          </cell>
          <cell r="D2858" t="str">
            <v>MATERIAL</v>
          </cell>
          <cell r="K2858" t="str">
            <v>VOL. o PESO</v>
          </cell>
          <cell r="L2858" t="str">
            <v>DISTANCIA</v>
          </cell>
          <cell r="M2858" t="str">
            <v>M3 o Ton/Km</v>
          </cell>
          <cell r="N2858" t="str">
            <v>TARIFA</v>
          </cell>
        </row>
        <row r="2859">
          <cell r="A2859" t="str">
            <v>APU-00032</v>
          </cell>
          <cell r="D2859" t="str">
            <v>ESCOMBROS / SOBRANTES HASTA 5 KM</v>
          </cell>
          <cell r="K2859">
            <v>0.05</v>
          </cell>
          <cell r="L2859">
            <v>5</v>
          </cell>
          <cell r="M2859" t="str">
            <v>M3/KM</v>
          </cell>
          <cell r="N2859">
            <v>2300</v>
          </cell>
        </row>
        <row r="2860">
          <cell r="A2860" t="str">
            <v>APU-00032</v>
          </cell>
          <cell r="D2860" t="str">
            <v/>
          </cell>
          <cell r="M2860" t="str">
            <v/>
          </cell>
          <cell r="N2860" t="str">
            <v/>
          </cell>
        </row>
        <row r="2861">
          <cell r="A2861" t="str">
            <v>APU-00032</v>
          </cell>
          <cell r="D2861" t="str">
            <v/>
          </cell>
          <cell r="M2861" t="str">
            <v/>
          </cell>
          <cell r="N2861" t="str">
            <v/>
          </cell>
        </row>
        <row r="2862">
          <cell r="A2862" t="str">
            <v>APU-00032</v>
          </cell>
          <cell r="D2862" t="str">
            <v/>
          </cell>
          <cell r="M2862" t="str">
            <v/>
          </cell>
          <cell r="N2862" t="str">
            <v/>
          </cell>
        </row>
        <row r="2863">
          <cell r="A2863" t="str">
            <v>APU-00032</v>
          </cell>
          <cell r="D2863" t="str">
            <v>SUBTOTAL</v>
          </cell>
        </row>
        <row r="2864">
          <cell r="A2864" t="str">
            <v>APU-00032</v>
          </cell>
          <cell r="D2864" t="str">
            <v>IV. MANO DE OBRA</v>
          </cell>
        </row>
        <row r="2865">
          <cell r="A2865" t="str">
            <v>APU-00032</v>
          </cell>
          <cell r="D2865" t="str">
            <v>TRABAJADOR</v>
          </cell>
          <cell r="K2865" t="str">
            <v>JORNAL</v>
          </cell>
          <cell r="L2865" t="str">
            <v>PRESTACIONES</v>
          </cell>
          <cell r="M2865" t="str">
            <v>JORNAL TOTAL</v>
          </cell>
          <cell r="N2865" t="str">
            <v>RENDIMIENTO</v>
          </cell>
        </row>
        <row r="2866">
          <cell r="A2866" t="str">
            <v>APU-00032</v>
          </cell>
          <cell r="D2866" t="str">
            <v>OFICIAL</v>
          </cell>
          <cell r="K2866">
            <v>95930</v>
          </cell>
          <cell r="L2866">
            <v>1.95</v>
          </cell>
          <cell r="M2866">
            <v>187063.5</v>
          </cell>
          <cell r="N2866">
            <v>8</v>
          </cell>
        </row>
        <row r="2867">
          <cell r="A2867" t="str">
            <v>APU-00032</v>
          </cell>
          <cell r="D2867" t="str">
            <v>AYUDANTE (1)</v>
          </cell>
          <cell r="K2867">
            <v>71433</v>
          </cell>
          <cell r="L2867">
            <v>1.95</v>
          </cell>
          <cell r="M2867">
            <v>139294.35</v>
          </cell>
          <cell r="N2867">
            <v>8</v>
          </cell>
        </row>
        <row r="2868">
          <cell r="A2868" t="str">
            <v>APU-00032</v>
          </cell>
          <cell r="D2868" t="str">
            <v/>
          </cell>
          <cell r="K2868" t="str">
            <v/>
          </cell>
          <cell r="L2868" t="str">
            <v xml:space="preserve"> </v>
          </cell>
          <cell r="M2868" t="str">
            <v xml:space="preserve"> </v>
          </cell>
        </row>
        <row r="2869">
          <cell r="A2869" t="str">
            <v>APU-00032</v>
          </cell>
          <cell r="D2869" t="str">
            <v/>
          </cell>
          <cell r="K2869" t="str">
            <v/>
          </cell>
          <cell r="L2869" t="str">
            <v xml:space="preserve"> </v>
          </cell>
          <cell r="M2869" t="str">
            <v xml:space="preserve"> </v>
          </cell>
        </row>
        <row r="2870">
          <cell r="A2870" t="str">
            <v>APU-00032</v>
          </cell>
          <cell r="D2870" t="str">
            <v/>
          </cell>
          <cell r="K2870" t="str">
            <v/>
          </cell>
          <cell r="L2870" t="str">
            <v xml:space="preserve"> </v>
          </cell>
          <cell r="M2870" t="str">
            <v xml:space="preserve"> </v>
          </cell>
        </row>
        <row r="2871">
          <cell r="A2871" t="str">
            <v>APU-00032</v>
          </cell>
          <cell r="D2871" t="str">
            <v>SUBTOTAL</v>
          </cell>
        </row>
        <row r="2872">
          <cell r="A2872" t="str">
            <v>APU-00032</v>
          </cell>
        </row>
        <row r="2873">
          <cell r="A2873" t="str">
            <v>APU-00032</v>
          </cell>
          <cell r="D2873" t="str">
            <v>TOTAL COSTO DIRECTO $</v>
          </cell>
        </row>
        <row r="2874">
          <cell r="A2874" t="str">
            <v>APU-00032</v>
          </cell>
        </row>
        <row r="2875">
          <cell r="A2875" t="str">
            <v>APU-00032</v>
          </cell>
          <cell r="M2875" t="str">
            <v>Porcentaje</v>
          </cell>
          <cell r="N2875" t="str">
            <v>Valor Total</v>
          </cell>
        </row>
        <row r="2876">
          <cell r="A2876" t="str">
            <v>APU-00032</v>
          </cell>
          <cell r="M2876">
            <v>0.24</v>
          </cell>
          <cell r="N2876">
            <v>10907.81</v>
          </cell>
        </row>
        <row r="2877">
          <cell r="A2877" t="str">
            <v>APU-00032</v>
          </cell>
          <cell r="M2877">
            <v>0.02</v>
          </cell>
          <cell r="N2877">
            <v>908.98</v>
          </cell>
        </row>
        <row r="2878">
          <cell r="A2878" t="str">
            <v>APU-00032</v>
          </cell>
          <cell r="M2878">
            <v>7.0000000000000007E-2</v>
          </cell>
          <cell r="N2878">
            <v>3181.44</v>
          </cell>
        </row>
        <row r="2881">
          <cell r="D2881" t="str">
            <v>Precio Unitario Total Aproximado al peso $</v>
          </cell>
        </row>
        <row r="2886">
          <cell r="D2886" t="str">
            <v>Proyectó:</v>
          </cell>
          <cell r="L2886" t="str">
            <v>Aprobó:</v>
          </cell>
        </row>
        <row r="2887">
          <cell r="E2887" t="str">
            <v>BRAYAN JEUDIEL LOZANO HERRERA</v>
          </cell>
          <cell r="M2887" t="str">
            <v>JESÚS IVÁN QUIÑONES RUEDA</v>
          </cell>
        </row>
        <row r="2888">
          <cell r="E2888" t="str">
            <v>APOYO SEC. DE PLANEACIÓN Y OBRAS PÚBLICAS</v>
          </cell>
          <cell r="M2888" t="str">
            <v>SECRETARIO DE PLANEACIÓN Y OBRAS PUBLICAS</v>
          </cell>
        </row>
        <row r="2889">
          <cell r="E2889" t="str">
            <v>LES TENGO UN CHISME</v>
          </cell>
          <cell r="M2889" t="str">
            <v>BOMBA</v>
          </cell>
        </row>
        <row r="2893">
          <cell r="D2893" t="str">
            <v>Análisis de Precios Unitarios- Secretaria de Planeación y Obras Publicas de Cubará, Boyacá.</v>
          </cell>
        </row>
        <row r="2894">
          <cell r="D2894" t="str">
            <v>Código</v>
          </cell>
          <cell r="E2894" t="str">
            <v>CCE-EICP-FM-14</v>
          </cell>
          <cell r="G2894" t="str">
            <v>Versión</v>
          </cell>
          <cell r="H2894">
            <v>1</v>
          </cell>
        </row>
        <row r="2898">
          <cell r="E2898" t="str">
            <v>MUNICIPIO DE CUBARÁ</v>
          </cell>
        </row>
        <row r="2900">
          <cell r="M2900" t="str">
            <v>VERSIÓN</v>
          </cell>
        </row>
        <row r="2903">
          <cell r="M2903" t="str">
            <v>PAGINA</v>
          </cell>
        </row>
        <row r="2904">
          <cell r="E2904" t="str">
            <v>ANÁLISIS DE PRECIOS UNITARIOS</v>
          </cell>
        </row>
        <row r="2906">
          <cell r="M2906" t="str">
            <v>FECHA</v>
          </cell>
          <cell r="N2906" t="str">
            <v>DD</v>
          </cell>
        </row>
        <row r="2907">
          <cell r="N2907">
            <v>13</v>
          </cell>
        </row>
        <row r="2911">
          <cell r="D2911" t="str">
            <v>DATOS ESPECÍFICOS</v>
          </cell>
        </row>
        <row r="2913">
          <cell r="A2913" t="str">
            <v>APU ID</v>
          </cell>
          <cell r="D2913" t="str">
            <v>ÍTEM</v>
          </cell>
          <cell r="E2913" t="str">
            <v>DESCRIPCIÓN</v>
          </cell>
          <cell r="N2913" t="str">
            <v>UNIDAD</v>
          </cell>
        </row>
        <row r="2914">
          <cell r="A2914" t="str">
            <v>APU-00033</v>
          </cell>
          <cell r="D2914" t="str">
            <v>2,01,21</v>
          </cell>
          <cell r="E2914" t="str">
            <v>DEMOLICIÓN DE CIELO FALSO EN ESTRUCTURA DE ALUMINIO, (INCLUYE RETIRO Y ACARREO LIBRE HASTA 5 KM.)</v>
          </cell>
          <cell r="N2914" t="str">
            <v>M2</v>
          </cell>
        </row>
        <row r="2915">
          <cell r="D2915" t="str">
            <v>I. EQUIPO</v>
          </cell>
        </row>
        <row r="2916">
          <cell r="D2916" t="str">
            <v>DESCRIPCIÓN</v>
          </cell>
          <cell r="I2916" t="str">
            <v>MARCA</v>
          </cell>
          <cell r="K2916" t="str">
            <v>TIPO</v>
          </cell>
          <cell r="M2916" t="str">
            <v>TARIFA</v>
          </cell>
          <cell r="N2916" t="str">
            <v>RENDIMIENTO</v>
          </cell>
        </row>
        <row r="2917">
          <cell r="D2917" t="str">
            <v>HERRAMIENTA MENOR (% M.O)</v>
          </cell>
          <cell r="K2917" t="str">
            <v>%</v>
          </cell>
          <cell r="M2917">
            <v>12186.73</v>
          </cell>
          <cell r="N2917">
            <v>10</v>
          </cell>
        </row>
        <row r="2918">
          <cell r="D2918" t="str">
            <v>SECCIÓN DE ANDAMIO (02)</v>
          </cell>
          <cell r="K2918" t="str">
            <v>DIA</v>
          </cell>
          <cell r="M2918">
            <v>6000</v>
          </cell>
          <cell r="N2918">
            <v>160</v>
          </cell>
        </row>
        <row r="2919">
          <cell r="D2919" t="str">
            <v/>
          </cell>
          <cell r="K2919" t="str">
            <v/>
          </cell>
          <cell r="M2919" t="str">
            <v/>
          </cell>
        </row>
        <row r="2920">
          <cell r="D2920" t="str">
            <v/>
          </cell>
          <cell r="K2920" t="str">
            <v/>
          </cell>
          <cell r="M2920" t="str">
            <v/>
          </cell>
        </row>
        <row r="2921">
          <cell r="D2921" t="str">
            <v/>
          </cell>
          <cell r="K2921" t="str">
            <v/>
          </cell>
          <cell r="M2921" t="str">
            <v/>
          </cell>
        </row>
        <row r="2922">
          <cell r="D2922" t="str">
            <v/>
          </cell>
          <cell r="K2922" t="str">
            <v/>
          </cell>
          <cell r="M2922" t="str">
            <v/>
          </cell>
        </row>
        <row r="2923">
          <cell r="D2923" t="str">
            <v>SUBTOTAL</v>
          </cell>
        </row>
        <row r="2924">
          <cell r="D2924" t="str">
            <v>II. MATERIALES</v>
          </cell>
        </row>
        <row r="2925">
          <cell r="D2925" t="str">
            <v>DESCRIPCIÓN</v>
          </cell>
          <cell r="L2925" t="str">
            <v>UNIDAD</v>
          </cell>
          <cell r="M2925" t="str">
            <v>CANTIDAD</v>
          </cell>
          <cell r="N2925" t="str">
            <v>PRECIO UNITARIO</v>
          </cell>
        </row>
        <row r="2926">
          <cell r="D2926" t="str">
            <v/>
          </cell>
          <cell r="L2926" t="str">
            <v/>
          </cell>
          <cell r="N2926" t="str">
            <v/>
          </cell>
        </row>
        <row r="2927">
          <cell r="D2927" t="str">
            <v/>
          </cell>
          <cell r="L2927" t="str">
            <v/>
          </cell>
          <cell r="N2927" t="str">
            <v/>
          </cell>
        </row>
        <row r="2928">
          <cell r="D2928" t="str">
            <v/>
          </cell>
          <cell r="L2928" t="str">
            <v/>
          </cell>
          <cell r="N2928" t="str">
            <v/>
          </cell>
        </row>
        <row r="2929">
          <cell r="D2929" t="str">
            <v/>
          </cell>
          <cell r="L2929" t="str">
            <v/>
          </cell>
          <cell r="N2929" t="str">
            <v/>
          </cell>
        </row>
        <row r="2930">
          <cell r="D2930" t="str">
            <v/>
          </cell>
          <cell r="L2930" t="str">
            <v/>
          </cell>
          <cell r="N2930" t="str">
            <v/>
          </cell>
        </row>
        <row r="2931">
          <cell r="D2931" t="str">
            <v/>
          </cell>
          <cell r="L2931" t="str">
            <v/>
          </cell>
          <cell r="N2931" t="str">
            <v/>
          </cell>
        </row>
        <row r="2932">
          <cell r="D2932" t="str">
            <v/>
          </cell>
          <cell r="L2932" t="str">
            <v/>
          </cell>
          <cell r="N2932" t="str">
            <v/>
          </cell>
        </row>
        <row r="2933">
          <cell r="D2933" t="str">
            <v/>
          </cell>
          <cell r="L2933" t="str">
            <v/>
          </cell>
          <cell r="N2933" t="str">
            <v/>
          </cell>
        </row>
        <row r="2934">
          <cell r="D2934" t="str">
            <v/>
          </cell>
          <cell r="L2934" t="str">
            <v/>
          </cell>
          <cell r="N2934" t="str">
            <v/>
          </cell>
        </row>
        <row r="2935">
          <cell r="D2935" t="str">
            <v/>
          </cell>
          <cell r="L2935" t="str">
            <v/>
          </cell>
          <cell r="N2935" t="str">
            <v/>
          </cell>
        </row>
        <row r="2936">
          <cell r="D2936" t="str">
            <v/>
          </cell>
          <cell r="L2936" t="str">
            <v/>
          </cell>
          <cell r="N2936" t="str">
            <v/>
          </cell>
        </row>
        <row r="2937">
          <cell r="D2937" t="str">
            <v/>
          </cell>
          <cell r="L2937" t="str">
            <v/>
          </cell>
          <cell r="N2937" t="str">
            <v/>
          </cell>
        </row>
        <row r="2938">
          <cell r="D2938" t="str">
            <v/>
          </cell>
          <cell r="L2938" t="str">
            <v/>
          </cell>
          <cell r="N2938" t="str">
            <v/>
          </cell>
        </row>
        <row r="2939">
          <cell r="D2939" t="str">
            <v/>
          </cell>
          <cell r="L2939" t="str">
            <v/>
          </cell>
          <cell r="N2939" t="str">
            <v/>
          </cell>
        </row>
        <row r="2940">
          <cell r="D2940" t="str">
            <v>DESPERDICIO</v>
          </cell>
          <cell r="L2940" t="str">
            <v>%</v>
          </cell>
          <cell r="M2940">
            <v>0.05</v>
          </cell>
          <cell r="N2940">
            <v>0</v>
          </cell>
        </row>
        <row r="2941">
          <cell r="D2941" t="str">
            <v>SUBTOTAL</v>
          </cell>
        </row>
        <row r="2942">
          <cell r="D2942" t="str">
            <v>III. TRANSPORTES</v>
          </cell>
        </row>
        <row r="2943">
          <cell r="D2943" t="str">
            <v>MATERIAL</v>
          </cell>
          <cell r="K2943" t="str">
            <v>VOL. o PESO</v>
          </cell>
          <cell r="L2943" t="str">
            <v>DISTANCIA</v>
          </cell>
          <cell r="M2943" t="str">
            <v>M3 o Ton/Km</v>
          </cell>
          <cell r="N2943" t="str">
            <v>TARIFA</v>
          </cell>
        </row>
        <row r="2944">
          <cell r="D2944" t="str">
            <v>ESCOMBROS / SOBRANTES HASTA 5 KM</v>
          </cell>
          <cell r="K2944">
            <v>0.1</v>
          </cell>
          <cell r="L2944">
            <v>5</v>
          </cell>
          <cell r="M2944" t="str">
            <v>M3/KM</v>
          </cell>
          <cell r="N2944">
            <v>2300</v>
          </cell>
        </row>
        <row r="2945">
          <cell r="D2945" t="str">
            <v/>
          </cell>
          <cell r="M2945" t="str">
            <v/>
          </cell>
          <cell r="N2945" t="str">
            <v/>
          </cell>
        </row>
        <row r="2946">
          <cell r="D2946" t="str">
            <v/>
          </cell>
          <cell r="M2946" t="str">
            <v/>
          </cell>
          <cell r="N2946" t="str">
            <v/>
          </cell>
        </row>
        <row r="2947">
          <cell r="D2947" t="str">
            <v/>
          </cell>
          <cell r="M2947" t="str">
            <v/>
          </cell>
          <cell r="N2947" t="str">
            <v/>
          </cell>
        </row>
        <row r="2948">
          <cell r="D2948" t="str">
            <v>SUBTOTAL</v>
          </cell>
        </row>
        <row r="2949">
          <cell r="D2949" t="str">
            <v>IV. MANO DE OBRA</v>
          </cell>
        </row>
        <row r="2950">
          <cell r="D2950" t="str">
            <v>TRABAJADOR</v>
          </cell>
          <cell r="K2950" t="str">
            <v>JORNAL</v>
          </cell>
          <cell r="L2950" t="str">
            <v>PRESTACIONES</v>
          </cell>
          <cell r="M2950" t="str">
            <v>JORNAL TOTAL</v>
          </cell>
          <cell r="N2950" t="str">
            <v>RENDIMIENTO</v>
          </cell>
        </row>
        <row r="2951">
          <cell r="D2951" t="str">
            <v>AYUDANTE (1)</v>
          </cell>
          <cell r="K2951">
            <v>71433</v>
          </cell>
          <cell r="L2951">
            <v>1.95</v>
          </cell>
          <cell r="M2951">
            <v>139294.35</v>
          </cell>
          <cell r="N2951">
            <v>11.43</v>
          </cell>
        </row>
        <row r="2952">
          <cell r="D2952" t="str">
            <v/>
          </cell>
          <cell r="K2952" t="str">
            <v/>
          </cell>
          <cell r="L2952" t="str">
            <v xml:space="preserve"> </v>
          </cell>
          <cell r="M2952" t="str">
            <v xml:space="preserve"> </v>
          </cell>
        </row>
        <row r="2953">
          <cell r="D2953" t="str">
            <v/>
          </cell>
          <cell r="K2953" t="str">
            <v/>
          </cell>
          <cell r="L2953" t="str">
            <v xml:space="preserve"> </v>
          </cell>
          <cell r="M2953" t="str">
            <v xml:space="preserve"> </v>
          </cell>
        </row>
        <row r="2954">
          <cell r="D2954" t="str">
            <v/>
          </cell>
          <cell r="K2954" t="str">
            <v/>
          </cell>
          <cell r="L2954" t="str">
            <v xml:space="preserve"> </v>
          </cell>
          <cell r="M2954" t="str">
            <v xml:space="preserve"> </v>
          </cell>
        </row>
        <row r="2955">
          <cell r="D2955" t="str">
            <v/>
          </cell>
          <cell r="K2955" t="str">
            <v/>
          </cell>
          <cell r="L2955" t="str">
            <v xml:space="preserve"> </v>
          </cell>
          <cell r="M2955" t="str">
            <v xml:space="preserve"> </v>
          </cell>
        </row>
        <row r="2956">
          <cell r="D2956" t="str">
            <v>SUBTOTAL</v>
          </cell>
        </row>
        <row r="2958">
          <cell r="D2958" t="str">
            <v>TOTAL COSTO DIRECTO $</v>
          </cell>
        </row>
        <row r="2960">
          <cell r="M2960" t="str">
            <v>Porcentaje</v>
          </cell>
          <cell r="N2960" t="str">
            <v>Valor Total</v>
          </cell>
        </row>
        <row r="2961">
          <cell r="M2961">
            <v>0.24</v>
          </cell>
          <cell r="N2961">
            <v>3502.3</v>
          </cell>
        </row>
        <row r="2962">
          <cell r="M2962">
            <v>0.02</v>
          </cell>
          <cell r="N2962">
            <v>291.86</v>
          </cell>
        </row>
        <row r="2963">
          <cell r="M2963">
            <v>7.0000000000000007E-2</v>
          </cell>
          <cell r="N2963">
            <v>1021.5</v>
          </cell>
        </row>
        <row r="2966">
          <cell r="D2966" t="str">
            <v>Precio Unitario Total Aproximado al peso $</v>
          </cell>
        </row>
        <row r="2971">
          <cell r="D2971" t="str">
            <v>Proyectó:</v>
          </cell>
          <cell r="L2971" t="str">
            <v>Aprobó:</v>
          </cell>
        </row>
        <row r="2972">
          <cell r="E2972" t="str">
            <v>BRAYAN JEUDIEL LOZANO HERRERA</v>
          </cell>
          <cell r="M2972" t="str">
            <v>JESÚS IVÁN QUIÑONES RUEDA</v>
          </cell>
        </row>
        <row r="2973">
          <cell r="E2973" t="str">
            <v>APOYO SEC. DE PLANEACIÓN Y OBRAS PÚBLICAS</v>
          </cell>
          <cell r="M2973" t="str">
            <v>SECRETARIO DE PLANEACIÓN Y OBRAS PUBLICAS</v>
          </cell>
        </row>
        <row r="2974">
          <cell r="E2974" t="str">
            <v>LES TENGO UN CHISME</v>
          </cell>
          <cell r="M2974" t="str">
            <v>BOMBA</v>
          </cell>
        </row>
        <row r="2978">
          <cell r="D2978" t="str">
            <v>Análisis de Precios Unitarios- Secretaria de Planeación y Obras Publicas de Cubará, Boyacá.</v>
          </cell>
        </row>
        <row r="2979">
          <cell r="D2979" t="str">
            <v>Código</v>
          </cell>
          <cell r="E2979" t="str">
            <v>CCE-EICP-FM-14</v>
          </cell>
          <cell r="G2979" t="str">
            <v>Versión</v>
          </cell>
          <cell r="H2979">
            <v>1</v>
          </cell>
        </row>
        <row r="2983">
          <cell r="E2983" t="str">
            <v>MUNICIPIO DE CUBARÁ</v>
          </cell>
        </row>
        <row r="2985">
          <cell r="M2985" t="str">
            <v>VERSIÓN</v>
          </cell>
        </row>
        <row r="2988">
          <cell r="M2988" t="str">
            <v>PAGINA</v>
          </cell>
        </row>
        <row r="2989">
          <cell r="E2989" t="str">
            <v>ANÁLISIS DE PRECIOS UNITARIOS</v>
          </cell>
        </row>
        <row r="2991">
          <cell r="M2991" t="str">
            <v>FECHA</v>
          </cell>
          <cell r="N2991" t="str">
            <v>DD</v>
          </cell>
        </row>
        <row r="2992">
          <cell r="N2992">
            <v>13</v>
          </cell>
        </row>
        <row r="2996">
          <cell r="D2996" t="str">
            <v>DATOS ESPECÍFICOS</v>
          </cell>
        </row>
        <row r="2998">
          <cell r="A2998" t="str">
            <v>APU ID</v>
          </cell>
          <cell r="D2998" t="str">
            <v>ÍTEM</v>
          </cell>
          <cell r="E2998" t="str">
            <v>DESCRIPCIÓN</v>
          </cell>
          <cell r="N2998" t="str">
            <v>UNIDAD</v>
          </cell>
        </row>
        <row r="2999">
          <cell r="D2999" t="str">
            <v>2,01,23</v>
          </cell>
          <cell r="E2999" t="str">
            <v xml:space="preserve"> DESMONTE DE TUBERÍAS HIDRÁULICAS (INCLUYE RETIRO Y ACARREO LIBRE HASTA 5 KM.)</v>
          </cell>
          <cell r="N2999" t="str">
            <v>ML</v>
          </cell>
        </row>
        <row r="3000">
          <cell r="D3000" t="str">
            <v>I. EQUIPO</v>
          </cell>
        </row>
        <row r="3001">
          <cell r="D3001" t="str">
            <v>DESCRIPCIÓN</v>
          </cell>
          <cell r="I3001" t="str">
            <v>MARCA</v>
          </cell>
          <cell r="K3001" t="str">
            <v>TIPO</v>
          </cell>
          <cell r="M3001" t="str">
            <v>TARIFA</v>
          </cell>
          <cell r="N3001" t="str">
            <v>RENDIMIENTO</v>
          </cell>
        </row>
        <row r="3002">
          <cell r="A3002" t="str">
            <v>APU-000302</v>
          </cell>
          <cell r="D3002" t="str">
            <v>HERRAMIENTA MENOR (% M.O)</v>
          </cell>
          <cell r="K3002" t="str">
            <v>%</v>
          </cell>
          <cell r="M3002">
            <v>1392.94</v>
          </cell>
          <cell r="N3002">
            <v>10</v>
          </cell>
        </row>
        <row r="3003">
          <cell r="A3003" t="str">
            <v>APU-000302</v>
          </cell>
        </row>
        <row r="3004">
          <cell r="A3004" t="str">
            <v>APU-000302</v>
          </cell>
          <cell r="D3004" t="str">
            <v/>
          </cell>
          <cell r="K3004" t="str">
            <v/>
          </cell>
          <cell r="M3004" t="str">
            <v/>
          </cell>
        </row>
        <row r="3005">
          <cell r="A3005" t="str">
            <v>APU-000302</v>
          </cell>
          <cell r="D3005" t="str">
            <v/>
          </cell>
          <cell r="K3005" t="str">
            <v/>
          </cell>
          <cell r="M3005" t="str">
            <v/>
          </cell>
        </row>
        <row r="3006">
          <cell r="A3006" t="str">
            <v>APU-000302</v>
          </cell>
          <cell r="D3006" t="str">
            <v/>
          </cell>
          <cell r="K3006" t="str">
            <v/>
          </cell>
          <cell r="M3006" t="str">
            <v/>
          </cell>
        </row>
        <row r="3007">
          <cell r="A3007" t="str">
            <v>APU-000302</v>
          </cell>
          <cell r="D3007" t="str">
            <v/>
          </cell>
          <cell r="K3007" t="str">
            <v/>
          </cell>
          <cell r="M3007" t="str">
            <v/>
          </cell>
        </row>
        <row r="3008">
          <cell r="A3008" t="str">
            <v>APU-000302</v>
          </cell>
          <cell r="D3008" t="str">
            <v>SUBTOTAL</v>
          </cell>
        </row>
        <row r="3009">
          <cell r="A3009" t="str">
            <v>APU-000302</v>
          </cell>
          <cell r="D3009" t="str">
            <v>II. MATERIALES</v>
          </cell>
        </row>
        <row r="3010">
          <cell r="A3010" t="str">
            <v>APU-000302</v>
          </cell>
          <cell r="D3010" t="str">
            <v>DESCRIPCIÓN</v>
          </cell>
          <cell r="L3010" t="str">
            <v>UNIDAD</v>
          </cell>
          <cell r="M3010" t="str">
            <v>CANTIDAD</v>
          </cell>
          <cell r="N3010" t="str">
            <v>PRECIO UNITARIO</v>
          </cell>
        </row>
        <row r="3011">
          <cell r="A3011" t="str">
            <v>APU-000302</v>
          </cell>
          <cell r="D3011" t="str">
            <v/>
          </cell>
          <cell r="L3011" t="str">
            <v/>
          </cell>
          <cell r="N3011" t="str">
            <v/>
          </cell>
        </row>
        <row r="3012">
          <cell r="A3012" t="str">
            <v>APU-000302</v>
          </cell>
          <cell r="D3012" t="str">
            <v/>
          </cell>
          <cell r="L3012" t="str">
            <v/>
          </cell>
          <cell r="N3012" t="str">
            <v/>
          </cell>
        </row>
        <row r="3013">
          <cell r="A3013" t="str">
            <v>APU-000302</v>
          </cell>
          <cell r="D3013" t="str">
            <v/>
          </cell>
          <cell r="L3013" t="str">
            <v/>
          </cell>
          <cell r="N3013" t="str">
            <v/>
          </cell>
        </row>
        <row r="3014">
          <cell r="A3014" t="str">
            <v>APU-000302</v>
          </cell>
          <cell r="D3014" t="str">
            <v/>
          </cell>
          <cell r="L3014" t="str">
            <v/>
          </cell>
          <cell r="N3014" t="str">
            <v/>
          </cell>
        </row>
        <row r="3015">
          <cell r="A3015" t="str">
            <v>APU-000302</v>
          </cell>
          <cell r="D3015" t="str">
            <v/>
          </cell>
          <cell r="L3015" t="str">
            <v/>
          </cell>
          <cell r="N3015" t="str">
            <v/>
          </cell>
        </row>
        <row r="3016">
          <cell r="A3016" t="str">
            <v>APU-000302</v>
          </cell>
          <cell r="D3016" t="str">
            <v/>
          </cell>
          <cell r="L3016" t="str">
            <v/>
          </cell>
          <cell r="N3016" t="str">
            <v/>
          </cell>
        </row>
        <row r="3017">
          <cell r="A3017" t="str">
            <v>APU-000302</v>
          </cell>
          <cell r="D3017" t="str">
            <v/>
          </cell>
          <cell r="L3017" t="str">
            <v/>
          </cell>
          <cell r="N3017" t="str">
            <v/>
          </cell>
        </row>
        <row r="3018">
          <cell r="A3018" t="str">
            <v>APU-000302</v>
          </cell>
          <cell r="D3018" t="str">
            <v/>
          </cell>
          <cell r="L3018" t="str">
            <v/>
          </cell>
          <cell r="N3018" t="str">
            <v/>
          </cell>
        </row>
        <row r="3019">
          <cell r="A3019" t="str">
            <v>APU-000302</v>
          </cell>
          <cell r="D3019" t="str">
            <v/>
          </cell>
          <cell r="L3019" t="str">
            <v/>
          </cell>
          <cell r="N3019" t="str">
            <v/>
          </cell>
        </row>
        <row r="3020">
          <cell r="A3020" t="str">
            <v>APU-000302</v>
          </cell>
          <cell r="D3020" t="str">
            <v/>
          </cell>
          <cell r="L3020" t="str">
            <v/>
          </cell>
          <cell r="N3020" t="str">
            <v/>
          </cell>
        </row>
        <row r="3021">
          <cell r="A3021" t="str">
            <v>APU-000302</v>
          </cell>
          <cell r="D3021" t="str">
            <v/>
          </cell>
          <cell r="L3021" t="str">
            <v/>
          </cell>
          <cell r="N3021" t="str">
            <v/>
          </cell>
        </row>
        <row r="3022">
          <cell r="A3022" t="str">
            <v>APU-000302</v>
          </cell>
          <cell r="D3022" t="str">
            <v/>
          </cell>
          <cell r="L3022" t="str">
            <v/>
          </cell>
          <cell r="N3022" t="str">
            <v/>
          </cell>
        </row>
        <row r="3023">
          <cell r="A3023" t="str">
            <v>APU-000302</v>
          </cell>
          <cell r="D3023" t="str">
            <v/>
          </cell>
          <cell r="L3023" t="str">
            <v/>
          </cell>
          <cell r="N3023" t="str">
            <v/>
          </cell>
        </row>
        <row r="3024">
          <cell r="A3024" t="str">
            <v>APU-000302</v>
          </cell>
          <cell r="D3024" t="str">
            <v/>
          </cell>
          <cell r="L3024" t="str">
            <v/>
          </cell>
          <cell r="N3024" t="str">
            <v/>
          </cell>
        </row>
        <row r="3025">
          <cell r="A3025" t="str">
            <v>APU-000302</v>
          </cell>
          <cell r="D3025" t="str">
            <v>DESPERDICIO</v>
          </cell>
          <cell r="L3025" t="str">
            <v>%</v>
          </cell>
          <cell r="M3025">
            <v>0.05</v>
          </cell>
          <cell r="N3025">
            <v>0</v>
          </cell>
        </row>
        <row r="3026">
          <cell r="A3026" t="str">
            <v>APU-000302</v>
          </cell>
          <cell r="D3026" t="str">
            <v>SUBTOTAL</v>
          </cell>
        </row>
        <row r="3027">
          <cell r="A3027" t="str">
            <v>APU-000302</v>
          </cell>
          <cell r="D3027" t="str">
            <v>III. TRANSPORTES</v>
          </cell>
        </row>
        <row r="3028">
          <cell r="A3028" t="str">
            <v>APU-000302</v>
          </cell>
          <cell r="D3028" t="str">
            <v>MATERIAL</v>
          </cell>
          <cell r="K3028" t="str">
            <v>VOL. o PESO</v>
          </cell>
          <cell r="L3028" t="str">
            <v>DISTANCIA</v>
          </cell>
          <cell r="M3028" t="str">
            <v>M3 o Ton/Km</v>
          </cell>
          <cell r="N3028" t="str">
            <v>TARIFA</v>
          </cell>
        </row>
        <row r="3029">
          <cell r="A3029" t="str">
            <v>APU-000302</v>
          </cell>
          <cell r="D3029" t="str">
            <v>ESCOMBROS / SOBRANTES HASTA 5 KM</v>
          </cell>
          <cell r="K3029">
            <v>5.0000000000000001E-4</v>
          </cell>
          <cell r="L3029">
            <v>5</v>
          </cell>
          <cell r="M3029" t="str">
            <v>M3/KM</v>
          </cell>
          <cell r="N3029">
            <v>2300</v>
          </cell>
        </row>
        <row r="3030">
          <cell r="A3030" t="str">
            <v>APU-000302</v>
          </cell>
          <cell r="D3030" t="str">
            <v/>
          </cell>
          <cell r="M3030" t="str">
            <v/>
          </cell>
          <cell r="N3030" t="str">
            <v/>
          </cell>
        </row>
        <row r="3031">
          <cell r="A3031" t="str">
            <v>APU-000302</v>
          </cell>
          <cell r="D3031" t="str">
            <v/>
          </cell>
          <cell r="M3031" t="str">
            <v/>
          </cell>
          <cell r="N3031" t="str">
            <v/>
          </cell>
        </row>
        <row r="3032">
          <cell r="A3032" t="str">
            <v>APU-000302</v>
          </cell>
          <cell r="D3032" t="str">
            <v/>
          </cell>
          <cell r="M3032" t="str">
            <v/>
          </cell>
          <cell r="N3032" t="str">
            <v/>
          </cell>
        </row>
        <row r="3033">
          <cell r="A3033" t="str">
            <v>APU-000302</v>
          </cell>
          <cell r="D3033" t="str">
            <v>SUBTOTAL</v>
          </cell>
        </row>
        <row r="3034">
          <cell r="A3034" t="str">
            <v>APU-000302</v>
          </cell>
          <cell r="D3034" t="str">
            <v>IV. MANO DE OBRA</v>
          </cell>
        </row>
        <row r="3035">
          <cell r="A3035" t="str">
            <v>APU-000302</v>
          </cell>
          <cell r="D3035" t="str">
            <v>TRABAJADOR</v>
          </cell>
          <cell r="K3035" t="str">
            <v>JORNAL</v>
          </cell>
          <cell r="L3035" t="str">
            <v>PRESTACIONES</v>
          </cell>
          <cell r="M3035" t="str">
            <v>JORNAL TOTAL</v>
          </cell>
          <cell r="N3035" t="str">
            <v>RENDIMIENTO</v>
          </cell>
        </row>
        <row r="3036">
          <cell r="A3036" t="str">
            <v>APU-000302</v>
          </cell>
          <cell r="D3036" t="str">
            <v>AYUDANTE (1)</v>
          </cell>
          <cell r="K3036">
            <v>71433</v>
          </cell>
          <cell r="L3036">
            <v>1.95</v>
          </cell>
          <cell r="M3036">
            <v>139294.35</v>
          </cell>
          <cell r="N3036">
            <v>100</v>
          </cell>
        </row>
        <row r="3037">
          <cell r="A3037" t="str">
            <v>APU-000302</v>
          </cell>
          <cell r="D3037" t="str">
            <v/>
          </cell>
          <cell r="K3037" t="str">
            <v/>
          </cell>
          <cell r="L3037" t="str">
            <v xml:space="preserve"> </v>
          </cell>
          <cell r="M3037" t="str">
            <v xml:space="preserve"> </v>
          </cell>
        </row>
        <row r="3038">
          <cell r="A3038" t="str">
            <v>APU-000302</v>
          </cell>
          <cell r="D3038" t="str">
            <v/>
          </cell>
          <cell r="K3038" t="str">
            <v/>
          </cell>
          <cell r="L3038" t="str">
            <v xml:space="preserve"> </v>
          </cell>
          <cell r="M3038" t="str">
            <v xml:space="preserve"> </v>
          </cell>
        </row>
        <row r="3039">
          <cell r="A3039" t="str">
            <v>APU-000302</v>
          </cell>
          <cell r="D3039" t="str">
            <v/>
          </cell>
          <cell r="K3039" t="str">
            <v/>
          </cell>
          <cell r="L3039" t="str">
            <v xml:space="preserve"> </v>
          </cell>
          <cell r="M3039" t="str">
            <v xml:space="preserve"> </v>
          </cell>
        </row>
        <row r="3040">
          <cell r="A3040" t="str">
            <v>APU-000302</v>
          </cell>
          <cell r="D3040" t="str">
            <v/>
          </cell>
          <cell r="K3040" t="str">
            <v/>
          </cell>
          <cell r="L3040" t="str">
            <v xml:space="preserve"> </v>
          </cell>
          <cell r="M3040" t="str">
            <v xml:space="preserve"> </v>
          </cell>
        </row>
        <row r="3041">
          <cell r="D3041" t="str">
            <v>SUBTOTAL</v>
          </cell>
        </row>
        <row r="3043">
          <cell r="D3043" t="str">
            <v>TOTAL COSTO DIRECTO $</v>
          </cell>
        </row>
        <row r="3045">
          <cell r="M3045" t="str">
            <v>Porcentaje</v>
          </cell>
          <cell r="N3045" t="str">
            <v>Valor Total</v>
          </cell>
        </row>
        <row r="3046">
          <cell r="M3046">
            <v>0.24</v>
          </cell>
          <cell r="N3046">
            <v>369.12</v>
          </cell>
        </row>
        <row r="3047">
          <cell r="M3047">
            <v>0.02</v>
          </cell>
          <cell r="N3047">
            <v>30.76</v>
          </cell>
        </row>
        <row r="3048">
          <cell r="M3048">
            <v>7.0000000000000007E-2</v>
          </cell>
          <cell r="N3048">
            <v>107.66</v>
          </cell>
        </row>
        <row r="3051">
          <cell r="D3051" t="str">
            <v>Precio Unitario Total Aproximado al peso $</v>
          </cell>
        </row>
        <row r="3056">
          <cell r="D3056" t="str">
            <v>Proyectó:</v>
          </cell>
          <cell r="L3056" t="str">
            <v>Aprobó:</v>
          </cell>
        </row>
        <row r="3057">
          <cell r="E3057" t="str">
            <v>BRAYAN JEUDIEL LOZANO HERRERA</v>
          </cell>
          <cell r="M3057" t="str">
            <v>JESÚS IVÁN QUIÑONES RUEDA</v>
          </cell>
        </row>
        <row r="3058">
          <cell r="E3058" t="str">
            <v>APOYO SEC. DE PLANEACIÓN Y OBRAS PÚBLICAS</v>
          </cell>
          <cell r="M3058" t="str">
            <v>SECRETARIO DE PLANEACIÓN Y OBRAS PUBLICAS</v>
          </cell>
        </row>
        <row r="3059">
          <cell r="E3059" t="str">
            <v>LES TENGO UN CHISME</v>
          </cell>
          <cell r="M3059" t="str">
            <v>BOMBA</v>
          </cell>
        </row>
        <row r="3063">
          <cell r="D3063" t="str">
            <v>Análisis de Precios Unitarios- Secretaria de Planeación y Obras Publicas de Cubará, Boyacá.</v>
          </cell>
        </row>
        <row r="3064">
          <cell r="D3064" t="str">
            <v>Código</v>
          </cell>
          <cell r="E3064" t="str">
            <v>CCE-EICP-FM-14</v>
          </cell>
          <cell r="G3064" t="str">
            <v>Versión</v>
          </cell>
          <cell r="H3064">
            <v>1</v>
          </cell>
        </row>
        <row r="3068">
          <cell r="E3068" t="str">
            <v>MUNICIPIO DE CUBARÁ</v>
          </cell>
        </row>
        <row r="3070">
          <cell r="M3070" t="str">
            <v>VERSIÓN</v>
          </cell>
        </row>
        <row r="3073">
          <cell r="M3073" t="str">
            <v>PAGINA</v>
          </cell>
        </row>
        <row r="3074">
          <cell r="E3074" t="str">
            <v>ANÁLISIS DE PRECIOS UNITARIOS</v>
          </cell>
        </row>
        <row r="3076">
          <cell r="M3076" t="str">
            <v>FECHA</v>
          </cell>
          <cell r="N3076" t="str">
            <v>DD</v>
          </cell>
        </row>
        <row r="3077">
          <cell r="N3077">
            <v>13</v>
          </cell>
        </row>
        <row r="3081">
          <cell r="D3081" t="str">
            <v>DATOS ESPECÍFICOS</v>
          </cell>
        </row>
        <row r="3083">
          <cell r="A3083" t="str">
            <v>APU ID</v>
          </cell>
          <cell r="D3083" t="str">
            <v>ÍTEM</v>
          </cell>
          <cell r="E3083" t="str">
            <v>DESCRIPCIÓN</v>
          </cell>
          <cell r="N3083" t="str">
            <v>UNIDAD</v>
          </cell>
        </row>
        <row r="3084">
          <cell r="D3084" t="str">
            <v>2,01,24</v>
          </cell>
          <cell r="E3084" t="str">
            <v xml:space="preserve"> DESMONTE DE APARATOS SANITARIOS </v>
          </cell>
          <cell r="N3084" t="str">
            <v>UND</v>
          </cell>
        </row>
        <row r="3085">
          <cell r="D3085" t="str">
            <v>I. EQUIPO</v>
          </cell>
        </row>
        <row r="3086">
          <cell r="D3086" t="str">
            <v>DESCRIPCIÓN</v>
          </cell>
          <cell r="I3086" t="str">
            <v>MARCA</v>
          </cell>
          <cell r="K3086" t="str">
            <v>TIPO</v>
          </cell>
          <cell r="M3086" t="str">
            <v>TARIFA</v>
          </cell>
          <cell r="N3086" t="str">
            <v>RENDIMIENTO</v>
          </cell>
        </row>
        <row r="3087">
          <cell r="A3087" t="str">
            <v>APU-000303</v>
          </cell>
          <cell r="D3087" t="str">
            <v>HERRAMIENTA MENOR (% M.O)</v>
          </cell>
          <cell r="K3087" t="str">
            <v>%</v>
          </cell>
          <cell r="M3087">
            <v>13054.310000000001</v>
          </cell>
          <cell r="N3087">
            <v>10</v>
          </cell>
        </row>
        <row r="3088">
          <cell r="A3088" t="str">
            <v>APU-000303</v>
          </cell>
        </row>
        <row r="3089">
          <cell r="A3089" t="str">
            <v>APU-000303</v>
          </cell>
          <cell r="D3089" t="str">
            <v/>
          </cell>
          <cell r="K3089" t="str">
            <v/>
          </cell>
          <cell r="M3089" t="str">
            <v/>
          </cell>
        </row>
        <row r="3090">
          <cell r="A3090" t="str">
            <v>APU-000303</v>
          </cell>
          <cell r="D3090" t="str">
            <v/>
          </cell>
          <cell r="K3090" t="str">
            <v/>
          </cell>
          <cell r="M3090" t="str">
            <v/>
          </cell>
        </row>
        <row r="3091">
          <cell r="A3091" t="str">
            <v>APU-000303</v>
          </cell>
          <cell r="D3091" t="str">
            <v/>
          </cell>
          <cell r="K3091" t="str">
            <v/>
          </cell>
          <cell r="M3091" t="str">
            <v/>
          </cell>
        </row>
        <row r="3092">
          <cell r="A3092" t="str">
            <v>APU-000303</v>
          </cell>
          <cell r="D3092" t="str">
            <v/>
          </cell>
          <cell r="K3092" t="str">
            <v/>
          </cell>
          <cell r="M3092" t="str">
            <v/>
          </cell>
        </row>
        <row r="3093">
          <cell r="A3093" t="str">
            <v>APU-000303</v>
          </cell>
          <cell r="D3093" t="str">
            <v>SUBTOTAL</v>
          </cell>
        </row>
        <row r="3094">
          <cell r="A3094" t="str">
            <v>APU-000303</v>
          </cell>
          <cell r="D3094" t="str">
            <v>II. MATERIALES</v>
          </cell>
        </row>
        <row r="3095">
          <cell r="A3095" t="str">
            <v>APU-000303</v>
          </cell>
          <cell r="D3095" t="str">
            <v>DESCRIPCIÓN</v>
          </cell>
          <cell r="L3095" t="str">
            <v>UNIDAD</v>
          </cell>
          <cell r="M3095" t="str">
            <v>CANTIDAD</v>
          </cell>
          <cell r="N3095" t="str">
            <v>PRECIO UNITARIO</v>
          </cell>
        </row>
        <row r="3096">
          <cell r="A3096" t="str">
            <v>APU-000303</v>
          </cell>
          <cell r="D3096" t="str">
            <v/>
          </cell>
          <cell r="L3096" t="str">
            <v/>
          </cell>
          <cell r="N3096" t="str">
            <v/>
          </cell>
        </row>
        <row r="3097">
          <cell r="A3097" t="str">
            <v>APU-000303</v>
          </cell>
          <cell r="D3097" t="str">
            <v/>
          </cell>
          <cell r="L3097" t="str">
            <v/>
          </cell>
          <cell r="N3097" t="str">
            <v/>
          </cell>
        </row>
        <row r="3098">
          <cell r="A3098" t="str">
            <v>APU-000303</v>
          </cell>
          <cell r="D3098" t="str">
            <v/>
          </cell>
          <cell r="L3098" t="str">
            <v/>
          </cell>
          <cell r="N3098" t="str">
            <v/>
          </cell>
        </row>
        <row r="3099">
          <cell r="A3099" t="str">
            <v>APU-000303</v>
          </cell>
          <cell r="D3099" t="str">
            <v/>
          </cell>
          <cell r="L3099" t="str">
            <v/>
          </cell>
          <cell r="N3099" t="str">
            <v/>
          </cell>
        </row>
        <row r="3100">
          <cell r="A3100" t="str">
            <v>APU-000303</v>
          </cell>
          <cell r="D3100" t="str">
            <v/>
          </cell>
          <cell r="L3100" t="str">
            <v/>
          </cell>
          <cell r="N3100" t="str">
            <v/>
          </cell>
        </row>
        <row r="3101">
          <cell r="A3101" t="str">
            <v>APU-000303</v>
          </cell>
          <cell r="D3101" t="str">
            <v/>
          </cell>
          <cell r="L3101" t="str">
            <v/>
          </cell>
          <cell r="N3101" t="str">
            <v/>
          </cell>
        </row>
        <row r="3102">
          <cell r="A3102" t="str">
            <v>APU-000303</v>
          </cell>
          <cell r="D3102" t="str">
            <v/>
          </cell>
          <cell r="L3102" t="str">
            <v/>
          </cell>
          <cell r="N3102" t="str">
            <v/>
          </cell>
        </row>
        <row r="3103">
          <cell r="A3103" t="str">
            <v>APU-000303</v>
          </cell>
          <cell r="D3103" t="str">
            <v/>
          </cell>
          <cell r="L3103" t="str">
            <v/>
          </cell>
          <cell r="N3103" t="str">
            <v/>
          </cell>
        </row>
        <row r="3104">
          <cell r="A3104" t="str">
            <v>APU-000303</v>
          </cell>
          <cell r="D3104" t="str">
            <v/>
          </cell>
          <cell r="L3104" t="str">
            <v/>
          </cell>
          <cell r="N3104" t="str">
            <v/>
          </cell>
        </row>
        <row r="3105">
          <cell r="A3105" t="str">
            <v>APU-000303</v>
          </cell>
          <cell r="D3105" t="str">
            <v/>
          </cell>
          <cell r="L3105" t="str">
            <v/>
          </cell>
          <cell r="N3105" t="str">
            <v/>
          </cell>
        </row>
        <row r="3106">
          <cell r="A3106" t="str">
            <v>APU-000303</v>
          </cell>
          <cell r="D3106" t="str">
            <v/>
          </cell>
          <cell r="L3106" t="str">
            <v/>
          </cell>
          <cell r="N3106" t="str">
            <v/>
          </cell>
        </row>
        <row r="3107">
          <cell r="A3107" t="str">
            <v>APU-000303</v>
          </cell>
          <cell r="D3107" t="str">
            <v/>
          </cell>
          <cell r="L3107" t="str">
            <v/>
          </cell>
          <cell r="N3107" t="str">
            <v/>
          </cell>
        </row>
        <row r="3108">
          <cell r="A3108" t="str">
            <v>APU-000303</v>
          </cell>
          <cell r="D3108" t="str">
            <v/>
          </cell>
          <cell r="L3108" t="str">
            <v/>
          </cell>
          <cell r="N3108" t="str">
            <v/>
          </cell>
        </row>
        <row r="3109">
          <cell r="A3109" t="str">
            <v>APU-000303</v>
          </cell>
          <cell r="D3109" t="str">
            <v/>
          </cell>
          <cell r="L3109" t="str">
            <v/>
          </cell>
          <cell r="N3109" t="str">
            <v/>
          </cell>
        </row>
        <row r="3110">
          <cell r="A3110" t="str">
            <v>APU-000303</v>
          </cell>
          <cell r="D3110" t="str">
            <v>DESPERDICIO</v>
          </cell>
          <cell r="L3110" t="str">
            <v>%</v>
          </cell>
          <cell r="M3110">
            <v>0.05</v>
          </cell>
          <cell r="N3110">
            <v>0</v>
          </cell>
        </row>
        <row r="3111">
          <cell r="A3111" t="str">
            <v>APU-000303</v>
          </cell>
          <cell r="D3111" t="str">
            <v>SUBTOTAL</v>
          </cell>
        </row>
        <row r="3112">
          <cell r="A3112" t="str">
            <v>APU-000303</v>
          </cell>
          <cell r="D3112" t="str">
            <v>III. TRANSPORTES</v>
          </cell>
        </row>
        <row r="3113">
          <cell r="A3113" t="str">
            <v>APU-000303</v>
          </cell>
          <cell r="D3113" t="str">
            <v>MATERIAL</v>
          </cell>
          <cell r="K3113" t="str">
            <v>VOL. o PESO</v>
          </cell>
          <cell r="L3113" t="str">
            <v>DISTANCIA</v>
          </cell>
          <cell r="M3113" t="str">
            <v>M3 o Ton/Km</v>
          </cell>
          <cell r="N3113" t="str">
            <v>TARIFA</v>
          </cell>
        </row>
        <row r="3114">
          <cell r="A3114" t="str">
            <v>APU-000303</v>
          </cell>
          <cell r="M3114" t="str">
            <v/>
          </cell>
          <cell r="N3114" t="str">
            <v/>
          </cell>
        </row>
        <row r="3115">
          <cell r="A3115" t="str">
            <v>APU-000303</v>
          </cell>
          <cell r="D3115" t="str">
            <v/>
          </cell>
          <cell r="M3115" t="str">
            <v/>
          </cell>
          <cell r="N3115" t="str">
            <v/>
          </cell>
        </row>
        <row r="3116">
          <cell r="A3116" t="str">
            <v>APU-000303</v>
          </cell>
          <cell r="D3116" t="str">
            <v/>
          </cell>
          <cell r="M3116" t="str">
            <v/>
          </cell>
          <cell r="N3116" t="str">
            <v/>
          </cell>
        </row>
        <row r="3117">
          <cell r="A3117" t="str">
            <v>APU-000303</v>
          </cell>
          <cell r="D3117" t="str">
            <v/>
          </cell>
          <cell r="M3117" t="str">
            <v/>
          </cell>
          <cell r="N3117" t="str">
            <v/>
          </cell>
        </row>
        <row r="3118">
          <cell r="A3118" t="str">
            <v>APU-000303</v>
          </cell>
          <cell r="D3118" t="str">
            <v>SUBTOTAL</v>
          </cell>
        </row>
        <row r="3119">
          <cell r="A3119" t="str">
            <v>APU-000303</v>
          </cell>
          <cell r="D3119" t="str">
            <v>IV. MANO DE OBRA</v>
          </cell>
        </row>
        <row r="3120">
          <cell r="A3120" t="str">
            <v>APU-000303</v>
          </cell>
          <cell r="D3120" t="str">
            <v>TRABAJADOR</v>
          </cell>
          <cell r="K3120" t="str">
            <v>JORNAL</v>
          </cell>
          <cell r="L3120" t="str">
            <v>PRESTACIONES</v>
          </cell>
          <cell r="M3120" t="str">
            <v>JORNAL TOTAL</v>
          </cell>
          <cell r="N3120" t="str">
            <v>RENDIMIENTO</v>
          </cell>
        </row>
        <row r="3121">
          <cell r="A3121" t="str">
            <v>APU-000303</v>
          </cell>
          <cell r="D3121" t="str">
            <v>OFICIAL</v>
          </cell>
          <cell r="K3121">
            <v>95930</v>
          </cell>
          <cell r="L3121">
            <v>1.95</v>
          </cell>
          <cell r="M3121">
            <v>187063.5</v>
          </cell>
          <cell r="N3121">
            <v>25</v>
          </cell>
        </row>
        <row r="3122">
          <cell r="A3122" t="str">
            <v>APU-000303</v>
          </cell>
          <cell r="D3122" t="str">
            <v>AYUDANTE (1)</v>
          </cell>
          <cell r="K3122">
            <v>71433</v>
          </cell>
          <cell r="L3122">
            <v>1.95</v>
          </cell>
          <cell r="M3122">
            <v>139294.35</v>
          </cell>
          <cell r="N3122">
            <v>25</v>
          </cell>
        </row>
        <row r="3123">
          <cell r="A3123" t="str">
            <v>APU-000303</v>
          </cell>
          <cell r="D3123" t="str">
            <v/>
          </cell>
          <cell r="K3123" t="str">
            <v/>
          </cell>
          <cell r="L3123" t="str">
            <v xml:space="preserve"> </v>
          </cell>
          <cell r="M3123" t="str">
            <v xml:space="preserve"> </v>
          </cell>
        </row>
        <row r="3124">
          <cell r="A3124" t="str">
            <v>APU-000303</v>
          </cell>
          <cell r="D3124" t="str">
            <v/>
          </cell>
          <cell r="K3124" t="str">
            <v/>
          </cell>
          <cell r="L3124" t="str">
            <v xml:space="preserve"> </v>
          </cell>
          <cell r="M3124" t="str">
            <v xml:space="preserve"> </v>
          </cell>
        </row>
        <row r="3125">
          <cell r="A3125" t="str">
            <v>APU-000303</v>
          </cell>
          <cell r="D3125" t="str">
            <v/>
          </cell>
          <cell r="K3125" t="str">
            <v/>
          </cell>
          <cell r="L3125" t="str">
            <v xml:space="preserve"> </v>
          </cell>
          <cell r="M3125" t="str">
            <v xml:space="preserve"> </v>
          </cell>
        </row>
        <row r="3126">
          <cell r="D3126" t="str">
            <v/>
          </cell>
        </row>
        <row r="3128">
          <cell r="D3128" t="str">
            <v>TOTAL COSTO DIRECTO $</v>
          </cell>
        </row>
        <row r="3130">
          <cell r="M3130" t="str">
            <v>Porcentaje</v>
          </cell>
          <cell r="N3130" t="str">
            <v>Valor Total</v>
          </cell>
        </row>
        <row r="3131">
          <cell r="M3131">
            <v>0.24</v>
          </cell>
          <cell r="N3131">
            <v>3446.34</v>
          </cell>
        </row>
        <row r="3132">
          <cell r="M3132">
            <v>0.02</v>
          </cell>
          <cell r="N3132">
            <v>287.19</v>
          </cell>
        </row>
        <row r="3133">
          <cell r="M3133">
            <v>7.0000000000000007E-2</v>
          </cell>
          <cell r="N3133">
            <v>1005.18</v>
          </cell>
        </row>
        <row r="3136">
          <cell r="D3136" t="str">
            <v>Precio Unitario Total Aproximado al peso $</v>
          </cell>
        </row>
        <row r="3141">
          <cell r="D3141" t="str">
            <v>Proyectó:</v>
          </cell>
          <cell r="L3141" t="str">
            <v>Aprobó:</v>
          </cell>
        </row>
        <row r="3142">
          <cell r="E3142" t="str">
            <v>BRAYAN JEUDIEL LOZANO HERRERA</v>
          </cell>
          <cell r="M3142" t="str">
            <v>JESÚS IVÁN QUIÑONES RUEDA</v>
          </cell>
        </row>
        <row r="3143">
          <cell r="E3143" t="str">
            <v>APOYO SEC. DE PLANEACIÓN Y OBRAS PÚBLICAS</v>
          </cell>
          <cell r="M3143" t="str">
            <v>SECRETARIO DE PLANEACIÓN Y OBRAS PUBLICAS</v>
          </cell>
        </row>
        <row r="3144">
          <cell r="E3144" t="str">
            <v>LES TENGO UN CHISME</v>
          </cell>
          <cell r="M3144" t="str">
            <v>BOMBA</v>
          </cell>
        </row>
        <row r="3148">
          <cell r="D3148" t="str">
            <v>Análisis de Precios Unitarios- Secretaria de Planeación y Obras Publicas de Cubará, Boyacá.</v>
          </cell>
        </row>
        <row r="3149">
          <cell r="D3149" t="str">
            <v>Código</v>
          </cell>
          <cell r="E3149" t="str">
            <v>CCE-EICP-FM-14</v>
          </cell>
          <cell r="G3149" t="str">
            <v>Versión</v>
          </cell>
          <cell r="H3149">
            <v>1</v>
          </cell>
        </row>
        <row r="3153">
          <cell r="E3153" t="str">
            <v>MUNICIPIO DE CUBARÁ</v>
          </cell>
        </row>
        <row r="3155">
          <cell r="M3155" t="str">
            <v>VERSIÓN</v>
          </cell>
        </row>
        <row r="3158">
          <cell r="M3158" t="str">
            <v>PAGINA</v>
          </cell>
        </row>
        <row r="3159">
          <cell r="E3159" t="str">
            <v>ANÁLISIS DE PRECIOS UNITARIOS</v>
          </cell>
        </row>
        <row r="3161">
          <cell r="M3161" t="str">
            <v>FECHA</v>
          </cell>
          <cell r="N3161" t="str">
            <v>DD</v>
          </cell>
        </row>
        <row r="3162">
          <cell r="N3162">
            <v>13</v>
          </cell>
        </row>
        <row r="3166">
          <cell r="D3166" t="str">
            <v>DATOS ESPECÍFICOS</v>
          </cell>
        </row>
        <row r="3168">
          <cell r="A3168" t="str">
            <v>APU ID</v>
          </cell>
          <cell r="D3168" t="str">
            <v>ÍTEM</v>
          </cell>
          <cell r="E3168" t="str">
            <v>DESCRIPCIÓN</v>
          </cell>
          <cell r="N3168" t="str">
            <v>UNIDAD</v>
          </cell>
        </row>
        <row r="3169">
          <cell r="D3169" t="str">
            <v>2,01,25</v>
          </cell>
          <cell r="E3169" t="str">
            <v>DESMONTE DE VIDRIOS (INCLUYE RETIRO Y ACARREO LIBRE HASTA 5 KM.)</v>
          </cell>
          <cell r="N3169" t="str">
            <v>M2</v>
          </cell>
        </row>
        <row r="3170">
          <cell r="D3170" t="str">
            <v>I. EQUIPO</v>
          </cell>
        </row>
        <row r="3171">
          <cell r="D3171" t="str">
            <v>DESCRIPCIÓN</v>
          </cell>
          <cell r="I3171" t="str">
            <v>MARCA</v>
          </cell>
          <cell r="K3171" t="str">
            <v>TIPO</v>
          </cell>
          <cell r="M3171" t="str">
            <v>TARIFA</v>
          </cell>
          <cell r="N3171" t="str">
            <v>RENDIMIENTO</v>
          </cell>
        </row>
        <row r="3172">
          <cell r="A3172" t="str">
            <v>APU-000304</v>
          </cell>
          <cell r="D3172" t="str">
            <v>HERRAMIENTA MENOR (% M.O)</v>
          </cell>
          <cell r="K3172" t="str">
            <v>%</v>
          </cell>
          <cell r="M3172">
            <v>4871.01</v>
          </cell>
          <cell r="N3172">
            <v>10</v>
          </cell>
        </row>
        <row r="3173">
          <cell r="A3173" t="str">
            <v>APU-000304</v>
          </cell>
        </row>
        <row r="3174">
          <cell r="A3174" t="str">
            <v>APU-000304</v>
          </cell>
          <cell r="D3174" t="str">
            <v/>
          </cell>
          <cell r="K3174" t="str">
            <v/>
          </cell>
          <cell r="M3174" t="str">
            <v/>
          </cell>
        </row>
        <row r="3175">
          <cell r="A3175" t="str">
            <v>APU-000304</v>
          </cell>
          <cell r="D3175" t="str">
            <v/>
          </cell>
          <cell r="K3175" t="str">
            <v/>
          </cell>
          <cell r="M3175" t="str">
            <v/>
          </cell>
        </row>
        <row r="3176">
          <cell r="A3176" t="str">
            <v>APU-000304</v>
          </cell>
          <cell r="D3176" t="str">
            <v/>
          </cell>
          <cell r="K3176" t="str">
            <v/>
          </cell>
          <cell r="M3176" t="str">
            <v/>
          </cell>
        </row>
        <row r="3177">
          <cell r="A3177" t="str">
            <v>APU-000304</v>
          </cell>
          <cell r="D3177" t="str">
            <v/>
          </cell>
          <cell r="K3177" t="str">
            <v/>
          </cell>
          <cell r="M3177" t="str">
            <v/>
          </cell>
        </row>
        <row r="3178">
          <cell r="A3178" t="str">
            <v>APU-000304</v>
          </cell>
          <cell r="D3178" t="str">
            <v>SUBTOTAL</v>
          </cell>
        </row>
        <row r="3179">
          <cell r="A3179" t="str">
            <v>APU-000304</v>
          </cell>
          <cell r="D3179" t="str">
            <v>II. MATERIALES</v>
          </cell>
        </row>
        <row r="3180">
          <cell r="A3180" t="str">
            <v>APU-000304</v>
          </cell>
          <cell r="D3180" t="str">
            <v>DESCRIPCIÓN</v>
          </cell>
          <cell r="L3180" t="str">
            <v>UNIDAD</v>
          </cell>
          <cell r="M3180" t="str">
            <v>CANTIDAD</v>
          </cell>
          <cell r="N3180" t="str">
            <v>PRECIO UNITARIO</v>
          </cell>
        </row>
        <row r="3181">
          <cell r="A3181" t="str">
            <v>APU-000304</v>
          </cell>
          <cell r="D3181" t="str">
            <v/>
          </cell>
          <cell r="L3181" t="str">
            <v/>
          </cell>
          <cell r="N3181" t="str">
            <v/>
          </cell>
        </row>
        <row r="3182">
          <cell r="A3182" t="str">
            <v>APU-000304</v>
          </cell>
          <cell r="D3182" t="str">
            <v/>
          </cell>
          <cell r="L3182" t="str">
            <v/>
          </cell>
          <cell r="N3182" t="str">
            <v/>
          </cell>
        </row>
        <row r="3183">
          <cell r="A3183" t="str">
            <v>APU-000304</v>
          </cell>
          <cell r="D3183" t="str">
            <v/>
          </cell>
          <cell r="L3183" t="str">
            <v/>
          </cell>
          <cell r="N3183" t="str">
            <v/>
          </cell>
        </row>
        <row r="3184">
          <cell r="A3184" t="str">
            <v>APU-000304</v>
          </cell>
          <cell r="D3184" t="str">
            <v/>
          </cell>
          <cell r="L3184" t="str">
            <v/>
          </cell>
          <cell r="N3184" t="str">
            <v/>
          </cell>
        </row>
        <row r="3185">
          <cell r="A3185" t="str">
            <v>APU-000304</v>
          </cell>
          <cell r="D3185" t="str">
            <v/>
          </cell>
          <cell r="L3185" t="str">
            <v/>
          </cell>
          <cell r="N3185" t="str">
            <v/>
          </cell>
        </row>
        <row r="3186">
          <cell r="A3186" t="str">
            <v>APU-000304</v>
          </cell>
          <cell r="D3186" t="str">
            <v/>
          </cell>
          <cell r="L3186" t="str">
            <v/>
          </cell>
          <cell r="N3186" t="str">
            <v/>
          </cell>
        </row>
        <row r="3187">
          <cell r="A3187" t="str">
            <v>APU-000304</v>
          </cell>
          <cell r="D3187" t="str">
            <v/>
          </cell>
          <cell r="L3187" t="str">
            <v/>
          </cell>
          <cell r="N3187" t="str">
            <v/>
          </cell>
        </row>
        <row r="3188">
          <cell r="A3188" t="str">
            <v>APU-000304</v>
          </cell>
          <cell r="D3188" t="str">
            <v/>
          </cell>
          <cell r="L3188" t="str">
            <v/>
          </cell>
          <cell r="N3188" t="str">
            <v/>
          </cell>
        </row>
        <row r="3189">
          <cell r="A3189" t="str">
            <v>APU-000304</v>
          </cell>
          <cell r="D3189" t="str">
            <v/>
          </cell>
          <cell r="L3189" t="str">
            <v/>
          </cell>
          <cell r="N3189" t="str">
            <v/>
          </cell>
        </row>
        <row r="3190">
          <cell r="A3190" t="str">
            <v>APU-000304</v>
          </cell>
          <cell r="D3190" t="str">
            <v/>
          </cell>
          <cell r="L3190" t="str">
            <v/>
          </cell>
          <cell r="N3190" t="str">
            <v/>
          </cell>
        </row>
        <row r="3191">
          <cell r="A3191" t="str">
            <v>APU-000304</v>
          </cell>
          <cell r="D3191" t="str">
            <v/>
          </cell>
          <cell r="L3191" t="str">
            <v/>
          </cell>
          <cell r="N3191" t="str">
            <v/>
          </cell>
        </row>
        <row r="3192">
          <cell r="A3192" t="str">
            <v>APU-000304</v>
          </cell>
          <cell r="D3192" t="str">
            <v/>
          </cell>
          <cell r="L3192" t="str">
            <v/>
          </cell>
          <cell r="N3192" t="str">
            <v/>
          </cell>
        </row>
        <row r="3193">
          <cell r="A3193" t="str">
            <v>APU-000304</v>
          </cell>
          <cell r="D3193" t="str">
            <v/>
          </cell>
          <cell r="L3193" t="str">
            <v/>
          </cell>
          <cell r="N3193" t="str">
            <v/>
          </cell>
        </row>
        <row r="3194">
          <cell r="A3194" t="str">
            <v>APU-000304</v>
          </cell>
          <cell r="D3194" t="str">
            <v/>
          </cell>
          <cell r="L3194" t="str">
            <v/>
          </cell>
          <cell r="N3194" t="str">
            <v/>
          </cell>
        </row>
        <row r="3195">
          <cell r="A3195" t="str">
            <v>APU-000304</v>
          </cell>
          <cell r="D3195" t="str">
            <v>DESPERDICIO</v>
          </cell>
          <cell r="L3195" t="str">
            <v>%</v>
          </cell>
          <cell r="M3195">
            <v>0.05</v>
          </cell>
          <cell r="N3195">
            <v>0</v>
          </cell>
        </row>
        <row r="3196">
          <cell r="A3196" t="str">
            <v>APU-000304</v>
          </cell>
          <cell r="D3196" t="str">
            <v>SUBTOTAL</v>
          </cell>
        </row>
        <row r="3197">
          <cell r="A3197" t="str">
            <v>APU-000304</v>
          </cell>
          <cell r="D3197" t="str">
            <v>III. TRANSPORTES</v>
          </cell>
        </row>
        <row r="3198">
          <cell r="A3198" t="str">
            <v>APU-000304</v>
          </cell>
          <cell r="D3198" t="str">
            <v>MATERIAL</v>
          </cell>
          <cell r="K3198" t="str">
            <v>VOL. o PESO</v>
          </cell>
          <cell r="L3198" t="str">
            <v>DISTANCIA</v>
          </cell>
          <cell r="M3198" t="str">
            <v>M3 o Ton/Km</v>
          </cell>
          <cell r="N3198" t="str">
            <v>TARIFA</v>
          </cell>
        </row>
        <row r="3199">
          <cell r="A3199" t="str">
            <v>APU-000304</v>
          </cell>
          <cell r="D3199" t="str">
            <v/>
          </cell>
          <cell r="K3199">
            <v>0.01</v>
          </cell>
          <cell r="L3199">
            <v>5</v>
          </cell>
          <cell r="M3199" t="str">
            <v/>
          </cell>
          <cell r="N3199" t="str">
            <v/>
          </cell>
        </row>
        <row r="3200">
          <cell r="A3200" t="str">
            <v>APU-000304</v>
          </cell>
          <cell r="D3200" t="str">
            <v/>
          </cell>
          <cell r="M3200" t="str">
            <v/>
          </cell>
          <cell r="N3200" t="str">
            <v/>
          </cell>
        </row>
        <row r="3201">
          <cell r="A3201" t="str">
            <v>APU-000304</v>
          </cell>
          <cell r="D3201" t="str">
            <v/>
          </cell>
          <cell r="M3201" t="str">
            <v/>
          </cell>
          <cell r="N3201" t="str">
            <v/>
          </cell>
        </row>
        <row r="3202">
          <cell r="A3202" t="str">
            <v>APU-000304</v>
          </cell>
          <cell r="D3202" t="str">
            <v/>
          </cell>
          <cell r="M3202" t="str">
            <v/>
          </cell>
          <cell r="N3202" t="str">
            <v/>
          </cell>
        </row>
        <row r="3203">
          <cell r="A3203" t="str">
            <v>APU-000304</v>
          </cell>
          <cell r="D3203" t="str">
            <v>SUBTOTAL</v>
          </cell>
        </row>
        <row r="3204">
          <cell r="A3204" t="str">
            <v>APU-000304</v>
          </cell>
          <cell r="D3204" t="str">
            <v>IV. MANO DE OBRA</v>
          </cell>
        </row>
        <row r="3205">
          <cell r="A3205" t="str">
            <v>APU-000304</v>
          </cell>
          <cell r="D3205" t="str">
            <v>TRABAJADOR</v>
          </cell>
          <cell r="K3205" t="str">
            <v>JORNAL</v>
          </cell>
          <cell r="L3205" t="str">
            <v>PRESTACIONES</v>
          </cell>
          <cell r="M3205" t="str">
            <v>JORNAL TOTAL</v>
          </cell>
          <cell r="N3205" t="str">
            <v>RENDIMIENTO</v>
          </cell>
        </row>
        <row r="3206">
          <cell r="A3206" t="str">
            <v>APU-000304</v>
          </cell>
          <cell r="D3206" t="str">
            <v>OFICIAL</v>
          </cell>
          <cell r="K3206">
            <v>95930</v>
          </cell>
          <cell r="L3206">
            <v>1.95</v>
          </cell>
          <cell r="M3206">
            <v>187063.5</v>
          </cell>
          <cell r="N3206">
            <v>67</v>
          </cell>
        </row>
        <row r="3207">
          <cell r="A3207" t="str">
            <v>APU-000304</v>
          </cell>
          <cell r="D3207" t="str">
            <v>AYUDANTE (1)</v>
          </cell>
          <cell r="K3207">
            <v>71433</v>
          </cell>
          <cell r="L3207">
            <v>1.95</v>
          </cell>
          <cell r="M3207">
            <v>139294.35</v>
          </cell>
          <cell r="N3207">
            <v>67</v>
          </cell>
        </row>
        <row r="3208">
          <cell r="A3208" t="str">
            <v>APU-000304</v>
          </cell>
          <cell r="D3208" t="str">
            <v/>
          </cell>
          <cell r="K3208" t="str">
            <v/>
          </cell>
          <cell r="L3208" t="str">
            <v xml:space="preserve"> </v>
          </cell>
          <cell r="M3208" t="str">
            <v xml:space="preserve"> </v>
          </cell>
        </row>
        <row r="3209">
          <cell r="A3209" t="str">
            <v>APU-000304</v>
          </cell>
          <cell r="D3209" t="str">
            <v/>
          </cell>
          <cell r="K3209" t="str">
            <v/>
          </cell>
          <cell r="L3209" t="str">
            <v xml:space="preserve"> </v>
          </cell>
          <cell r="M3209" t="str">
            <v xml:space="preserve"> </v>
          </cell>
        </row>
        <row r="3210">
          <cell r="A3210" t="str">
            <v>APU-000304</v>
          </cell>
          <cell r="D3210" t="str">
            <v/>
          </cell>
          <cell r="K3210" t="str">
            <v/>
          </cell>
          <cell r="L3210" t="str">
            <v xml:space="preserve"> </v>
          </cell>
          <cell r="M3210" t="str">
            <v xml:space="preserve"> </v>
          </cell>
        </row>
        <row r="3211">
          <cell r="D3211" t="str">
            <v/>
          </cell>
        </row>
        <row r="3213">
          <cell r="D3213" t="str">
            <v>TOTAL COSTO DIRECTO $</v>
          </cell>
        </row>
        <row r="3215">
          <cell r="M3215" t="str">
            <v>Porcentaje</v>
          </cell>
          <cell r="N3215" t="str">
            <v>Valor Total</v>
          </cell>
        </row>
        <row r="3216">
          <cell r="M3216">
            <v>0.24</v>
          </cell>
          <cell r="N3216">
            <v>1285.95</v>
          </cell>
        </row>
        <row r="3217">
          <cell r="M3217">
            <v>0.02</v>
          </cell>
          <cell r="N3217">
            <v>107.16</v>
          </cell>
        </row>
        <row r="3218">
          <cell r="M3218">
            <v>7.0000000000000007E-2</v>
          </cell>
          <cell r="N3218">
            <v>375.07</v>
          </cell>
        </row>
        <row r="3221">
          <cell r="D3221" t="str">
            <v>Precio Unitario Total Aproximado al peso $</v>
          </cell>
        </row>
        <row r="3226">
          <cell r="D3226" t="str">
            <v>Proyectó:</v>
          </cell>
          <cell r="L3226" t="str">
            <v>Aprobó:</v>
          </cell>
        </row>
        <row r="3227">
          <cell r="E3227" t="str">
            <v>BRAYAN JEUDIEL LOZANO HERRERA</v>
          </cell>
          <cell r="M3227" t="str">
            <v>JESÚS IVÁN QUIÑONES RUEDA</v>
          </cell>
        </row>
        <row r="3228">
          <cell r="E3228" t="str">
            <v>APOYO SEC. DE PLANEACIÓN Y OBRAS PÚBLICAS</v>
          </cell>
          <cell r="M3228" t="str">
            <v>SECRETARIO DE PLANEACIÓN Y OBRAS PUBLICAS</v>
          </cell>
        </row>
        <row r="3229">
          <cell r="E3229" t="str">
            <v>LES TENGO UN CHISME</v>
          </cell>
          <cell r="M3229" t="str">
            <v>BOMBA</v>
          </cell>
        </row>
        <row r="3233">
          <cell r="D3233" t="str">
            <v>Análisis de Precios Unitarios- Secretaria de Planeación y Obras Publicas de Cubará, Boyacá.</v>
          </cell>
        </row>
        <row r="3234">
          <cell r="D3234" t="str">
            <v>Código</v>
          </cell>
          <cell r="E3234" t="str">
            <v>CCE-EICP-FM-14</v>
          </cell>
          <cell r="G3234" t="str">
            <v>Versión</v>
          </cell>
          <cell r="H3234">
            <v>1</v>
          </cell>
        </row>
        <row r="3238">
          <cell r="E3238" t="str">
            <v>MUNICIPIO DE CUBARÁ</v>
          </cell>
        </row>
        <row r="3240">
          <cell r="M3240" t="str">
            <v>VERSIÓN</v>
          </cell>
        </row>
        <row r="3243">
          <cell r="M3243" t="str">
            <v>PAGINA</v>
          </cell>
        </row>
        <row r="3244">
          <cell r="E3244" t="str">
            <v>ANÁLISIS DE PRECIOS UNITARIOS</v>
          </cell>
        </row>
        <row r="3246">
          <cell r="M3246" t="str">
            <v>FECHA</v>
          </cell>
          <cell r="N3246" t="str">
            <v>DD</v>
          </cell>
        </row>
        <row r="3247">
          <cell r="N3247">
            <v>13</v>
          </cell>
        </row>
        <row r="3251">
          <cell r="D3251" t="str">
            <v>DATOS ESPECÍFICOS</v>
          </cell>
        </row>
        <row r="3253">
          <cell r="A3253" t="str">
            <v>APU ID</v>
          </cell>
          <cell r="D3253" t="str">
            <v>ÍTEM</v>
          </cell>
          <cell r="E3253" t="str">
            <v>DESCRIPCIÓN</v>
          </cell>
          <cell r="N3253" t="str">
            <v>UNIDAD</v>
          </cell>
        </row>
        <row r="3254">
          <cell r="D3254" t="str">
            <v>2,01,26</v>
          </cell>
          <cell r="E3254" t="str">
            <v>CERRAMIENTO EN VARA ROLLIZA Y LONA H = 1.50 M . DISTANCIA ENTRE POSTES 2 M PARA 2 USOS</v>
          </cell>
          <cell r="N3254" t="str">
            <v>ML</v>
          </cell>
        </row>
        <row r="3255">
          <cell r="D3255" t="str">
            <v>I. EQUIPO</v>
          </cell>
        </row>
        <row r="3256">
          <cell r="D3256" t="str">
            <v>DESCRIPCIÓN</v>
          </cell>
          <cell r="I3256" t="str">
            <v>MARCA</v>
          </cell>
          <cell r="K3256" t="str">
            <v>TIPO</v>
          </cell>
          <cell r="M3256" t="str">
            <v>TARIFA</v>
          </cell>
          <cell r="N3256" t="str">
            <v>RENDIMIENTO</v>
          </cell>
        </row>
        <row r="3257">
          <cell r="A3257" t="str">
            <v>APU-000305</v>
          </cell>
          <cell r="D3257" t="str">
            <v>HERRAMIENTA MENOR (% M.O)</v>
          </cell>
          <cell r="K3257" t="str">
            <v>%</v>
          </cell>
          <cell r="M3257">
            <v>3482.36</v>
          </cell>
          <cell r="N3257">
            <v>10</v>
          </cell>
        </row>
        <row r="3258">
          <cell r="A3258" t="str">
            <v>APU-000305</v>
          </cell>
          <cell r="D3258" t="str">
            <v/>
          </cell>
          <cell r="K3258" t="str">
            <v/>
          </cell>
          <cell r="M3258" t="str">
            <v/>
          </cell>
        </row>
        <row r="3259">
          <cell r="A3259" t="str">
            <v>APU-000305</v>
          </cell>
          <cell r="D3259" t="str">
            <v/>
          </cell>
          <cell r="K3259" t="str">
            <v/>
          </cell>
          <cell r="M3259" t="str">
            <v/>
          </cell>
        </row>
        <row r="3260">
          <cell r="A3260" t="str">
            <v>APU-000305</v>
          </cell>
          <cell r="D3260" t="str">
            <v/>
          </cell>
          <cell r="K3260" t="str">
            <v/>
          </cell>
          <cell r="M3260" t="str">
            <v/>
          </cell>
        </row>
        <row r="3261">
          <cell r="A3261" t="str">
            <v>APU-000305</v>
          </cell>
          <cell r="D3261" t="str">
            <v/>
          </cell>
          <cell r="K3261" t="str">
            <v/>
          </cell>
          <cell r="M3261" t="str">
            <v/>
          </cell>
        </row>
        <row r="3262">
          <cell r="A3262" t="str">
            <v>APU-000305</v>
          </cell>
          <cell r="D3262" t="str">
            <v/>
          </cell>
          <cell r="K3262" t="str">
            <v/>
          </cell>
          <cell r="M3262" t="str">
            <v/>
          </cell>
        </row>
        <row r="3263">
          <cell r="A3263" t="str">
            <v>APU-000305</v>
          </cell>
          <cell r="D3263" t="str">
            <v>SUBTOTAL</v>
          </cell>
        </row>
        <row r="3264">
          <cell r="A3264" t="str">
            <v>APU-000305</v>
          </cell>
          <cell r="D3264" t="str">
            <v>II. MATERIALES</v>
          </cell>
        </row>
        <row r="3265">
          <cell r="A3265" t="str">
            <v>APU-000305</v>
          </cell>
          <cell r="D3265" t="str">
            <v>DESCRIPCIÓN</v>
          </cell>
          <cell r="L3265" t="str">
            <v>UNIDAD</v>
          </cell>
          <cell r="M3265" t="str">
            <v>CANTIDAD</v>
          </cell>
          <cell r="N3265" t="str">
            <v>PRECIO UNITARIO</v>
          </cell>
        </row>
        <row r="3266">
          <cell r="A3266" t="str">
            <v>APU-000305</v>
          </cell>
          <cell r="D3266" t="str">
            <v xml:space="preserve"> TELA CERRAMIENTO OBRA (VERDE) </v>
          </cell>
          <cell r="L3266" t="str">
            <v>ML</v>
          </cell>
          <cell r="M3266">
            <v>0.5</v>
          </cell>
          <cell r="N3266">
            <v>1898.52</v>
          </cell>
        </row>
        <row r="3267">
          <cell r="A3267" t="str">
            <v>APU-000305</v>
          </cell>
          <cell r="D3267" t="str">
            <v xml:space="preserve">MADERA DE CLAVO </v>
          </cell>
          <cell r="L3267" t="str">
            <v>ML</v>
          </cell>
          <cell r="M3267">
            <v>1.25</v>
          </cell>
          <cell r="N3267">
            <v>7280</v>
          </cell>
        </row>
        <row r="3268">
          <cell r="A3268" t="str">
            <v>APU-000305</v>
          </cell>
          <cell r="D3268" t="str">
            <v>PUNTILLA 1-1/2"</v>
          </cell>
          <cell r="L3268" t="str">
            <v>LB</v>
          </cell>
          <cell r="M3268">
            <v>0.02</v>
          </cell>
          <cell r="N3268">
            <v>6600</v>
          </cell>
        </row>
        <row r="3269">
          <cell r="A3269" t="str">
            <v>APU-000305</v>
          </cell>
          <cell r="D3269" t="str">
            <v/>
          </cell>
          <cell r="L3269" t="str">
            <v/>
          </cell>
          <cell r="N3269" t="str">
            <v/>
          </cell>
        </row>
        <row r="3270">
          <cell r="A3270" t="str">
            <v>APU-000305</v>
          </cell>
          <cell r="D3270" t="str">
            <v/>
          </cell>
          <cell r="L3270" t="str">
            <v/>
          </cell>
          <cell r="N3270" t="str">
            <v/>
          </cell>
        </row>
        <row r="3271">
          <cell r="A3271" t="str">
            <v>APU-000305</v>
          </cell>
          <cell r="D3271" t="str">
            <v/>
          </cell>
          <cell r="L3271" t="str">
            <v/>
          </cell>
          <cell r="N3271" t="str">
            <v/>
          </cell>
        </row>
        <row r="3272">
          <cell r="A3272" t="str">
            <v>APU-000305</v>
          </cell>
          <cell r="D3272" t="str">
            <v/>
          </cell>
          <cell r="L3272" t="str">
            <v/>
          </cell>
          <cell r="N3272" t="str">
            <v/>
          </cell>
        </row>
        <row r="3273">
          <cell r="A3273" t="str">
            <v>APU-000305</v>
          </cell>
          <cell r="D3273" t="str">
            <v/>
          </cell>
          <cell r="L3273" t="str">
            <v/>
          </cell>
          <cell r="N3273" t="str">
            <v/>
          </cell>
        </row>
        <row r="3274">
          <cell r="A3274" t="str">
            <v>APU-000305</v>
          </cell>
          <cell r="D3274" t="str">
            <v/>
          </cell>
          <cell r="L3274" t="str">
            <v/>
          </cell>
          <cell r="N3274" t="str">
            <v/>
          </cell>
        </row>
        <row r="3275">
          <cell r="A3275" t="str">
            <v>APU-000305</v>
          </cell>
          <cell r="D3275" t="str">
            <v/>
          </cell>
          <cell r="L3275" t="str">
            <v/>
          </cell>
          <cell r="N3275" t="str">
            <v/>
          </cell>
        </row>
        <row r="3276">
          <cell r="A3276" t="str">
            <v>APU-000305</v>
          </cell>
          <cell r="D3276" t="str">
            <v/>
          </cell>
          <cell r="L3276" t="str">
            <v/>
          </cell>
          <cell r="N3276" t="str">
            <v/>
          </cell>
        </row>
        <row r="3277">
          <cell r="A3277" t="str">
            <v>APU-000305</v>
          </cell>
          <cell r="D3277" t="str">
            <v/>
          </cell>
          <cell r="L3277" t="str">
            <v/>
          </cell>
          <cell r="N3277" t="str">
            <v/>
          </cell>
        </row>
        <row r="3278">
          <cell r="A3278" t="str">
            <v>APU-000305</v>
          </cell>
          <cell r="D3278" t="str">
            <v/>
          </cell>
          <cell r="L3278" t="str">
            <v/>
          </cell>
          <cell r="N3278" t="str">
            <v/>
          </cell>
        </row>
        <row r="3279">
          <cell r="A3279" t="str">
            <v>APU-000305</v>
          </cell>
          <cell r="D3279" t="str">
            <v/>
          </cell>
          <cell r="L3279" t="str">
            <v/>
          </cell>
          <cell r="N3279" t="str">
            <v/>
          </cell>
        </row>
        <row r="3280">
          <cell r="A3280" t="str">
            <v>APU-000305</v>
          </cell>
          <cell r="D3280" t="str">
            <v>DESPERDICIO</v>
          </cell>
          <cell r="L3280" t="str">
            <v>%</v>
          </cell>
          <cell r="M3280">
            <v>0.05</v>
          </cell>
          <cell r="N3280">
            <v>10181.26</v>
          </cell>
        </row>
        <row r="3281">
          <cell r="A3281" t="str">
            <v>APU-000305</v>
          </cell>
          <cell r="D3281" t="str">
            <v>SUBTOTAL</v>
          </cell>
        </row>
        <row r="3282">
          <cell r="A3282" t="str">
            <v>APU-000305</v>
          </cell>
          <cell r="D3282" t="str">
            <v>III. TRANSPORTES</v>
          </cell>
        </row>
        <row r="3283">
          <cell r="A3283" t="str">
            <v>APU-000305</v>
          </cell>
          <cell r="D3283" t="str">
            <v>MATERIAL</v>
          </cell>
          <cell r="K3283" t="str">
            <v>VOL. o PESO</v>
          </cell>
          <cell r="L3283" t="str">
            <v>DISTANCIA</v>
          </cell>
          <cell r="M3283" t="str">
            <v>M3 o Ton/Km</v>
          </cell>
          <cell r="N3283" t="str">
            <v>TARIFA</v>
          </cell>
        </row>
        <row r="3284">
          <cell r="A3284" t="str">
            <v>APU-000305</v>
          </cell>
          <cell r="D3284" t="str">
            <v/>
          </cell>
          <cell r="N3284" t="str">
            <v/>
          </cell>
        </row>
        <row r="3285">
          <cell r="A3285" t="str">
            <v>APU-000305</v>
          </cell>
          <cell r="D3285" t="str">
            <v/>
          </cell>
          <cell r="N3285" t="str">
            <v/>
          </cell>
        </row>
        <row r="3286">
          <cell r="A3286" t="str">
            <v>APU-000305</v>
          </cell>
          <cell r="D3286" t="str">
            <v/>
          </cell>
          <cell r="N3286" t="str">
            <v/>
          </cell>
        </row>
        <row r="3287">
          <cell r="A3287" t="str">
            <v>APU-000305</v>
          </cell>
          <cell r="D3287" t="str">
            <v/>
          </cell>
          <cell r="M3287" t="str">
            <v/>
          </cell>
          <cell r="N3287" t="str">
            <v/>
          </cell>
        </row>
        <row r="3288">
          <cell r="A3288" t="str">
            <v>APU-000305</v>
          </cell>
          <cell r="D3288" t="str">
            <v>SUBTOTAL</v>
          </cell>
        </row>
        <row r="3289">
          <cell r="A3289" t="str">
            <v>APU-000305</v>
          </cell>
          <cell r="D3289" t="str">
            <v>IV. MANO DE OBRA</v>
          </cell>
        </row>
        <row r="3290">
          <cell r="A3290" t="str">
            <v>APU-000305</v>
          </cell>
          <cell r="D3290" t="str">
            <v>TRABAJADOR</v>
          </cell>
          <cell r="K3290" t="str">
            <v>JORNAL</v>
          </cell>
          <cell r="L3290" t="str">
            <v>PRESTACIONES</v>
          </cell>
          <cell r="M3290" t="str">
            <v>JORNAL TOTAL</v>
          </cell>
          <cell r="N3290" t="str">
            <v>RENDIMIENTO</v>
          </cell>
        </row>
        <row r="3291">
          <cell r="A3291" t="str">
            <v>APU-000305</v>
          </cell>
          <cell r="D3291" t="str">
            <v>AYUDANTE (2)</v>
          </cell>
          <cell r="K3291">
            <v>142866</v>
          </cell>
          <cell r="L3291">
            <v>1.95</v>
          </cell>
          <cell r="M3291">
            <v>278588.7</v>
          </cell>
          <cell r="N3291">
            <v>80</v>
          </cell>
        </row>
        <row r="3292">
          <cell r="A3292" t="str">
            <v>APU-000305</v>
          </cell>
          <cell r="D3292" t="str">
            <v/>
          </cell>
          <cell r="K3292" t="str">
            <v/>
          </cell>
          <cell r="L3292" t="str">
            <v xml:space="preserve"> </v>
          </cell>
          <cell r="M3292" t="str">
            <v xml:space="preserve"> </v>
          </cell>
        </row>
        <row r="3293">
          <cell r="A3293" t="str">
            <v>APU-000305</v>
          </cell>
          <cell r="D3293" t="str">
            <v/>
          </cell>
          <cell r="K3293" t="str">
            <v/>
          </cell>
          <cell r="L3293" t="str">
            <v xml:space="preserve"> </v>
          </cell>
          <cell r="M3293" t="str">
            <v xml:space="preserve"> </v>
          </cell>
        </row>
        <row r="3294">
          <cell r="A3294" t="str">
            <v>APU-000305</v>
          </cell>
          <cell r="D3294" t="str">
            <v/>
          </cell>
          <cell r="K3294" t="str">
            <v/>
          </cell>
          <cell r="L3294" t="str">
            <v xml:space="preserve"> </v>
          </cell>
          <cell r="M3294" t="str">
            <v xml:space="preserve"> </v>
          </cell>
        </row>
        <row r="3295">
          <cell r="A3295" t="str">
            <v>APU-000305</v>
          </cell>
          <cell r="D3295" t="str">
            <v/>
          </cell>
          <cell r="K3295" t="str">
            <v/>
          </cell>
          <cell r="L3295" t="str">
            <v xml:space="preserve"> </v>
          </cell>
          <cell r="M3295" t="str">
            <v xml:space="preserve"> </v>
          </cell>
        </row>
        <row r="3296">
          <cell r="A3296" t="str">
            <v>APU-000305</v>
          </cell>
          <cell r="D3296" t="str">
            <v>SUBTOTAL</v>
          </cell>
        </row>
        <row r="3298">
          <cell r="D3298" t="str">
            <v>TOTAL COSTO DIRECTO $</v>
          </cell>
        </row>
        <row r="3300">
          <cell r="M3300" t="str">
            <v>Porcentaje</v>
          </cell>
          <cell r="N3300" t="str">
            <v>Valor Total</v>
          </cell>
        </row>
        <row r="3301">
          <cell r="M3301">
            <v>0.24</v>
          </cell>
          <cell r="N3301">
            <v>3485.02</v>
          </cell>
        </row>
        <row r="3302">
          <cell r="M3302">
            <v>0.02</v>
          </cell>
          <cell r="N3302">
            <v>290.42</v>
          </cell>
        </row>
        <row r="3303">
          <cell r="M3303">
            <v>7.0000000000000007E-2</v>
          </cell>
          <cell r="N3303">
            <v>1016.46</v>
          </cell>
        </row>
        <row r="3306">
          <cell r="D3306" t="str">
            <v>Precio Unitario Total Aproximado al peso $</v>
          </cell>
        </row>
        <row r="3311">
          <cell r="D3311" t="str">
            <v>Proyectó:</v>
          </cell>
          <cell r="L3311" t="str">
            <v>Aprobó:</v>
          </cell>
        </row>
        <row r="3312">
          <cell r="E3312" t="str">
            <v>BRAYAN JEUDIEL LOZANO HERRERA</v>
          </cell>
          <cell r="M3312" t="str">
            <v>JESÚS IVÁN QUIÑONES RUEDA</v>
          </cell>
        </row>
        <row r="3313">
          <cell r="E3313" t="str">
            <v>APOYO SEC. DE PLANEACIÓN Y OBRAS PÚBLICAS</v>
          </cell>
          <cell r="M3313" t="str">
            <v>SECRETARIO DE PLANEACIÓN Y OBRAS PUBLICAS</v>
          </cell>
        </row>
        <row r="3314">
          <cell r="E3314" t="str">
            <v>LES TENGO UN CHISME</v>
          </cell>
          <cell r="M3314" t="str">
            <v>BOMBA</v>
          </cell>
        </row>
        <row r="3318">
          <cell r="D3318" t="str">
            <v>Análisis de Precios Unitarios- Secretaria de Planeación y Obras Publicas de Cubará, Boyacá.</v>
          </cell>
        </row>
        <row r="3319">
          <cell r="D3319" t="str">
            <v>Código</v>
          </cell>
          <cell r="E3319" t="str">
            <v>CCE-EICP-FM-14</v>
          </cell>
          <cell r="G3319" t="str">
            <v>Versión</v>
          </cell>
          <cell r="H3319">
            <v>1</v>
          </cell>
        </row>
        <row r="3323">
          <cell r="E3323" t="str">
            <v>MUNICIPIO DE CUBARÁ</v>
          </cell>
        </row>
        <row r="3325">
          <cell r="M3325" t="str">
            <v>VERSIÓN</v>
          </cell>
        </row>
        <row r="3328">
          <cell r="M3328" t="str">
            <v>PAGINA</v>
          </cell>
        </row>
        <row r="3329">
          <cell r="E3329" t="str">
            <v>ANÁLISIS DE PRECIOS UNITARIOS</v>
          </cell>
        </row>
        <row r="3331">
          <cell r="M3331" t="str">
            <v>FECHA</v>
          </cell>
          <cell r="N3331" t="str">
            <v>DD</v>
          </cell>
        </row>
        <row r="3332">
          <cell r="N3332">
            <v>13</v>
          </cell>
        </row>
        <row r="3336">
          <cell r="D3336" t="str">
            <v>DATOS ESPECÍFICOS</v>
          </cell>
        </row>
        <row r="3338">
          <cell r="A3338" t="str">
            <v>APU ID</v>
          </cell>
          <cell r="D3338" t="str">
            <v>ÍTEM</v>
          </cell>
          <cell r="E3338" t="str">
            <v>DESCRIPCIÓN</v>
          </cell>
          <cell r="N3338" t="str">
            <v>UNIDAD</v>
          </cell>
        </row>
        <row r="3339">
          <cell r="D3339" t="str">
            <v>2,01,27</v>
          </cell>
          <cell r="E3339" t="str">
            <v>DEMOLICIÓN DE COLUMNA EN CONCRETO, (INCLUYE RETIRO Y ACARREO LIBRE HASTA 5 KM.)</v>
          </cell>
          <cell r="N3339" t="str">
            <v>M3</v>
          </cell>
        </row>
        <row r="3340">
          <cell r="D3340" t="str">
            <v>I. EQUIPO</v>
          </cell>
        </row>
        <row r="3341">
          <cell r="D3341" t="str">
            <v>DESCRIPCIÓN</v>
          </cell>
          <cell r="I3341" t="str">
            <v>MARCA</v>
          </cell>
          <cell r="K3341" t="str">
            <v>TIPO</v>
          </cell>
          <cell r="M3341" t="str">
            <v>TARIFA</v>
          </cell>
          <cell r="N3341" t="str">
            <v>RENDIMIENTO</v>
          </cell>
        </row>
        <row r="3342">
          <cell r="A3342" t="str">
            <v>APU-000306</v>
          </cell>
          <cell r="D3342" t="str">
            <v>HERRAMIENTA MENOR (% M.O)</v>
          </cell>
          <cell r="K3342" t="str">
            <v>%</v>
          </cell>
          <cell r="M3342">
            <v>163178.93</v>
          </cell>
          <cell r="N3342">
            <v>10</v>
          </cell>
        </row>
        <row r="3343">
          <cell r="A3343" t="str">
            <v>APU-000306</v>
          </cell>
          <cell r="D3343" t="str">
            <v>COMPRESOR (INCLUYE
MARTILLOS)</v>
          </cell>
          <cell r="K3343" t="str">
            <v>DIA</v>
          </cell>
          <cell r="M3343">
            <v>921448</v>
          </cell>
          <cell r="N3343">
            <v>6.4</v>
          </cell>
        </row>
        <row r="3344">
          <cell r="A3344" t="str">
            <v>APU-000306</v>
          </cell>
          <cell r="D3344" t="str">
            <v>PULIDORA</v>
          </cell>
          <cell r="K3344" t="str">
            <v>DIA</v>
          </cell>
          <cell r="M3344">
            <v>45000</v>
          </cell>
          <cell r="N3344">
            <v>2</v>
          </cell>
        </row>
        <row r="3345">
          <cell r="A3345" t="str">
            <v>APU-000306</v>
          </cell>
          <cell r="D3345" t="str">
            <v/>
          </cell>
          <cell r="K3345" t="str">
            <v/>
          </cell>
          <cell r="M3345" t="str">
            <v/>
          </cell>
        </row>
        <row r="3346">
          <cell r="A3346" t="str">
            <v>APU-000306</v>
          </cell>
          <cell r="D3346" t="str">
            <v/>
          </cell>
          <cell r="K3346" t="str">
            <v/>
          </cell>
          <cell r="M3346" t="str">
            <v/>
          </cell>
        </row>
        <row r="3347">
          <cell r="A3347" t="str">
            <v>APU-000306</v>
          </cell>
          <cell r="D3347" t="str">
            <v/>
          </cell>
          <cell r="K3347" t="str">
            <v/>
          </cell>
          <cell r="M3347" t="str">
            <v/>
          </cell>
        </row>
        <row r="3348">
          <cell r="A3348" t="str">
            <v>APU-000306</v>
          </cell>
          <cell r="D3348" t="str">
            <v>SUBTOTAL</v>
          </cell>
        </row>
        <row r="3349">
          <cell r="A3349" t="str">
            <v>APU-000306</v>
          </cell>
          <cell r="D3349" t="str">
            <v>II. MATERIALES</v>
          </cell>
        </row>
        <row r="3350">
          <cell r="A3350" t="str">
            <v>APU-000306</v>
          </cell>
          <cell r="D3350" t="str">
            <v>DESCRIPCIÓN</v>
          </cell>
          <cell r="L3350" t="str">
            <v>UNIDAD</v>
          </cell>
          <cell r="M3350" t="str">
            <v>CANTIDAD</v>
          </cell>
          <cell r="N3350" t="str">
            <v>PRECIO UNITARIO</v>
          </cell>
        </row>
        <row r="3351">
          <cell r="A3351" t="str">
            <v>APU-000306</v>
          </cell>
          <cell r="D3351" t="str">
            <v>DISCO DIAMANTADO DE 7"</v>
          </cell>
          <cell r="L3351" t="str">
            <v>UND</v>
          </cell>
          <cell r="M3351">
            <v>0.15</v>
          </cell>
          <cell r="N3351">
            <v>61464</v>
          </cell>
        </row>
        <row r="3352">
          <cell r="A3352" t="str">
            <v>APU-000306</v>
          </cell>
          <cell r="D3352" t="str">
            <v/>
          </cell>
          <cell r="L3352" t="str">
            <v/>
          </cell>
          <cell r="N3352" t="str">
            <v/>
          </cell>
        </row>
        <row r="3353">
          <cell r="A3353" t="str">
            <v>APU-000306</v>
          </cell>
          <cell r="D3353" t="str">
            <v/>
          </cell>
          <cell r="L3353" t="str">
            <v/>
          </cell>
          <cell r="N3353" t="str">
            <v/>
          </cell>
        </row>
        <row r="3354">
          <cell r="A3354" t="str">
            <v>APU-000306</v>
          </cell>
          <cell r="D3354" t="str">
            <v/>
          </cell>
          <cell r="L3354" t="str">
            <v/>
          </cell>
          <cell r="N3354" t="str">
            <v/>
          </cell>
        </row>
        <row r="3355">
          <cell r="A3355" t="str">
            <v>APU-000306</v>
          </cell>
          <cell r="D3355" t="str">
            <v/>
          </cell>
          <cell r="L3355" t="str">
            <v/>
          </cell>
          <cell r="N3355" t="str">
            <v/>
          </cell>
        </row>
        <row r="3356">
          <cell r="A3356" t="str">
            <v>APU-000306</v>
          </cell>
          <cell r="D3356" t="str">
            <v/>
          </cell>
          <cell r="L3356" t="str">
            <v/>
          </cell>
          <cell r="N3356" t="str">
            <v/>
          </cell>
        </row>
        <row r="3357">
          <cell r="A3357" t="str">
            <v>APU-000306</v>
          </cell>
          <cell r="D3357" t="str">
            <v/>
          </cell>
          <cell r="L3357" t="str">
            <v/>
          </cell>
          <cell r="N3357" t="str">
            <v/>
          </cell>
        </row>
        <row r="3358">
          <cell r="A3358" t="str">
            <v>APU-000306</v>
          </cell>
          <cell r="D3358" t="str">
            <v/>
          </cell>
          <cell r="L3358" t="str">
            <v/>
          </cell>
          <cell r="N3358" t="str">
            <v/>
          </cell>
        </row>
        <row r="3359">
          <cell r="A3359" t="str">
            <v>APU-000306</v>
          </cell>
          <cell r="D3359" t="str">
            <v/>
          </cell>
          <cell r="L3359" t="str">
            <v/>
          </cell>
          <cell r="N3359" t="str">
            <v/>
          </cell>
        </row>
        <row r="3360">
          <cell r="A3360" t="str">
            <v>APU-000306</v>
          </cell>
          <cell r="D3360" t="str">
            <v/>
          </cell>
          <cell r="L3360" t="str">
            <v/>
          </cell>
          <cell r="N3360" t="str">
            <v/>
          </cell>
        </row>
        <row r="3361">
          <cell r="A3361" t="str">
            <v>APU-000306</v>
          </cell>
          <cell r="D3361" t="str">
            <v/>
          </cell>
          <cell r="L3361" t="str">
            <v/>
          </cell>
          <cell r="N3361" t="str">
            <v/>
          </cell>
        </row>
        <row r="3362">
          <cell r="A3362" t="str">
            <v>APU-000306</v>
          </cell>
          <cell r="D3362" t="str">
            <v/>
          </cell>
          <cell r="L3362" t="str">
            <v/>
          </cell>
          <cell r="N3362" t="str">
            <v/>
          </cell>
        </row>
        <row r="3363">
          <cell r="A3363" t="str">
            <v>APU-000306</v>
          </cell>
          <cell r="D3363" t="str">
            <v/>
          </cell>
          <cell r="L3363" t="str">
            <v/>
          </cell>
          <cell r="N3363" t="str">
            <v/>
          </cell>
        </row>
        <row r="3364">
          <cell r="A3364" t="str">
            <v>APU-000306</v>
          </cell>
          <cell r="D3364" t="str">
            <v/>
          </cell>
          <cell r="L3364" t="str">
            <v/>
          </cell>
          <cell r="N3364" t="str">
            <v/>
          </cell>
        </row>
        <row r="3365">
          <cell r="A3365" t="str">
            <v>APU-000306</v>
          </cell>
          <cell r="D3365" t="str">
            <v>DESPERDICIO</v>
          </cell>
          <cell r="L3365" t="str">
            <v>%</v>
          </cell>
          <cell r="M3365">
            <v>0.05</v>
          </cell>
          <cell r="N3365">
            <v>9219.6</v>
          </cell>
        </row>
        <row r="3366">
          <cell r="A3366" t="str">
            <v>APU-000306</v>
          </cell>
          <cell r="D3366" t="str">
            <v>SUBTOTAL</v>
          </cell>
        </row>
        <row r="3367">
          <cell r="A3367" t="str">
            <v>APU-000306</v>
          </cell>
          <cell r="D3367" t="str">
            <v>III. TRANSPORTES</v>
          </cell>
        </row>
        <row r="3368">
          <cell r="A3368" t="str">
            <v>APU-000306</v>
          </cell>
          <cell r="D3368" t="str">
            <v>MATERIAL</v>
          </cell>
          <cell r="K3368" t="str">
            <v>VOL. o PESO</v>
          </cell>
          <cell r="L3368" t="str">
            <v>DISTANCIA</v>
          </cell>
          <cell r="M3368" t="str">
            <v>M3 o Ton/Km</v>
          </cell>
          <cell r="N3368" t="str">
            <v>TARIFA</v>
          </cell>
        </row>
        <row r="3369">
          <cell r="A3369" t="str">
            <v>APU-000306</v>
          </cell>
          <cell r="D3369" t="str">
            <v>ESCOMBROS / SOBRANTES HASTA 5 KM</v>
          </cell>
          <cell r="K3369">
            <v>1.3</v>
          </cell>
          <cell r="L3369">
            <v>5</v>
          </cell>
          <cell r="M3369" t="str">
            <v>M3/KM</v>
          </cell>
          <cell r="N3369">
            <v>2300</v>
          </cell>
        </row>
        <row r="3370">
          <cell r="A3370" t="str">
            <v>APU-000306</v>
          </cell>
          <cell r="D3370" t="str">
            <v/>
          </cell>
          <cell r="M3370" t="str">
            <v/>
          </cell>
          <cell r="N3370" t="str">
            <v/>
          </cell>
        </row>
        <row r="3371">
          <cell r="A3371" t="str">
            <v>APU-000306</v>
          </cell>
          <cell r="D3371" t="str">
            <v/>
          </cell>
          <cell r="M3371" t="str">
            <v/>
          </cell>
          <cell r="N3371" t="str">
            <v/>
          </cell>
        </row>
        <row r="3372">
          <cell r="A3372" t="str">
            <v>APU-000306</v>
          </cell>
          <cell r="D3372" t="str">
            <v/>
          </cell>
          <cell r="M3372" t="str">
            <v/>
          </cell>
          <cell r="N3372" t="str">
            <v/>
          </cell>
        </row>
        <row r="3373">
          <cell r="A3373" t="str">
            <v>APU-000306</v>
          </cell>
          <cell r="D3373" t="str">
            <v>SUBTOTAL</v>
          </cell>
        </row>
        <row r="3374">
          <cell r="A3374" t="str">
            <v>APU-000306</v>
          </cell>
          <cell r="D3374" t="str">
            <v>IV. MANO DE OBRA</v>
          </cell>
        </row>
        <row r="3375">
          <cell r="A3375" t="str">
            <v>APU-000306</v>
          </cell>
          <cell r="D3375" t="str">
            <v>TRABAJADOR</v>
          </cell>
          <cell r="K3375" t="str">
            <v>JORNAL</v>
          </cell>
          <cell r="L3375" t="str">
            <v>PRESTACIONES</v>
          </cell>
          <cell r="M3375" t="str">
            <v>JORNAL TOTAL</v>
          </cell>
          <cell r="N3375" t="str">
            <v>RENDIMIENTO</v>
          </cell>
        </row>
        <row r="3376">
          <cell r="A3376" t="str">
            <v>APU-000306</v>
          </cell>
          <cell r="D3376" t="str">
            <v>OFICIAL</v>
          </cell>
          <cell r="K3376">
            <v>95930</v>
          </cell>
          <cell r="L3376">
            <v>1.95</v>
          </cell>
          <cell r="M3376">
            <v>187063.5</v>
          </cell>
          <cell r="N3376">
            <v>2</v>
          </cell>
        </row>
        <row r="3377">
          <cell r="A3377" t="str">
            <v>APU-000306</v>
          </cell>
          <cell r="D3377" t="str">
            <v>AYUDANTE (1)</v>
          </cell>
          <cell r="K3377">
            <v>71433</v>
          </cell>
          <cell r="L3377">
            <v>1.95</v>
          </cell>
          <cell r="M3377">
            <v>139294.35</v>
          </cell>
          <cell r="N3377">
            <v>2</v>
          </cell>
        </row>
        <row r="3378">
          <cell r="A3378" t="str">
            <v>APU-000306</v>
          </cell>
          <cell r="D3378" t="str">
            <v/>
          </cell>
          <cell r="K3378" t="str">
            <v/>
          </cell>
          <cell r="L3378" t="str">
            <v xml:space="preserve"> </v>
          </cell>
          <cell r="M3378" t="str">
            <v xml:space="preserve"> </v>
          </cell>
        </row>
        <row r="3379">
          <cell r="A3379" t="str">
            <v>APU-000306</v>
          </cell>
          <cell r="D3379" t="str">
            <v/>
          </cell>
          <cell r="K3379" t="str">
            <v/>
          </cell>
          <cell r="L3379" t="str">
            <v xml:space="preserve"> </v>
          </cell>
          <cell r="M3379" t="str">
            <v xml:space="preserve"> </v>
          </cell>
        </row>
        <row r="3380">
          <cell r="A3380" t="str">
            <v>APU-000306</v>
          </cell>
          <cell r="D3380" t="str">
            <v/>
          </cell>
          <cell r="K3380" t="str">
            <v/>
          </cell>
          <cell r="L3380" t="str">
            <v xml:space="preserve"> </v>
          </cell>
          <cell r="M3380" t="str">
            <v xml:space="preserve"> </v>
          </cell>
        </row>
        <row r="3381">
          <cell r="D3381" t="str">
            <v>SUBTOTAL</v>
          </cell>
        </row>
        <row r="3383">
          <cell r="D3383" t="str">
            <v>TOTAL COSTO DIRECTO $</v>
          </cell>
        </row>
        <row r="3385">
          <cell r="M3385" t="str">
            <v>Porcentaje</v>
          </cell>
          <cell r="N3385" t="str">
            <v>Valor Total</v>
          </cell>
        </row>
        <row r="3386">
          <cell r="M3386">
            <v>0.24</v>
          </cell>
          <cell r="N3386">
            <v>88944.88</v>
          </cell>
        </row>
        <row r="3387">
          <cell r="M3387">
            <v>0.02</v>
          </cell>
          <cell r="N3387">
            <v>7412.07</v>
          </cell>
        </row>
        <row r="3388">
          <cell r="M3388">
            <v>7.0000000000000007E-2</v>
          </cell>
          <cell r="N3388">
            <v>25942.26</v>
          </cell>
        </row>
        <row r="3391">
          <cell r="D3391" t="str">
            <v>Precio Unitario Total Aproximado al peso $</v>
          </cell>
        </row>
        <row r="3396">
          <cell r="D3396" t="str">
            <v>Proyectó:</v>
          </cell>
          <cell r="L3396" t="str">
            <v>Aprobó:</v>
          </cell>
        </row>
        <row r="3397">
          <cell r="E3397" t="str">
            <v>BRAYAN JEUDIEL LOZANO HERRERA</v>
          </cell>
          <cell r="M3397" t="str">
            <v>JESÚS IVÁN QUIÑONES RUEDA</v>
          </cell>
        </row>
        <row r="3398">
          <cell r="E3398" t="str">
            <v>APOYO SEC. DE PLANEACIÓN Y OBRAS PÚBLICAS</v>
          </cell>
          <cell r="M3398" t="str">
            <v>SECRETARIO DE PLANEACIÓN Y OBRAS PUBLICAS</v>
          </cell>
        </row>
        <row r="3399">
          <cell r="E3399" t="str">
            <v>LES TENGO UN CHISME</v>
          </cell>
          <cell r="M3399" t="str">
            <v>BOMBA</v>
          </cell>
        </row>
        <row r="3403">
          <cell r="D3403" t="str">
            <v>Análisis de Precios Unitarios- Secretaria de Planeación y Obras Publicas de Cubará, Boyacá.</v>
          </cell>
        </row>
        <row r="3404">
          <cell r="D3404" t="str">
            <v>Código</v>
          </cell>
          <cell r="E3404" t="str">
            <v>CCE-EICP-FM-14</v>
          </cell>
          <cell r="G3404" t="str">
            <v>Versión</v>
          </cell>
          <cell r="H3404">
            <v>1</v>
          </cell>
        </row>
        <row r="3408">
          <cell r="E3408" t="str">
            <v>MUNICIPIO DE CUBARÁ</v>
          </cell>
        </row>
        <row r="3410">
          <cell r="M3410" t="str">
            <v>VERSIÓN</v>
          </cell>
        </row>
        <row r="3413">
          <cell r="M3413" t="str">
            <v>PAGINA</v>
          </cell>
        </row>
        <row r="3414">
          <cell r="E3414" t="str">
            <v>ANÁLISIS DE PRECIOS UNITARIOS</v>
          </cell>
        </row>
        <row r="3416">
          <cell r="M3416" t="str">
            <v>FECHA</v>
          </cell>
          <cell r="N3416" t="str">
            <v>DD</v>
          </cell>
        </row>
        <row r="3417">
          <cell r="N3417">
            <v>13</v>
          </cell>
        </row>
        <row r="3421">
          <cell r="D3421" t="str">
            <v>DATOS ESPECÍFICOS</v>
          </cell>
        </row>
        <row r="3423">
          <cell r="A3423" t="str">
            <v>APU ID</v>
          </cell>
          <cell r="D3423" t="str">
            <v>ÍTEM</v>
          </cell>
          <cell r="E3423" t="str">
            <v>DESCRIPCIÓN</v>
          </cell>
          <cell r="N3423" t="str">
            <v>UNIDAD</v>
          </cell>
        </row>
        <row r="3424">
          <cell r="D3424" t="str">
            <v>2,01,28</v>
          </cell>
          <cell r="E3424" t="str">
            <v>DESMONTE DE PORTONES PARA REUTILIZAR</v>
          </cell>
          <cell r="N3424" t="str">
            <v>M2</v>
          </cell>
        </row>
        <row r="3425">
          <cell r="D3425" t="str">
            <v>I. EQUIPO</v>
          </cell>
        </row>
        <row r="3426">
          <cell r="D3426" t="str">
            <v>DESCRIPCIÓN</v>
          </cell>
          <cell r="I3426" t="str">
            <v>MARCA</v>
          </cell>
          <cell r="K3426" t="str">
            <v>TIPO</v>
          </cell>
          <cell r="M3426" t="str">
            <v>TARIFA</v>
          </cell>
          <cell r="N3426" t="str">
            <v>RENDIMIENTO</v>
          </cell>
        </row>
        <row r="3427">
          <cell r="A3427" t="str">
            <v>APU-000307</v>
          </cell>
          <cell r="D3427" t="str">
            <v>HERRAMIENTA MENOR (% M.O)</v>
          </cell>
          <cell r="K3427" t="str">
            <v>%</v>
          </cell>
          <cell r="M3427">
            <v>3263.58</v>
          </cell>
          <cell r="N3427">
            <v>10</v>
          </cell>
        </row>
        <row r="3428">
          <cell r="A3428" t="str">
            <v>APU-000307</v>
          </cell>
          <cell r="D3428" t="str">
            <v/>
          </cell>
          <cell r="K3428" t="str">
            <v/>
          </cell>
          <cell r="M3428" t="str">
            <v/>
          </cell>
        </row>
        <row r="3429">
          <cell r="A3429" t="str">
            <v>APU-000307</v>
          </cell>
          <cell r="D3429" t="str">
            <v/>
          </cell>
          <cell r="K3429" t="str">
            <v/>
          </cell>
          <cell r="M3429" t="str">
            <v/>
          </cell>
        </row>
        <row r="3430">
          <cell r="A3430" t="str">
            <v>APU-000307</v>
          </cell>
          <cell r="D3430" t="str">
            <v/>
          </cell>
          <cell r="K3430" t="str">
            <v/>
          </cell>
          <cell r="M3430" t="str">
            <v/>
          </cell>
        </row>
        <row r="3431">
          <cell r="A3431" t="str">
            <v>APU-000307</v>
          </cell>
          <cell r="D3431" t="str">
            <v/>
          </cell>
          <cell r="K3431" t="str">
            <v/>
          </cell>
          <cell r="M3431" t="str">
            <v/>
          </cell>
        </row>
        <row r="3432">
          <cell r="A3432" t="str">
            <v>APU-000307</v>
          </cell>
          <cell r="D3432" t="str">
            <v/>
          </cell>
          <cell r="K3432" t="str">
            <v/>
          </cell>
          <cell r="M3432" t="str">
            <v/>
          </cell>
        </row>
        <row r="3433">
          <cell r="A3433" t="str">
            <v>APU-000307</v>
          </cell>
          <cell r="D3433" t="str">
            <v>SUBTOTAL</v>
          </cell>
        </row>
        <row r="3434">
          <cell r="A3434" t="str">
            <v>APU-000307</v>
          </cell>
          <cell r="D3434" t="str">
            <v>II. MATERIALES</v>
          </cell>
        </row>
        <row r="3435">
          <cell r="A3435" t="str">
            <v>APU-000307</v>
          </cell>
          <cell r="D3435" t="str">
            <v>DESCRIPCIÓN</v>
          </cell>
          <cell r="L3435" t="str">
            <v>UNIDAD</v>
          </cell>
          <cell r="M3435" t="str">
            <v>CANTIDAD</v>
          </cell>
          <cell r="N3435" t="str">
            <v>PRECIO UNITARIO</v>
          </cell>
        </row>
        <row r="3436">
          <cell r="A3436" t="str">
            <v>APU-000307</v>
          </cell>
          <cell r="D3436" t="str">
            <v/>
          </cell>
          <cell r="L3436" t="str">
            <v/>
          </cell>
          <cell r="N3436" t="str">
            <v/>
          </cell>
        </row>
        <row r="3437">
          <cell r="A3437" t="str">
            <v>APU-000307</v>
          </cell>
          <cell r="D3437" t="str">
            <v/>
          </cell>
          <cell r="L3437" t="str">
            <v/>
          </cell>
          <cell r="N3437" t="str">
            <v/>
          </cell>
        </row>
        <row r="3438">
          <cell r="A3438" t="str">
            <v>APU-000307</v>
          </cell>
          <cell r="D3438" t="str">
            <v/>
          </cell>
          <cell r="L3438" t="str">
            <v/>
          </cell>
          <cell r="N3438" t="str">
            <v/>
          </cell>
        </row>
        <row r="3439">
          <cell r="A3439" t="str">
            <v>APU-000307</v>
          </cell>
          <cell r="D3439" t="str">
            <v/>
          </cell>
          <cell r="L3439" t="str">
            <v/>
          </cell>
          <cell r="N3439" t="str">
            <v/>
          </cell>
        </row>
        <row r="3440">
          <cell r="A3440" t="str">
            <v>APU-000307</v>
          </cell>
          <cell r="D3440" t="str">
            <v/>
          </cell>
          <cell r="L3440" t="str">
            <v/>
          </cell>
          <cell r="N3440" t="str">
            <v/>
          </cell>
        </row>
        <row r="3441">
          <cell r="A3441" t="str">
            <v>APU-000307</v>
          </cell>
          <cell r="D3441" t="str">
            <v/>
          </cell>
          <cell r="L3441" t="str">
            <v/>
          </cell>
          <cell r="N3441" t="str">
            <v/>
          </cell>
        </row>
        <row r="3442">
          <cell r="A3442" t="str">
            <v>APU-000307</v>
          </cell>
          <cell r="D3442" t="str">
            <v/>
          </cell>
          <cell r="L3442" t="str">
            <v/>
          </cell>
          <cell r="N3442" t="str">
            <v/>
          </cell>
        </row>
        <row r="3443">
          <cell r="A3443" t="str">
            <v>APU-000307</v>
          </cell>
          <cell r="D3443" t="str">
            <v/>
          </cell>
          <cell r="L3443" t="str">
            <v/>
          </cell>
          <cell r="N3443" t="str">
            <v/>
          </cell>
        </row>
        <row r="3444">
          <cell r="A3444" t="str">
            <v>APU-000307</v>
          </cell>
          <cell r="D3444" t="str">
            <v/>
          </cell>
          <cell r="L3444" t="str">
            <v/>
          </cell>
          <cell r="N3444" t="str">
            <v/>
          </cell>
        </row>
        <row r="3445">
          <cell r="A3445" t="str">
            <v>APU-000307</v>
          </cell>
          <cell r="D3445" t="str">
            <v/>
          </cell>
          <cell r="L3445" t="str">
            <v/>
          </cell>
          <cell r="N3445" t="str">
            <v/>
          </cell>
        </row>
        <row r="3446">
          <cell r="A3446" t="str">
            <v>APU-000307</v>
          </cell>
          <cell r="D3446" t="str">
            <v/>
          </cell>
          <cell r="L3446" t="str">
            <v/>
          </cell>
          <cell r="N3446" t="str">
            <v/>
          </cell>
        </row>
        <row r="3447">
          <cell r="A3447" t="str">
            <v>APU-000307</v>
          </cell>
          <cell r="D3447" t="str">
            <v/>
          </cell>
          <cell r="L3447" t="str">
            <v/>
          </cell>
          <cell r="N3447" t="str">
            <v/>
          </cell>
        </row>
        <row r="3448">
          <cell r="A3448" t="str">
            <v>APU-000307</v>
          </cell>
          <cell r="D3448" t="str">
            <v/>
          </cell>
          <cell r="L3448" t="str">
            <v/>
          </cell>
          <cell r="N3448" t="str">
            <v/>
          </cell>
        </row>
        <row r="3449">
          <cell r="A3449" t="str">
            <v>APU-000307</v>
          </cell>
          <cell r="D3449" t="str">
            <v/>
          </cell>
          <cell r="L3449" t="str">
            <v/>
          </cell>
          <cell r="N3449" t="str">
            <v/>
          </cell>
        </row>
        <row r="3450">
          <cell r="A3450" t="str">
            <v>APU-000307</v>
          </cell>
          <cell r="D3450" t="str">
            <v>DESPERDICIO</v>
          </cell>
          <cell r="L3450" t="str">
            <v>%</v>
          </cell>
          <cell r="M3450">
            <v>0.05</v>
          </cell>
          <cell r="N3450">
            <v>0</v>
          </cell>
        </row>
        <row r="3451">
          <cell r="A3451" t="str">
            <v>APU-000307</v>
          </cell>
          <cell r="D3451" t="str">
            <v>SUBTOTAL</v>
          </cell>
        </row>
        <row r="3452">
          <cell r="A3452" t="str">
            <v>APU-000307</v>
          </cell>
          <cell r="D3452" t="str">
            <v>III. TRANSPORTES</v>
          </cell>
        </row>
        <row r="3453">
          <cell r="A3453" t="str">
            <v>APU-000307</v>
          </cell>
          <cell r="D3453" t="str">
            <v>MATERIAL</v>
          </cell>
          <cell r="K3453" t="str">
            <v>VOL. o PESO</v>
          </cell>
          <cell r="L3453" t="str">
            <v>DISTANCIA</v>
          </cell>
          <cell r="M3453" t="str">
            <v>M3 o Ton/Km</v>
          </cell>
          <cell r="N3453" t="str">
            <v>TARIFA</v>
          </cell>
        </row>
        <row r="3454">
          <cell r="A3454" t="str">
            <v>APU-000307</v>
          </cell>
          <cell r="D3454" t="str">
            <v/>
          </cell>
          <cell r="M3454" t="str">
            <v/>
          </cell>
          <cell r="N3454" t="str">
            <v/>
          </cell>
        </row>
        <row r="3455">
          <cell r="A3455" t="str">
            <v>APU-000307</v>
          </cell>
          <cell r="D3455" t="str">
            <v/>
          </cell>
          <cell r="M3455" t="str">
            <v/>
          </cell>
          <cell r="N3455" t="str">
            <v/>
          </cell>
        </row>
        <row r="3456">
          <cell r="A3456" t="str">
            <v>APU-000307</v>
          </cell>
          <cell r="D3456" t="str">
            <v/>
          </cell>
          <cell r="M3456" t="str">
            <v/>
          </cell>
          <cell r="N3456" t="str">
            <v/>
          </cell>
        </row>
        <row r="3457">
          <cell r="A3457" t="str">
            <v>APU-000307</v>
          </cell>
          <cell r="D3457" t="str">
            <v/>
          </cell>
          <cell r="M3457" t="str">
            <v/>
          </cell>
          <cell r="N3457" t="str">
            <v/>
          </cell>
        </row>
        <row r="3458">
          <cell r="A3458" t="str">
            <v>APU-000307</v>
          </cell>
          <cell r="D3458" t="str">
            <v>SUBTOTAL</v>
          </cell>
        </row>
        <row r="3459">
          <cell r="A3459" t="str">
            <v>APU-000307</v>
          </cell>
          <cell r="D3459" t="str">
            <v>IV. MANO DE OBRA</v>
          </cell>
        </row>
        <row r="3460">
          <cell r="A3460" t="str">
            <v>APU-000307</v>
          </cell>
          <cell r="D3460" t="str">
            <v>TRABAJADOR</v>
          </cell>
          <cell r="K3460" t="str">
            <v>JORNAL</v>
          </cell>
          <cell r="L3460" t="str">
            <v>PRESTACIONES</v>
          </cell>
          <cell r="M3460" t="str">
            <v>JORNAL TOTAL</v>
          </cell>
          <cell r="N3460" t="str">
            <v>RENDIMIENTO</v>
          </cell>
        </row>
        <row r="3461">
          <cell r="A3461" t="str">
            <v>APU-000307</v>
          </cell>
          <cell r="D3461" t="str">
            <v>OFICIAL</v>
          </cell>
          <cell r="K3461">
            <v>95930</v>
          </cell>
          <cell r="L3461">
            <v>1.95</v>
          </cell>
          <cell r="M3461">
            <v>187063.5</v>
          </cell>
          <cell r="N3461">
            <v>100</v>
          </cell>
        </row>
        <row r="3462">
          <cell r="A3462" t="str">
            <v>APU-000307</v>
          </cell>
          <cell r="D3462" t="str">
            <v>AYUDANTE (1)</v>
          </cell>
          <cell r="K3462">
            <v>71433</v>
          </cell>
          <cell r="L3462">
            <v>1.95</v>
          </cell>
          <cell r="M3462">
            <v>139294.35</v>
          </cell>
          <cell r="N3462">
            <v>100</v>
          </cell>
        </row>
        <row r="3463">
          <cell r="A3463" t="str">
            <v>APU-000307</v>
          </cell>
          <cell r="D3463" t="str">
            <v/>
          </cell>
          <cell r="K3463" t="str">
            <v/>
          </cell>
          <cell r="L3463" t="str">
            <v xml:space="preserve"> </v>
          </cell>
          <cell r="M3463" t="str">
            <v xml:space="preserve"> </v>
          </cell>
        </row>
        <row r="3464">
          <cell r="A3464" t="str">
            <v>APU-000307</v>
          </cell>
          <cell r="D3464" t="str">
            <v/>
          </cell>
          <cell r="K3464" t="str">
            <v/>
          </cell>
          <cell r="L3464" t="str">
            <v xml:space="preserve"> </v>
          </cell>
          <cell r="M3464" t="str">
            <v xml:space="preserve"> </v>
          </cell>
        </row>
        <row r="3465">
          <cell r="A3465" t="str">
            <v>APU-000307</v>
          </cell>
          <cell r="D3465" t="str">
            <v/>
          </cell>
          <cell r="K3465" t="str">
            <v/>
          </cell>
          <cell r="L3465" t="str">
            <v xml:space="preserve"> </v>
          </cell>
          <cell r="M3465" t="str">
            <v xml:space="preserve"> </v>
          </cell>
        </row>
        <row r="3466">
          <cell r="D3466" t="str">
            <v>SUBTOTAL</v>
          </cell>
        </row>
        <row r="3468">
          <cell r="D3468" t="str">
            <v>TOTAL COSTO DIRECTO $</v>
          </cell>
        </row>
        <row r="3470">
          <cell r="M3470" t="str">
            <v>Porcentaje</v>
          </cell>
          <cell r="N3470" t="str">
            <v>Valor Total</v>
          </cell>
        </row>
        <row r="3471">
          <cell r="M3471">
            <v>0.24</v>
          </cell>
          <cell r="N3471">
            <v>861.59</v>
          </cell>
        </row>
        <row r="3472">
          <cell r="M3472">
            <v>0.02</v>
          </cell>
          <cell r="N3472">
            <v>71.8</v>
          </cell>
        </row>
        <row r="3473">
          <cell r="M3473">
            <v>7.0000000000000007E-2</v>
          </cell>
          <cell r="N3473">
            <v>251.3</v>
          </cell>
        </row>
        <row r="3476">
          <cell r="D3476" t="str">
            <v>Precio Unitario Total Aproximado al peso $</v>
          </cell>
        </row>
        <row r="3481">
          <cell r="D3481" t="str">
            <v>Proyectó:</v>
          </cell>
          <cell r="L3481" t="str">
            <v>Aprobó:</v>
          </cell>
        </row>
        <row r="3482">
          <cell r="E3482" t="str">
            <v>BRAYAN JEUDIEL LOZANO HERRERA</v>
          </cell>
          <cell r="M3482" t="str">
            <v>JESÚS IVÁN QUIÑONES RUEDA</v>
          </cell>
        </row>
        <row r="3483">
          <cell r="E3483" t="str">
            <v>APOYO SEC. DE PLANEACIÓN Y OBRAS PÚBLICAS</v>
          </cell>
          <cell r="M3483" t="str">
            <v>SECRETARIO DE PLANEACIÓN Y OBRAS PUBLICAS</v>
          </cell>
        </row>
        <row r="3484">
          <cell r="E3484" t="str">
            <v>LES TENGO UN CHISME</v>
          </cell>
          <cell r="M3484" t="str">
            <v>BOMBA</v>
          </cell>
        </row>
        <row r="3488">
          <cell r="D3488" t="str">
            <v>Análisis de Precios Unitarios- Secretaria de Planeación y Obras Publicas de Cubará, Boyacá.</v>
          </cell>
        </row>
        <row r="3489">
          <cell r="D3489" t="str">
            <v>Código</v>
          </cell>
          <cell r="E3489" t="str">
            <v>CCE-EICP-FM-14</v>
          </cell>
          <cell r="G3489" t="str">
            <v>Versión</v>
          </cell>
          <cell r="H3489">
            <v>1</v>
          </cell>
        </row>
        <row r="3493">
          <cell r="E3493" t="str">
            <v>MUNICIPIO DE CUBARÁ</v>
          </cell>
        </row>
        <row r="3495">
          <cell r="M3495" t="str">
            <v>VERSIÓN</v>
          </cell>
        </row>
        <row r="3498">
          <cell r="M3498" t="str">
            <v>PAGINA</v>
          </cell>
        </row>
        <row r="3499">
          <cell r="E3499" t="str">
            <v>ANÁLISIS DE PRECIOS UNITARIOS</v>
          </cell>
        </row>
        <row r="3501">
          <cell r="M3501" t="str">
            <v>FECHA</v>
          </cell>
          <cell r="N3501" t="str">
            <v>DD</v>
          </cell>
        </row>
        <row r="3502">
          <cell r="N3502">
            <v>13</v>
          </cell>
        </row>
        <row r="3506">
          <cell r="D3506" t="str">
            <v>DATOS ESPECÍFICOS</v>
          </cell>
        </row>
        <row r="3508">
          <cell r="A3508" t="str">
            <v>APU ID</v>
          </cell>
          <cell r="D3508" t="str">
            <v>ÍTEM</v>
          </cell>
          <cell r="E3508" t="str">
            <v>DESCRIPCIÓN</v>
          </cell>
          <cell r="N3508" t="str">
            <v>UNIDAD</v>
          </cell>
        </row>
        <row r="3509">
          <cell r="D3509" t="str">
            <v>2,01,29</v>
          </cell>
          <cell r="E3509" t="str">
            <v xml:space="preserve">DESMONTE DE MALLA ESLABONADA DE H = 2.0 M.  </v>
          </cell>
          <cell r="N3509" t="str">
            <v>ML</v>
          </cell>
        </row>
        <row r="3510">
          <cell r="D3510" t="str">
            <v>I. EQUIPO</v>
          </cell>
        </row>
        <row r="3511">
          <cell r="D3511" t="str">
            <v>DESCRIPCIÓN</v>
          </cell>
          <cell r="I3511" t="str">
            <v>MARCA</v>
          </cell>
          <cell r="K3511" t="str">
            <v>TIPO</v>
          </cell>
          <cell r="M3511" t="str">
            <v>TARIFA</v>
          </cell>
          <cell r="N3511" t="str">
            <v>RENDIMIENTO</v>
          </cell>
        </row>
        <row r="3512">
          <cell r="A3512" t="str">
            <v>APU-000308</v>
          </cell>
          <cell r="D3512" t="str">
            <v>HERRAMIENTA MENOR (% M.O)</v>
          </cell>
          <cell r="K3512" t="str">
            <v>%</v>
          </cell>
          <cell r="M3512">
            <v>7252.4</v>
          </cell>
          <cell r="N3512">
            <v>10</v>
          </cell>
        </row>
        <row r="3513">
          <cell r="A3513" t="str">
            <v>APU-000308</v>
          </cell>
          <cell r="D3513" t="str">
            <v/>
          </cell>
          <cell r="K3513" t="str">
            <v/>
          </cell>
          <cell r="M3513" t="str">
            <v/>
          </cell>
        </row>
        <row r="3514">
          <cell r="A3514" t="str">
            <v>APU-000308</v>
          </cell>
          <cell r="D3514" t="str">
            <v/>
          </cell>
          <cell r="K3514" t="str">
            <v/>
          </cell>
          <cell r="M3514" t="str">
            <v/>
          </cell>
        </row>
        <row r="3515">
          <cell r="A3515" t="str">
            <v>APU-000308</v>
          </cell>
          <cell r="D3515" t="str">
            <v/>
          </cell>
          <cell r="K3515" t="str">
            <v/>
          </cell>
          <cell r="M3515" t="str">
            <v/>
          </cell>
        </row>
        <row r="3516">
          <cell r="A3516" t="str">
            <v>APU-000308</v>
          </cell>
          <cell r="D3516" t="str">
            <v/>
          </cell>
          <cell r="K3516" t="str">
            <v/>
          </cell>
          <cell r="M3516" t="str">
            <v/>
          </cell>
        </row>
        <row r="3517">
          <cell r="A3517" t="str">
            <v>APU-000308</v>
          </cell>
          <cell r="D3517" t="str">
            <v/>
          </cell>
          <cell r="K3517" t="str">
            <v/>
          </cell>
          <cell r="M3517" t="str">
            <v/>
          </cell>
        </row>
        <row r="3518">
          <cell r="A3518" t="str">
            <v>APU-000308</v>
          </cell>
          <cell r="D3518" t="str">
            <v>SUBTOTAL</v>
          </cell>
        </row>
        <row r="3519">
          <cell r="A3519" t="str">
            <v>APU-000308</v>
          </cell>
          <cell r="D3519" t="str">
            <v>II. MATERIALES</v>
          </cell>
        </row>
        <row r="3520">
          <cell r="A3520" t="str">
            <v>APU-000308</v>
          </cell>
          <cell r="D3520" t="str">
            <v>DESCRIPCIÓN</v>
          </cell>
          <cell r="L3520" t="str">
            <v>UNIDAD</v>
          </cell>
          <cell r="M3520" t="str">
            <v>CANTIDAD</v>
          </cell>
          <cell r="N3520" t="str">
            <v>PRECIO UNITARIO</v>
          </cell>
        </row>
        <row r="3521">
          <cell r="A3521" t="str">
            <v>APU-000308</v>
          </cell>
          <cell r="D3521" t="str">
            <v/>
          </cell>
          <cell r="L3521" t="str">
            <v/>
          </cell>
          <cell r="N3521" t="str">
            <v/>
          </cell>
        </row>
        <row r="3522">
          <cell r="A3522" t="str">
            <v>APU-000308</v>
          </cell>
          <cell r="D3522" t="str">
            <v/>
          </cell>
          <cell r="L3522" t="str">
            <v/>
          </cell>
          <cell r="N3522" t="str">
            <v/>
          </cell>
        </row>
        <row r="3523">
          <cell r="A3523" t="str">
            <v>APU-000308</v>
          </cell>
          <cell r="D3523" t="str">
            <v/>
          </cell>
          <cell r="L3523" t="str">
            <v/>
          </cell>
          <cell r="N3523" t="str">
            <v/>
          </cell>
        </row>
        <row r="3524">
          <cell r="A3524" t="str">
            <v>APU-000308</v>
          </cell>
          <cell r="D3524" t="str">
            <v/>
          </cell>
          <cell r="L3524" t="str">
            <v/>
          </cell>
          <cell r="N3524" t="str">
            <v/>
          </cell>
        </row>
        <row r="3525">
          <cell r="A3525" t="str">
            <v>APU-000308</v>
          </cell>
          <cell r="D3525" t="str">
            <v/>
          </cell>
          <cell r="L3525" t="str">
            <v/>
          </cell>
          <cell r="N3525" t="str">
            <v/>
          </cell>
        </row>
        <row r="3526">
          <cell r="A3526" t="str">
            <v>APU-000308</v>
          </cell>
          <cell r="D3526" t="str">
            <v/>
          </cell>
          <cell r="L3526" t="str">
            <v/>
          </cell>
          <cell r="N3526" t="str">
            <v/>
          </cell>
        </row>
        <row r="3527">
          <cell r="A3527" t="str">
            <v>APU-000308</v>
          </cell>
          <cell r="D3527" t="str">
            <v/>
          </cell>
          <cell r="L3527" t="str">
            <v/>
          </cell>
          <cell r="N3527" t="str">
            <v/>
          </cell>
        </row>
        <row r="3528">
          <cell r="A3528" t="str">
            <v>APU-000308</v>
          </cell>
          <cell r="D3528" t="str">
            <v/>
          </cell>
          <cell r="L3528" t="str">
            <v/>
          </cell>
          <cell r="N3528" t="str">
            <v/>
          </cell>
        </row>
        <row r="3529">
          <cell r="A3529" t="str">
            <v>APU-000308</v>
          </cell>
          <cell r="D3529" t="str">
            <v/>
          </cell>
          <cell r="L3529" t="str">
            <v/>
          </cell>
          <cell r="N3529" t="str">
            <v/>
          </cell>
        </row>
        <row r="3530">
          <cell r="A3530" t="str">
            <v>APU-000308</v>
          </cell>
          <cell r="D3530" t="str">
            <v/>
          </cell>
          <cell r="L3530" t="str">
            <v/>
          </cell>
          <cell r="N3530" t="str">
            <v/>
          </cell>
        </row>
        <row r="3531">
          <cell r="A3531" t="str">
            <v>APU-000308</v>
          </cell>
          <cell r="D3531" t="str">
            <v/>
          </cell>
          <cell r="L3531" t="str">
            <v/>
          </cell>
          <cell r="N3531" t="str">
            <v/>
          </cell>
        </row>
        <row r="3532">
          <cell r="A3532" t="str">
            <v>APU-000308</v>
          </cell>
          <cell r="D3532" t="str">
            <v/>
          </cell>
          <cell r="L3532" t="str">
            <v/>
          </cell>
          <cell r="N3532" t="str">
            <v/>
          </cell>
        </row>
        <row r="3533">
          <cell r="A3533" t="str">
            <v>APU-000308</v>
          </cell>
          <cell r="D3533" t="str">
            <v/>
          </cell>
          <cell r="L3533" t="str">
            <v/>
          </cell>
          <cell r="N3533" t="str">
            <v/>
          </cell>
        </row>
        <row r="3534">
          <cell r="A3534" t="str">
            <v>APU-000308</v>
          </cell>
          <cell r="D3534" t="str">
            <v/>
          </cell>
          <cell r="L3534" t="str">
            <v/>
          </cell>
          <cell r="N3534" t="str">
            <v/>
          </cell>
        </row>
        <row r="3535">
          <cell r="A3535" t="str">
            <v>APU-000308</v>
          </cell>
          <cell r="D3535" t="str">
            <v>DESPERDICIO</v>
          </cell>
          <cell r="L3535" t="str">
            <v>%</v>
          </cell>
          <cell r="M3535">
            <v>0.05</v>
          </cell>
          <cell r="N3535">
            <v>0</v>
          </cell>
        </row>
        <row r="3536">
          <cell r="A3536" t="str">
            <v>APU-000308</v>
          </cell>
          <cell r="D3536" t="str">
            <v>SUBTOTAL</v>
          </cell>
        </row>
        <row r="3537">
          <cell r="A3537" t="str">
            <v>APU-000308</v>
          </cell>
          <cell r="D3537" t="str">
            <v>III. TRANSPORTES</v>
          </cell>
        </row>
        <row r="3538">
          <cell r="A3538" t="str">
            <v>APU-000308</v>
          </cell>
          <cell r="D3538" t="str">
            <v>MATERIAL</v>
          </cell>
          <cell r="K3538" t="str">
            <v>VOL. o PESO</v>
          </cell>
          <cell r="L3538" t="str">
            <v>DISTANCIA</v>
          </cell>
          <cell r="M3538" t="str">
            <v>M3 o Ton/Km</v>
          </cell>
          <cell r="N3538" t="str">
            <v>TARIFA</v>
          </cell>
        </row>
        <row r="3539">
          <cell r="A3539" t="str">
            <v>APU-000308</v>
          </cell>
          <cell r="D3539" t="str">
            <v>ESCOMBROS / SOBRANTES HASTA 5 KM</v>
          </cell>
          <cell r="K3539">
            <v>0.05</v>
          </cell>
          <cell r="L3539">
            <v>5</v>
          </cell>
          <cell r="M3539" t="str">
            <v>M3/KM</v>
          </cell>
          <cell r="N3539">
            <v>2300</v>
          </cell>
        </row>
        <row r="3540">
          <cell r="A3540" t="str">
            <v>APU-000308</v>
          </cell>
          <cell r="D3540" t="str">
            <v/>
          </cell>
          <cell r="M3540" t="str">
            <v/>
          </cell>
          <cell r="N3540" t="str">
            <v/>
          </cell>
        </row>
        <row r="3541">
          <cell r="A3541" t="str">
            <v>APU-000308</v>
          </cell>
          <cell r="D3541" t="str">
            <v/>
          </cell>
          <cell r="M3541" t="str">
            <v/>
          </cell>
          <cell r="N3541" t="str">
            <v/>
          </cell>
        </row>
        <row r="3542">
          <cell r="A3542" t="str">
            <v>APU-000308</v>
          </cell>
          <cell r="D3542" t="str">
            <v/>
          </cell>
          <cell r="M3542" t="str">
            <v/>
          </cell>
          <cell r="N3542" t="str">
            <v/>
          </cell>
        </row>
        <row r="3543">
          <cell r="A3543" t="str">
            <v>APU-000308</v>
          </cell>
          <cell r="D3543" t="str">
            <v>SUBTOTAL</v>
          </cell>
        </row>
        <row r="3544">
          <cell r="A3544" t="str">
            <v>APU-000308</v>
          </cell>
          <cell r="D3544" t="str">
            <v>IV. MANO DE OBRA</v>
          </cell>
        </row>
        <row r="3545">
          <cell r="A3545" t="str">
            <v>APU-000308</v>
          </cell>
          <cell r="D3545" t="str">
            <v>TRABAJADOR</v>
          </cell>
          <cell r="K3545" t="str">
            <v>JORNAL</v>
          </cell>
          <cell r="L3545" t="str">
            <v>PRESTACIONES</v>
          </cell>
          <cell r="M3545" t="str">
            <v>JORNAL TOTAL</v>
          </cell>
          <cell r="N3545" t="str">
            <v>RENDIMIENTO</v>
          </cell>
        </row>
        <row r="3546">
          <cell r="A3546" t="str">
            <v>APU-000308</v>
          </cell>
          <cell r="D3546" t="str">
            <v>OFICIAL</v>
          </cell>
          <cell r="K3546">
            <v>95930</v>
          </cell>
          <cell r="L3546">
            <v>1.95</v>
          </cell>
          <cell r="M3546">
            <v>187063.5</v>
          </cell>
          <cell r="N3546">
            <v>45</v>
          </cell>
        </row>
        <row r="3547">
          <cell r="A3547" t="str">
            <v>APU-000308</v>
          </cell>
          <cell r="D3547" t="str">
            <v>AYUDANTE (1)</v>
          </cell>
          <cell r="K3547">
            <v>71433</v>
          </cell>
          <cell r="L3547">
            <v>1.95</v>
          </cell>
          <cell r="M3547">
            <v>139294.35</v>
          </cell>
          <cell r="N3547">
            <v>45</v>
          </cell>
        </row>
        <row r="3548">
          <cell r="A3548" t="str">
            <v>APU-000308</v>
          </cell>
          <cell r="D3548" t="str">
            <v/>
          </cell>
          <cell r="K3548" t="str">
            <v/>
          </cell>
          <cell r="L3548" t="str">
            <v xml:space="preserve"> </v>
          </cell>
          <cell r="M3548" t="str">
            <v xml:space="preserve"> </v>
          </cell>
        </row>
        <row r="3549">
          <cell r="A3549" t="str">
            <v>APU-000308</v>
          </cell>
          <cell r="D3549" t="str">
            <v/>
          </cell>
          <cell r="K3549" t="str">
            <v/>
          </cell>
          <cell r="L3549" t="str">
            <v xml:space="preserve"> </v>
          </cell>
          <cell r="M3549" t="str">
            <v xml:space="preserve"> </v>
          </cell>
        </row>
        <row r="3550">
          <cell r="A3550" t="str">
            <v>APU-000308</v>
          </cell>
          <cell r="D3550" t="str">
            <v/>
          </cell>
          <cell r="K3550" t="str">
            <v/>
          </cell>
          <cell r="L3550" t="str">
            <v xml:space="preserve"> </v>
          </cell>
          <cell r="M3550" t="str">
            <v xml:space="preserve"> </v>
          </cell>
        </row>
        <row r="3551">
          <cell r="D3551" t="str">
            <v>SUBTOTAL</v>
          </cell>
        </row>
        <row r="3553">
          <cell r="D3553" t="str">
            <v>TOTAL COSTO DIRECTO $</v>
          </cell>
        </row>
        <row r="3555">
          <cell r="M3555" t="str">
            <v>Porcentaje</v>
          </cell>
          <cell r="N3555" t="str">
            <v>Valor Total</v>
          </cell>
        </row>
        <row r="3556">
          <cell r="M3556">
            <v>0.24</v>
          </cell>
          <cell r="N3556">
            <v>2052.63</v>
          </cell>
        </row>
        <row r="3557">
          <cell r="M3557">
            <v>0.02</v>
          </cell>
          <cell r="N3557">
            <v>171.05</v>
          </cell>
        </row>
        <row r="3558">
          <cell r="M3558">
            <v>7.0000000000000007E-2</v>
          </cell>
          <cell r="N3558">
            <v>598.67999999999995</v>
          </cell>
        </row>
        <row r="3561">
          <cell r="D3561" t="str">
            <v>Precio Unitario Total Aproximado al peso $</v>
          </cell>
        </row>
        <row r="3566">
          <cell r="D3566" t="str">
            <v>Proyectó:</v>
          </cell>
          <cell r="L3566" t="str">
            <v>Aprobó:</v>
          </cell>
        </row>
        <row r="3567">
          <cell r="E3567" t="str">
            <v>BRAYAN JEUDIEL LOZANO HERRERA</v>
          </cell>
          <cell r="M3567" t="str">
            <v>JESÚS IVÁN QUIÑONES RUEDA</v>
          </cell>
        </row>
        <row r="3568">
          <cell r="E3568" t="str">
            <v>APOYO SEC. DE PLANEACIÓN Y OBRAS PÚBLICAS</v>
          </cell>
          <cell r="M3568" t="str">
            <v>SECRETARIO DE PLANEACIÓN Y OBRAS PUBLICAS</v>
          </cell>
        </row>
        <row r="3569">
          <cell r="E3569" t="str">
            <v>LES TENGO UN CHISME</v>
          </cell>
          <cell r="M3569" t="str">
            <v>BOMBA</v>
          </cell>
        </row>
        <row r="3573">
          <cell r="D3573" t="str">
            <v>Análisis de Precios Unitarios- Secretaria de Planeación y Obras Publicas de Cubará, Boyacá.</v>
          </cell>
        </row>
        <row r="3574">
          <cell r="D3574" t="str">
            <v>Código</v>
          </cell>
          <cell r="E3574" t="str">
            <v>CCE-EICP-FM-14</v>
          </cell>
          <cell r="G3574" t="str">
            <v>Versión</v>
          </cell>
          <cell r="H3574">
            <v>1</v>
          </cell>
        </row>
        <row r="3578">
          <cell r="E3578" t="str">
            <v>MUNICIPIO DE CUBARÁ</v>
          </cell>
        </row>
        <row r="3580">
          <cell r="M3580" t="str">
            <v>VERSIÓN</v>
          </cell>
        </row>
        <row r="3583">
          <cell r="M3583" t="str">
            <v>PAGINA</v>
          </cell>
        </row>
        <row r="3584">
          <cell r="E3584" t="str">
            <v>ANÁLISIS DE PRECIOS UNITARIOS</v>
          </cell>
        </row>
        <row r="3586">
          <cell r="M3586" t="str">
            <v>FECHA</v>
          </cell>
          <cell r="N3586" t="str">
            <v>DD</v>
          </cell>
        </row>
        <row r="3587">
          <cell r="N3587">
            <v>13</v>
          </cell>
        </row>
        <row r="3591">
          <cell r="D3591" t="str">
            <v>DATOS ESPECÍFICOS</v>
          </cell>
        </row>
        <row r="3593">
          <cell r="A3593" t="str">
            <v>APU ID</v>
          </cell>
          <cell r="D3593" t="str">
            <v>ÍTEM</v>
          </cell>
          <cell r="E3593" t="str">
            <v>DESCRIPCIÓN</v>
          </cell>
          <cell r="N3593" t="str">
            <v>UNIDAD</v>
          </cell>
        </row>
        <row r="3594">
          <cell r="D3594" t="str">
            <v>2,01,30</v>
          </cell>
          <cell r="E3594" t="str">
            <v>DEMOLICIÓN DE SARDINEL EN CONCRETO, (INCLUYE RETIRO Y ACARREO LIBRE HASTA 5 KM.</v>
          </cell>
          <cell r="N3594" t="str">
            <v>ML</v>
          </cell>
        </row>
        <row r="3595">
          <cell r="D3595" t="str">
            <v>I. EQUIPO</v>
          </cell>
        </row>
        <row r="3596">
          <cell r="D3596" t="str">
            <v>DESCRIPCIÓN</v>
          </cell>
          <cell r="I3596" t="str">
            <v>MARCA</v>
          </cell>
          <cell r="K3596" t="str">
            <v>TIPO</v>
          </cell>
          <cell r="M3596" t="str">
            <v>TARIFA</v>
          </cell>
          <cell r="N3596" t="str">
            <v>RENDIMIENTO</v>
          </cell>
        </row>
        <row r="3597">
          <cell r="A3597" t="str">
            <v>APU-000309</v>
          </cell>
          <cell r="D3597" t="str">
            <v>HERRAMIENTA MENOR (% M.O)</v>
          </cell>
          <cell r="K3597" t="str">
            <v>%</v>
          </cell>
          <cell r="M3597">
            <v>9606.51</v>
          </cell>
          <cell r="N3597">
            <v>10</v>
          </cell>
        </row>
        <row r="3598">
          <cell r="A3598" t="str">
            <v>APU-000309</v>
          </cell>
          <cell r="D3598" t="str">
            <v/>
          </cell>
          <cell r="K3598" t="str">
            <v/>
          </cell>
          <cell r="M3598" t="str">
            <v/>
          </cell>
          <cell r="N3598">
            <v>6.4</v>
          </cell>
        </row>
        <row r="3599">
          <cell r="A3599" t="str">
            <v>APU-000309</v>
          </cell>
          <cell r="D3599" t="str">
            <v/>
          </cell>
          <cell r="K3599" t="str">
            <v/>
          </cell>
          <cell r="M3599" t="str">
            <v/>
          </cell>
          <cell r="N3599">
            <v>2</v>
          </cell>
        </row>
        <row r="3600">
          <cell r="A3600" t="str">
            <v>APU-000309</v>
          </cell>
          <cell r="D3600" t="str">
            <v/>
          </cell>
          <cell r="K3600" t="str">
            <v/>
          </cell>
          <cell r="M3600" t="str">
            <v/>
          </cell>
        </row>
        <row r="3601">
          <cell r="A3601" t="str">
            <v>APU-000309</v>
          </cell>
          <cell r="D3601" t="str">
            <v/>
          </cell>
          <cell r="K3601" t="str">
            <v/>
          </cell>
          <cell r="M3601" t="str">
            <v/>
          </cell>
        </row>
        <row r="3602">
          <cell r="A3602" t="str">
            <v>APU-000309</v>
          </cell>
          <cell r="D3602" t="str">
            <v/>
          </cell>
          <cell r="K3602" t="str">
            <v/>
          </cell>
          <cell r="M3602" t="str">
            <v/>
          </cell>
        </row>
        <row r="3603">
          <cell r="A3603" t="str">
            <v>APU-000309</v>
          </cell>
          <cell r="D3603" t="str">
            <v>SUBTOTAL</v>
          </cell>
        </row>
        <row r="3604">
          <cell r="A3604" t="str">
            <v>APU-000309</v>
          </cell>
          <cell r="D3604" t="str">
            <v>II. MATERIALES</v>
          </cell>
        </row>
        <row r="3605">
          <cell r="A3605" t="str">
            <v>APU-000309</v>
          </cell>
          <cell r="D3605" t="str">
            <v>DESCRIPCIÓN</v>
          </cell>
          <cell r="L3605" t="str">
            <v>UNIDAD</v>
          </cell>
          <cell r="M3605" t="str">
            <v>CANTIDAD</v>
          </cell>
          <cell r="N3605" t="str">
            <v>PRECIO UNITARIO</v>
          </cell>
        </row>
        <row r="3606">
          <cell r="A3606" t="str">
            <v>APU-000309</v>
          </cell>
          <cell r="D3606" t="str">
            <v/>
          </cell>
          <cell r="L3606" t="str">
            <v/>
          </cell>
          <cell r="M3606">
            <v>0.15</v>
          </cell>
          <cell r="N3606" t="str">
            <v/>
          </cell>
        </row>
        <row r="3607">
          <cell r="A3607" t="str">
            <v>APU-000309</v>
          </cell>
          <cell r="D3607" t="str">
            <v/>
          </cell>
          <cell r="L3607" t="str">
            <v/>
          </cell>
          <cell r="N3607" t="str">
            <v/>
          </cell>
        </row>
        <row r="3608">
          <cell r="A3608" t="str">
            <v>APU-000309</v>
          </cell>
          <cell r="D3608" t="str">
            <v/>
          </cell>
          <cell r="L3608" t="str">
            <v/>
          </cell>
          <cell r="N3608" t="str">
            <v/>
          </cell>
        </row>
        <row r="3609">
          <cell r="A3609" t="str">
            <v>APU-000309</v>
          </cell>
          <cell r="D3609" t="str">
            <v/>
          </cell>
          <cell r="L3609" t="str">
            <v/>
          </cell>
          <cell r="N3609" t="str">
            <v/>
          </cell>
        </row>
        <row r="3610">
          <cell r="A3610" t="str">
            <v>APU-000309</v>
          </cell>
          <cell r="D3610" t="str">
            <v/>
          </cell>
          <cell r="L3610" t="str">
            <v/>
          </cell>
          <cell r="N3610" t="str">
            <v/>
          </cell>
        </row>
        <row r="3611">
          <cell r="A3611" t="str">
            <v>APU-000309</v>
          </cell>
          <cell r="D3611" t="str">
            <v/>
          </cell>
          <cell r="L3611" t="str">
            <v/>
          </cell>
          <cell r="N3611" t="str">
            <v/>
          </cell>
        </row>
        <row r="3612">
          <cell r="A3612" t="str">
            <v>APU-000309</v>
          </cell>
          <cell r="D3612" t="str">
            <v/>
          </cell>
          <cell r="L3612" t="str">
            <v/>
          </cell>
          <cell r="N3612" t="str">
            <v/>
          </cell>
        </row>
        <row r="3613">
          <cell r="A3613" t="str">
            <v>APU-000309</v>
          </cell>
          <cell r="D3613" t="str">
            <v/>
          </cell>
          <cell r="L3613" t="str">
            <v/>
          </cell>
          <cell r="N3613" t="str">
            <v/>
          </cell>
        </row>
        <row r="3614">
          <cell r="A3614" t="str">
            <v>APU-000309</v>
          </cell>
          <cell r="D3614" t="str">
            <v/>
          </cell>
          <cell r="L3614" t="str">
            <v/>
          </cell>
          <cell r="N3614" t="str">
            <v/>
          </cell>
        </row>
        <row r="3615">
          <cell r="A3615" t="str">
            <v>APU-000309</v>
          </cell>
          <cell r="D3615" t="str">
            <v/>
          </cell>
          <cell r="L3615" t="str">
            <v/>
          </cell>
          <cell r="N3615" t="str">
            <v/>
          </cell>
        </row>
        <row r="3616">
          <cell r="A3616" t="str">
            <v>APU-000309</v>
          </cell>
          <cell r="D3616" t="str">
            <v/>
          </cell>
          <cell r="L3616" t="str">
            <v/>
          </cell>
          <cell r="N3616" t="str">
            <v/>
          </cell>
        </row>
        <row r="3617">
          <cell r="A3617" t="str">
            <v>APU-000309</v>
          </cell>
          <cell r="D3617" t="str">
            <v/>
          </cell>
          <cell r="L3617" t="str">
            <v/>
          </cell>
          <cell r="N3617" t="str">
            <v/>
          </cell>
        </row>
        <row r="3618">
          <cell r="A3618" t="str">
            <v>APU-000309</v>
          </cell>
          <cell r="D3618" t="str">
            <v/>
          </cell>
          <cell r="L3618" t="str">
            <v/>
          </cell>
          <cell r="N3618" t="str">
            <v/>
          </cell>
        </row>
        <row r="3619">
          <cell r="A3619" t="str">
            <v>APU-000309</v>
          </cell>
          <cell r="D3619" t="str">
            <v/>
          </cell>
          <cell r="L3619" t="str">
            <v/>
          </cell>
          <cell r="N3619" t="str">
            <v/>
          </cell>
        </row>
        <row r="3620">
          <cell r="A3620" t="str">
            <v>APU-000309</v>
          </cell>
          <cell r="D3620" t="str">
            <v>DESPERDICIO</v>
          </cell>
          <cell r="L3620" t="str">
            <v>%</v>
          </cell>
          <cell r="M3620">
            <v>0.05</v>
          </cell>
          <cell r="N3620">
            <v>0</v>
          </cell>
        </row>
        <row r="3621">
          <cell r="A3621" t="str">
            <v>APU-000309</v>
          </cell>
          <cell r="D3621" t="str">
            <v>SUBTOTAL</v>
          </cell>
        </row>
        <row r="3622">
          <cell r="A3622" t="str">
            <v>APU-000309</v>
          </cell>
          <cell r="D3622" t="str">
            <v>III. TRANSPORTES</v>
          </cell>
        </row>
        <row r="3623">
          <cell r="A3623" t="str">
            <v>APU-000309</v>
          </cell>
          <cell r="D3623" t="str">
            <v>MATERIAL</v>
          </cell>
          <cell r="K3623" t="str">
            <v>VOL. o PESO</v>
          </cell>
          <cell r="L3623" t="str">
            <v>DISTANCIA</v>
          </cell>
          <cell r="M3623" t="str">
            <v>M3 o Ton/Km</v>
          </cell>
          <cell r="N3623" t="str">
            <v>TARIFA</v>
          </cell>
        </row>
        <row r="3624">
          <cell r="A3624" t="str">
            <v>APU-000309</v>
          </cell>
          <cell r="D3624" t="str">
            <v>ESCOMBROS / SOBRANTES HASTA 5 KM</v>
          </cell>
          <cell r="K3624">
            <v>0.08</v>
          </cell>
          <cell r="L3624">
            <v>5</v>
          </cell>
          <cell r="M3624" t="str">
            <v>M3/KM</v>
          </cell>
          <cell r="N3624">
            <v>2300</v>
          </cell>
        </row>
        <row r="3625">
          <cell r="A3625" t="str">
            <v>APU-000309</v>
          </cell>
          <cell r="D3625" t="str">
            <v/>
          </cell>
          <cell r="M3625" t="str">
            <v/>
          </cell>
          <cell r="N3625" t="str">
            <v/>
          </cell>
        </row>
        <row r="3626">
          <cell r="A3626" t="str">
            <v>APU-000309</v>
          </cell>
          <cell r="D3626" t="str">
            <v/>
          </cell>
          <cell r="M3626" t="str">
            <v/>
          </cell>
          <cell r="N3626" t="str">
            <v/>
          </cell>
        </row>
        <row r="3627">
          <cell r="A3627" t="str">
            <v>APU-000309</v>
          </cell>
          <cell r="D3627" t="str">
            <v/>
          </cell>
          <cell r="M3627" t="str">
            <v/>
          </cell>
          <cell r="N3627" t="str">
            <v/>
          </cell>
        </row>
        <row r="3628">
          <cell r="A3628" t="str">
            <v>APU-000309</v>
          </cell>
          <cell r="D3628" t="str">
            <v>SUBTOTAL</v>
          </cell>
        </row>
        <row r="3629">
          <cell r="A3629" t="str">
            <v>APU-000309</v>
          </cell>
          <cell r="D3629" t="str">
            <v>IV. MANO DE OBRA</v>
          </cell>
        </row>
        <row r="3630">
          <cell r="A3630" t="str">
            <v>APU-000309</v>
          </cell>
          <cell r="D3630" t="str">
            <v>TRABAJADOR</v>
          </cell>
          <cell r="K3630" t="str">
            <v>JORNAL</v>
          </cell>
          <cell r="L3630" t="str">
            <v>PRESTACIONES</v>
          </cell>
          <cell r="M3630" t="str">
            <v>JORNAL TOTAL</v>
          </cell>
          <cell r="N3630" t="str">
            <v>RENDIMIENTO</v>
          </cell>
        </row>
        <row r="3631">
          <cell r="A3631" t="str">
            <v>APU-000309</v>
          </cell>
          <cell r="D3631" t="str">
            <v/>
          </cell>
          <cell r="K3631" t="str">
            <v/>
          </cell>
          <cell r="L3631" t="str">
            <v xml:space="preserve"> </v>
          </cell>
          <cell r="M3631" t="str">
            <v xml:space="preserve"> </v>
          </cell>
        </row>
        <row r="3632">
          <cell r="A3632" t="str">
            <v>APU-000309</v>
          </cell>
          <cell r="D3632" t="str">
            <v>AYUDANTE (1)</v>
          </cell>
          <cell r="K3632">
            <v>71433</v>
          </cell>
          <cell r="L3632">
            <v>1.95</v>
          </cell>
          <cell r="M3632">
            <v>139294.35</v>
          </cell>
          <cell r="N3632">
            <v>14.5</v>
          </cell>
        </row>
        <row r="3633">
          <cell r="A3633" t="str">
            <v>APU-000309</v>
          </cell>
          <cell r="D3633" t="str">
            <v/>
          </cell>
          <cell r="K3633" t="str">
            <v/>
          </cell>
          <cell r="L3633" t="str">
            <v xml:space="preserve"> </v>
          </cell>
          <cell r="M3633" t="str">
            <v xml:space="preserve"> </v>
          </cell>
        </row>
        <row r="3634">
          <cell r="A3634" t="str">
            <v>APU-000309</v>
          </cell>
          <cell r="D3634" t="str">
            <v/>
          </cell>
          <cell r="K3634" t="str">
            <v/>
          </cell>
          <cell r="L3634" t="str">
            <v xml:space="preserve"> </v>
          </cell>
          <cell r="M3634" t="str">
            <v xml:space="preserve"> </v>
          </cell>
        </row>
        <row r="3635">
          <cell r="A3635" t="str">
            <v>APU-000309</v>
          </cell>
          <cell r="D3635" t="str">
            <v/>
          </cell>
          <cell r="K3635" t="str">
            <v/>
          </cell>
          <cell r="L3635" t="str">
            <v xml:space="preserve"> </v>
          </cell>
          <cell r="M3635" t="str">
            <v xml:space="preserve"> </v>
          </cell>
        </row>
        <row r="3636">
          <cell r="D3636" t="str">
            <v>SUBTOTAL</v>
          </cell>
        </row>
        <row r="3638">
          <cell r="D3638" t="str">
            <v>TOTAL COSTO DIRECTO $</v>
          </cell>
        </row>
        <row r="3640">
          <cell r="M3640" t="str">
            <v>Porcentaje</v>
          </cell>
          <cell r="N3640" t="str">
            <v>Valor Total</v>
          </cell>
        </row>
        <row r="3641">
          <cell r="M3641">
            <v>0.24</v>
          </cell>
          <cell r="N3641">
            <v>2756.92</v>
          </cell>
        </row>
        <row r="3642">
          <cell r="M3642">
            <v>0.02</v>
          </cell>
          <cell r="N3642">
            <v>229.74</v>
          </cell>
        </row>
        <row r="3643">
          <cell r="M3643">
            <v>7.0000000000000007E-2</v>
          </cell>
          <cell r="N3643">
            <v>804.1</v>
          </cell>
        </row>
        <row r="3646">
          <cell r="D3646" t="str">
            <v>Precio Unitario Total Aproximado al peso $</v>
          </cell>
        </row>
        <row r="3651">
          <cell r="D3651" t="str">
            <v>Proyectó:</v>
          </cell>
          <cell r="L3651" t="str">
            <v>Aprobó:</v>
          </cell>
        </row>
        <row r="3652">
          <cell r="E3652" t="str">
            <v>BRAYAN JEUDIEL LOZANO HERRERA</v>
          </cell>
          <cell r="M3652" t="str">
            <v>JESÚS IVÁN QUIÑONES RUEDA</v>
          </cell>
        </row>
        <row r="3653">
          <cell r="E3653" t="str">
            <v>APOYO SEC. DE PLANEACIÓN Y OBRAS PÚBLICAS</v>
          </cell>
          <cell r="M3653" t="str">
            <v>SECRETARIO DE PLANEACIÓN Y OBRAS PUBLICAS</v>
          </cell>
        </row>
        <row r="3654">
          <cell r="E3654" t="str">
            <v>LES TENGO UN CHISME</v>
          </cell>
          <cell r="M3654" t="str">
            <v>BOMBA</v>
          </cell>
        </row>
        <row r="3658">
          <cell r="D3658" t="str">
            <v>Análisis de Precios Unitarios- Secretaria de Planeación y Obras Publicas de Cubará, Boyacá.</v>
          </cell>
        </row>
        <row r="3659">
          <cell r="D3659" t="str">
            <v>Código</v>
          </cell>
          <cell r="E3659" t="str">
            <v>CCE-EICP-FM-14</v>
          </cell>
          <cell r="G3659" t="str">
            <v>Versión</v>
          </cell>
          <cell r="H3659">
            <v>1</v>
          </cell>
        </row>
        <row r="3663">
          <cell r="E3663" t="str">
            <v>MUNICIPIO DE CUBARÁ</v>
          </cell>
        </row>
        <row r="3665">
          <cell r="M3665" t="str">
            <v>VERSIÓN</v>
          </cell>
        </row>
        <row r="3668">
          <cell r="M3668" t="str">
            <v>PAGINA</v>
          </cell>
        </row>
        <row r="3669">
          <cell r="E3669" t="str">
            <v>ANÁLISIS DE PRECIOS UNITARIOS</v>
          </cell>
        </row>
        <row r="3671">
          <cell r="M3671" t="str">
            <v>FECHA</v>
          </cell>
          <cell r="N3671" t="str">
            <v>DD</v>
          </cell>
        </row>
        <row r="3672">
          <cell r="N3672">
            <v>13</v>
          </cell>
        </row>
        <row r="3676">
          <cell r="D3676" t="str">
            <v>DATOS ESPECÍFICOS</v>
          </cell>
        </row>
        <row r="3678">
          <cell r="A3678" t="str">
            <v>APU ID</v>
          </cell>
          <cell r="D3678" t="str">
            <v>ÍTEM</v>
          </cell>
          <cell r="E3678" t="str">
            <v>DESCRIPCIÓN</v>
          </cell>
          <cell r="N3678" t="str">
            <v>UNIDAD</v>
          </cell>
        </row>
        <row r="3679">
          <cell r="D3679" t="str">
            <v>2,01,31</v>
          </cell>
          <cell r="E3679" t="str">
            <v>DEMOLICIÓN DE MUROS EN MAMPOSTERÍA DE LADRILLO E = 0.15 M. (INCLUYE RETIRO Y ACARREO LIBRE HASTA 5 KM.)</v>
          </cell>
          <cell r="N3679" t="str">
            <v>M2</v>
          </cell>
        </row>
        <row r="3680">
          <cell r="D3680" t="str">
            <v>I. EQUIPO</v>
          </cell>
        </row>
        <row r="3681">
          <cell r="D3681" t="str">
            <v>DESCRIPCIÓN</v>
          </cell>
          <cell r="I3681" t="str">
            <v>MARCA</v>
          </cell>
          <cell r="K3681" t="str">
            <v>TIPO</v>
          </cell>
          <cell r="M3681" t="str">
            <v>TARIFA</v>
          </cell>
          <cell r="N3681" t="str">
            <v>RENDIMIENTO</v>
          </cell>
        </row>
        <row r="3682">
          <cell r="A3682" t="str">
            <v>APU-000310</v>
          </cell>
          <cell r="D3682" t="str">
            <v>HERRAMIENTA MENOR (% M.O)</v>
          </cell>
          <cell r="K3682" t="str">
            <v>%</v>
          </cell>
          <cell r="M3682">
            <v>19197.53</v>
          </cell>
          <cell r="N3682">
            <v>10</v>
          </cell>
        </row>
        <row r="3683">
          <cell r="A3683" t="str">
            <v>APU-000310</v>
          </cell>
          <cell r="D3683" t="str">
            <v/>
          </cell>
          <cell r="K3683" t="str">
            <v/>
          </cell>
          <cell r="M3683" t="str">
            <v/>
          </cell>
        </row>
        <row r="3684">
          <cell r="A3684" t="str">
            <v>APU-000310</v>
          </cell>
          <cell r="D3684" t="str">
            <v/>
          </cell>
          <cell r="K3684" t="str">
            <v/>
          </cell>
          <cell r="M3684" t="str">
            <v/>
          </cell>
        </row>
        <row r="3685">
          <cell r="A3685" t="str">
            <v>APU-000310</v>
          </cell>
          <cell r="D3685" t="str">
            <v/>
          </cell>
          <cell r="K3685" t="str">
            <v/>
          </cell>
          <cell r="M3685" t="str">
            <v/>
          </cell>
        </row>
        <row r="3686">
          <cell r="A3686" t="str">
            <v>APU-000310</v>
          </cell>
          <cell r="D3686" t="str">
            <v/>
          </cell>
          <cell r="K3686" t="str">
            <v/>
          </cell>
          <cell r="M3686" t="str">
            <v/>
          </cell>
        </row>
        <row r="3687">
          <cell r="A3687" t="str">
            <v>APU-000310</v>
          </cell>
          <cell r="D3687" t="str">
            <v/>
          </cell>
          <cell r="K3687" t="str">
            <v/>
          </cell>
          <cell r="M3687" t="str">
            <v/>
          </cell>
        </row>
        <row r="3688">
          <cell r="A3688" t="str">
            <v>APU-000310</v>
          </cell>
          <cell r="D3688" t="str">
            <v>SUBTOTAL</v>
          </cell>
        </row>
        <row r="3689">
          <cell r="A3689" t="str">
            <v>APU-000310</v>
          </cell>
          <cell r="D3689" t="str">
            <v>II. MATERIALES</v>
          </cell>
        </row>
        <row r="3690">
          <cell r="A3690" t="str">
            <v>APU-000310</v>
          </cell>
          <cell r="D3690" t="str">
            <v>DESCRIPCIÓN</v>
          </cell>
          <cell r="L3690" t="str">
            <v>UNIDAD</v>
          </cell>
          <cell r="M3690" t="str">
            <v>CANTIDAD</v>
          </cell>
          <cell r="N3690" t="str">
            <v>PRECIO UNITARIO</v>
          </cell>
        </row>
        <row r="3691">
          <cell r="A3691" t="str">
            <v>APU-000310</v>
          </cell>
          <cell r="D3691" t="str">
            <v/>
          </cell>
          <cell r="L3691" t="str">
            <v/>
          </cell>
          <cell r="N3691" t="str">
            <v/>
          </cell>
        </row>
        <row r="3692">
          <cell r="A3692" t="str">
            <v>APU-000310</v>
          </cell>
          <cell r="D3692" t="str">
            <v/>
          </cell>
          <cell r="L3692" t="str">
            <v/>
          </cell>
          <cell r="N3692" t="str">
            <v/>
          </cell>
        </row>
        <row r="3693">
          <cell r="A3693" t="str">
            <v>APU-000310</v>
          </cell>
          <cell r="D3693" t="str">
            <v/>
          </cell>
          <cell r="L3693" t="str">
            <v/>
          </cell>
          <cell r="N3693" t="str">
            <v/>
          </cell>
        </row>
        <row r="3694">
          <cell r="A3694" t="str">
            <v>APU-000310</v>
          </cell>
          <cell r="D3694" t="str">
            <v/>
          </cell>
          <cell r="L3694" t="str">
            <v/>
          </cell>
          <cell r="N3694" t="str">
            <v/>
          </cell>
        </row>
        <row r="3695">
          <cell r="A3695" t="str">
            <v>APU-000310</v>
          </cell>
          <cell r="D3695" t="str">
            <v/>
          </cell>
          <cell r="L3695" t="str">
            <v/>
          </cell>
          <cell r="N3695" t="str">
            <v/>
          </cell>
        </row>
        <row r="3696">
          <cell r="A3696" t="str">
            <v>APU-000310</v>
          </cell>
          <cell r="D3696" t="str">
            <v/>
          </cell>
          <cell r="L3696" t="str">
            <v/>
          </cell>
          <cell r="N3696" t="str">
            <v/>
          </cell>
        </row>
        <row r="3697">
          <cell r="A3697" t="str">
            <v>APU-000310</v>
          </cell>
          <cell r="D3697" t="str">
            <v/>
          </cell>
          <cell r="L3697" t="str">
            <v/>
          </cell>
          <cell r="N3697" t="str">
            <v/>
          </cell>
        </row>
        <row r="3698">
          <cell r="A3698" t="str">
            <v>APU-000310</v>
          </cell>
          <cell r="D3698" t="str">
            <v/>
          </cell>
          <cell r="L3698" t="str">
            <v/>
          </cell>
          <cell r="N3698" t="str">
            <v/>
          </cell>
        </row>
        <row r="3699">
          <cell r="A3699" t="str">
            <v>APU-000310</v>
          </cell>
          <cell r="D3699" t="str">
            <v/>
          </cell>
          <cell r="L3699" t="str">
            <v/>
          </cell>
          <cell r="N3699" t="str">
            <v/>
          </cell>
        </row>
        <row r="3700">
          <cell r="A3700" t="str">
            <v>APU-000310</v>
          </cell>
          <cell r="D3700" t="str">
            <v/>
          </cell>
          <cell r="L3700" t="str">
            <v/>
          </cell>
          <cell r="N3700" t="str">
            <v/>
          </cell>
        </row>
        <row r="3701">
          <cell r="A3701" t="str">
            <v>APU-000310</v>
          </cell>
          <cell r="D3701" t="str">
            <v/>
          </cell>
          <cell r="L3701" t="str">
            <v/>
          </cell>
          <cell r="N3701" t="str">
            <v/>
          </cell>
        </row>
        <row r="3702">
          <cell r="A3702" t="str">
            <v>APU-000310</v>
          </cell>
          <cell r="D3702" t="str">
            <v/>
          </cell>
          <cell r="L3702" t="str">
            <v/>
          </cell>
          <cell r="N3702" t="str">
            <v/>
          </cell>
        </row>
        <row r="3703">
          <cell r="A3703" t="str">
            <v>APU-000310</v>
          </cell>
          <cell r="D3703" t="str">
            <v/>
          </cell>
          <cell r="L3703" t="str">
            <v/>
          </cell>
          <cell r="N3703" t="str">
            <v/>
          </cell>
        </row>
        <row r="3704">
          <cell r="A3704" t="str">
            <v>APU-000310</v>
          </cell>
          <cell r="D3704" t="str">
            <v/>
          </cell>
          <cell r="L3704" t="str">
            <v/>
          </cell>
          <cell r="N3704" t="str">
            <v/>
          </cell>
        </row>
        <row r="3705">
          <cell r="A3705" t="str">
            <v>APU-000310</v>
          </cell>
          <cell r="D3705" t="str">
            <v>DESPERDICIO</v>
          </cell>
          <cell r="L3705" t="str">
            <v>%</v>
          </cell>
          <cell r="M3705">
            <v>0.05</v>
          </cell>
          <cell r="N3705">
            <v>0</v>
          </cell>
        </row>
        <row r="3706">
          <cell r="A3706" t="str">
            <v>APU-000310</v>
          </cell>
          <cell r="D3706" t="str">
            <v>SUBTOTAL</v>
          </cell>
        </row>
        <row r="3707">
          <cell r="A3707" t="str">
            <v>APU-000310</v>
          </cell>
          <cell r="D3707" t="str">
            <v>III. TRANSPORTES</v>
          </cell>
        </row>
        <row r="3708">
          <cell r="A3708" t="str">
            <v>APU-000310</v>
          </cell>
          <cell r="D3708" t="str">
            <v>MATERIAL</v>
          </cell>
          <cell r="K3708" t="str">
            <v>VOL. o PESO</v>
          </cell>
          <cell r="L3708" t="str">
            <v>DISTANCIA</v>
          </cell>
          <cell r="M3708" t="str">
            <v>M3 o Ton/Km</v>
          </cell>
          <cell r="N3708" t="str">
            <v>TARIFA</v>
          </cell>
        </row>
        <row r="3709">
          <cell r="A3709" t="str">
            <v>APU-000310</v>
          </cell>
          <cell r="D3709" t="str">
            <v>ESCOMBROS / SOBRANTES HASTA 5 KM</v>
          </cell>
          <cell r="K3709">
            <v>0.2</v>
          </cell>
          <cell r="L3709">
            <v>5</v>
          </cell>
          <cell r="M3709" t="str">
            <v>M3/KM</v>
          </cell>
          <cell r="N3709">
            <v>2300</v>
          </cell>
        </row>
        <row r="3710">
          <cell r="A3710" t="str">
            <v>APU-000310</v>
          </cell>
          <cell r="D3710" t="str">
            <v/>
          </cell>
          <cell r="M3710" t="str">
            <v/>
          </cell>
          <cell r="N3710" t="str">
            <v/>
          </cell>
        </row>
        <row r="3711">
          <cell r="A3711" t="str">
            <v>APU-000310</v>
          </cell>
          <cell r="D3711" t="str">
            <v/>
          </cell>
          <cell r="M3711" t="str">
            <v/>
          </cell>
          <cell r="N3711" t="str">
            <v/>
          </cell>
        </row>
        <row r="3712">
          <cell r="A3712" t="str">
            <v>APU-000310</v>
          </cell>
          <cell r="D3712" t="str">
            <v/>
          </cell>
          <cell r="M3712" t="str">
            <v/>
          </cell>
          <cell r="N3712" t="str">
            <v/>
          </cell>
        </row>
        <row r="3713">
          <cell r="A3713" t="str">
            <v>APU-000310</v>
          </cell>
          <cell r="D3713" t="str">
            <v>SUBTOTAL</v>
          </cell>
        </row>
        <row r="3714">
          <cell r="A3714" t="str">
            <v>APU-000310</v>
          </cell>
          <cell r="D3714" t="str">
            <v>IV. MANO DE OBRA</v>
          </cell>
        </row>
        <row r="3715">
          <cell r="A3715" t="str">
            <v>APU-000310</v>
          </cell>
          <cell r="D3715" t="str">
            <v>TRABAJADOR</v>
          </cell>
          <cell r="K3715" t="str">
            <v>JORNAL</v>
          </cell>
          <cell r="L3715" t="str">
            <v>PRESTACIONES</v>
          </cell>
          <cell r="M3715" t="str">
            <v>JORNAL TOTAL</v>
          </cell>
          <cell r="N3715" t="str">
            <v>RENDIMIENTO</v>
          </cell>
        </row>
        <row r="3716">
          <cell r="A3716" t="str">
            <v>APU-000310</v>
          </cell>
          <cell r="D3716" t="str">
            <v>OFICIAL</v>
          </cell>
          <cell r="K3716">
            <v>95930</v>
          </cell>
          <cell r="L3716">
            <v>1.95</v>
          </cell>
          <cell r="M3716">
            <v>187063.5</v>
          </cell>
          <cell r="N3716">
            <v>17</v>
          </cell>
        </row>
        <row r="3717">
          <cell r="A3717" t="str">
            <v>APU-000310</v>
          </cell>
          <cell r="D3717" t="str">
            <v>AYUDANTE (1)</v>
          </cell>
          <cell r="K3717">
            <v>71433</v>
          </cell>
          <cell r="L3717">
            <v>1.95</v>
          </cell>
          <cell r="M3717">
            <v>139294.35</v>
          </cell>
          <cell r="N3717">
            <v>17</v>
          </cell>
        </row>
        <row r="3718">
          <cell r="A3718" t="str">
            <v>APU-000310</v>
          </cell>
          <cell r="D3718" t="str">
            <v/>
          </cell>
          <cell r="K3718" t="str">
            <v/>
          </cell>
          <cell r="L3718" t="str">
            <v xml:space="preserve"> </v>
          </cell>
          <cell r="M3718" t="str">
            <v xml:space="preserve"> </v>
          </cell>
        </row>
        <row r="3719">
          <cell r="A3719" t="str">
            <v>APU-000310</v>
          </cell>
          <cell r="D3719" t="str">
            <v/>
          </cell>
          <cell r="K3719" t="str">
            <v/>
          </cell>
          <cell r="L3719" t="str">
            <v xml:space="preserve"> </v>
          </cell>
          <cell r="M3719" t="str">
            <v xml:space="preserve"> </v>
          </cell>
        </row>
        <row r="3720">
          <cell r="A3720" t="str">
            <v>APU-000310</v>
          </cell>
          <cell r="D3720" t="str">
            <v/>
          </cell>
          <cell r="K3720" t="str">
            <v/>
          </cell>
          <cell r="L3720" t="str">
            <v xml:space="preserve"> </v>
          </cell>
          <cell r="M3720" t="str">
            <v xml:space="preserve"> </v>
          </cell>
        </row>
        <row r="3721">
          <cell r="D3721" t="str">
            <v>SUBTOTAL</v>
          </cell>
        </row>
        <row r="3723">
          <cell r="D3723" t="str">
            <v>TOTAL COSTO DIRECTO $</v>
          </cell>
        </row>
        <row r="3725">
          <cell r="M3725" t="str">
            <v>Porcentaje</v>
          </cell>
          <cell r="N3725" t="str">
            <v>Valor Total</v>
          </cell>
        </row>
        <row r="3726">
          <cell r="M3726">
            <v>0.24</v>
          </cell>
          <cell r="N3726">
            <v>5620.15</v>
          </cell>
        </row>
        <row r="3727">
          <cell r="M3727">
            <v>0.02</v>
          </cell>
          <cell r="N3727">
            <v>468.35</v>
          </cell>
        </row>
        <row r="3728">
          <cell r="M3728">
            <v>7.0000000000000007E-2</v>
          </cell>
          <cell r="N3728">
            <v>1639.21</v>
          </cell>
        </row>
        <row r="3731">
          <cell r="D3731" t="str">
            <v>Precio Unitario Total Aproximado al peso $</v>
          </cell>
        </row>
        <row r="3736">
          <cell r="D3736" t="str">
            <v>Proyectó:</v>
          </cell>
          <cell r="L3736" t="str">
            <v>Aprobó:</v>
          </cell>
        </row>
        <row r="3737">
          <cell r="E3737" t="str">
            <v>BRAYAN JEUDIEL LOZANO HERRERA</v>
          </cell>
          <cell r="M3737" t="str">
            <v>JESÚS IVÁN QUIÑONES RUEDA</v>
          </cell>
        </row>
        <row r="3738">
          <cell r="E3738" t="str">
            <v>APOYO SEC. DE PLANEACIÓN Y OBRAS PÚBLICAS</v>
          </cell>
          <cell r="M3738" t="str">
            <v>SECRETARIO DE PLANEACIÓN Y OBRAS PUBLICAS</v>
          </cell>
        </row>
        <row r="3739">
          <cell r="E3739" t="str">
            <v>LES TENGO UN CHISME</v>
          </cell>
          <cell r="M3739" t="str">
            <v>BOMBA</v>
          </cell>
        </row>
        <row r="3743">
          <cell r="D3743" t="str">
            <v>Análisis de Precios Unitarios- Secretaria de Planeación y Obras Publicas de Cubará, Boyacá.</v>
          </cell>
        </row>
        <row r="3744">
          <cell r="D3744" t="str">
            <v>Código</v>
          </cell>
          <cell r="E3744" t="str">
            <v>CCE-EICP-FM-14</v>
          </cell>
          <cell r="G3744" t="str">
            <v>Versión</v>
          </cell>
          <cell r="H3744">
            <v>1</v>
          </cell>
        </row>
        <row r="3748">
          <cell r="E3748" t="str">
            <v>MUNICIPIO DE CUBARÁ</v>
          </cell>
        </row>
        <row r="3750">
          <cell r="M3750" t="str">
            <v>VERSIÓN</v>
          </cell>
        </row>
        <row r="3753">
          <cell r="M3753" t="str">
            <v>PAGINA</v>
          </cell>
        </row>
        <row r="3754">
          <cell r="E3754" t="str">
            <v>ANÁLISIS DE PRECIOS UNITARIOS</v>
          </cell>
        </row>
        <row r="3756">
          <cell r="M3756" t="str">
            <v>FECHA</v>
          </cell>
          <cell r="N3756" t="str">
            <v>DD</v>
          </cell>
        </row>
        <row r="3757">
          <cell r="N3757">
            <v>13</v>
          </cell>
        </row>
        <row r="3761">
          <cell r="D3761" t="str">
            <v>DATOS ESPECÍFICOS</v>
          </cell>
        </row>
        <row r="3763">
          <cell r="A3763" t="str">
            <v>APU ID</v>
          </cell>
          <cell r="D3763" t="str">
            <v>ÍTEM</v>
          </cell>
          <cell r="E3763" t="str">
            <v>DESCRIPCIÓN</v>
          </cell>
          <cell r="N3763" t="str">
            <v>UNIDAD</v>
          </cell>
        </row>
        <row r="3764">
          <cell r="D3764" t="str">
            <v>2,02,01</v>
          </cell>
          <cell r="E3764" t="str">
            <v>DESCAPOTE MANUAL HASTA 20 CM (INCLUYE RETIRO Y ACARREO LIBRE HASTA 5 KM)</v>
          </cell>
          <cell r="N3764" t="str">
            <v>M2</v>
          </cell>
        </row>
        <row r="3765">
          <cell r="D3765" t="str">
            <v>I. EQUIPO</v>
          </cell>
        </row>
        <row r="3766">
          <cell r="D3766" t="str">
            <v>DESCRIPCIÓN</v>
          </cell>
          <cell r="I3766" t="str">
            <v>MARCA</v>
          </cell>
          <cell r="K3766" t="str">
            <v>TIPO</v>
          </cell>
          <cell r="M3766" t="str">
            <v>TARIFA</v>
          </cell>
          <cell r="N3766" t="str">
            <v>RENDIMIENTO</v>
          </cell>
        </row>
        <row r="3767">
          <cell r="A3767" t="str">
            <v>APU-00034</v>
          </cell>
          <cell r="D3767" t="str">
            <v>HERRAMIENTA MENOR (% M.O)</v>
          </cell>
          <cell r="K3767" t="str">
            <v>%</v>
          </cell>
          <cell r="M3767">
            <v>10198.68</v>
          </cell>
          <cell r="N3767">
            <v>10</v>
          </cell>
        </row>
        <row r="3768">
          <cell r="A3768" t="str">
            <v>APU-00034</v>
          </cell>
          <cell r="D3768" t="str">
            <v/>
          </cell>
          <cell r="K3768" t="str">
            <v/>
          </cell>
          <cell r="M3768" t="str">
            <v/>
          </cell>
        </row>
        <row r="3769">
          <cell r="A3769" t="str">
            <v>APU-00034</v>
          </cell>
          <cell r="D3769" t="str">
            <v/>
          </cell>
          <cell r="K3769" t="str">
            <v/>
          </cell>
          <cell r="M3769" t="str">
            <v/>
          </cell>
        </row>
        <row r="3770">
          <cell r="A3770" t="str">
            <v>APU-00034</v>
          </cell>
          <cell r="D3770" t="str">
            <v/>
          </cell>
          <cell r="K3770" t="str">
            <v/>
          </cell>
          <cell r="M3770" t="str">
            <v/>
          </cell>
        </row>
        <row r="3771">
          <cell r="A3771" t="str">
            <v>APU-00034</v>
          </cell>
          <cell r="D3771" t="str">
            <v/>
          </cell>
          <cell r="K3771" t="str">
            <v/>
          </cell>
          <cell r="M3771" t="str">
            <v/>
          </cell>
        </row>
        <row r="3772">
          <cell r="A3772" t="str">
            <v>APU-00034</v>
          </cell>
          <cell r="D3772" t="str">
            <v/>
          </cell>
          <cell r="K3772" t="str">
            <v/>
          </cell>
          <cell r="M3772" t="str">
            <v/>
          </cell>
        </row>
        <row r="3773">
          <cell r="A3773" t="str">
            <v>APU-00034</v>
          </cell>
          <cell r="D3773" t="str">
            <v>SUBTOTAL</v>
          </cell>
        </row>
        <row r="3774">
          <cell r="A3774" t="str">
            <v>APU-00034</v>
          </cell>
          <cell r="D3774" t="str">
            <v>II. MATERIALES</v>
          </cell>
        </row>
        <row r="3775">
          <cell r="A3775" t="str">
            <v>APU-00034</v>
          </cell>
          <cell r="D3775" t="str">
            <v>DESCRIPCIÓN</v>
          </cell>
          <cell r="L3775" t="str">
            <v>UNIDAD</v>
          </cell>
          <cell r="M3775" t="str">
            <v>CANTIDAD</v>
          </cell>
          <cell r="N3775" t="str">
            <v>PRECIO UNITARIO</v>
          </cell>
        </row>
        <row r="3776">
          <cell r="A3776" t="str">
            <v>APU-00034</v>
          </cell>
          <cell r="D3776" t="str">
            <v/>
          </cell>
          <cell r="L3776" t="str">
            <v/>
          </cell>
          <cell r="N3776" t="str">
            <v/>
          </cell>
        </row>
        <row r="3777">
          <cell r="A3777" t="str">
            <v>APU-00034</v>
          </cell>
          <cell r="D3777" t="str">
            <v/>
          </cell>
          <cell r="L3777" t="str">
            <v/>
          </cell>
          <cell r="N3777" t="str">
            <v/>
          </cell>
        </row>
        <row r="3778">
          <cell r="A3778" t="str">
            <v>APU-00034</v>
          </cell>
          <cell r="D3778" t="str">
            <v/>
          </cell>
          <cell r="L3778" t="str">
            <v/>
          </cell>
          <cell r="N3778" t="str">
            <v/>
          </cell>
        </row>
        <row r="3779">
          <cell r="A3779" t="str">
            <v>APU-00034</v>
          </cell>
          <cell r="D3779" t="str">
            <v/>
          </cell>
          <cell r="L3779" t="str">
            <v/>
          </cell>
          <cell r="N3779" t="str">
            <v/>
          </cell>
        </row>
        <row r="3780">
          <cell r="A3780" t="str">
            <v>APU-00034</v>
          </cell>
          <cell r="D3780" t="str">
            <v/>
          </cell>
          <cell r="L3780" t="str">
            <v/>
          </cell>
          <cell r="N3780" t="str">
            <v/>
          </cell>
        </row>
        <row r="3781">
          <cell r="A3781" t="str">
            <v>APU-00034</v>
          </cell>
          <cell r="D3781" t="str">
            <v/>
          </cell>
          <cell r="L3781" t="str">
            <v/>
          </cell>
          <cell r="N3781" t="str">
            <v/>
          </cell>
        </row>
        <row r="3782">
          <cell r="A3782" t="str">
            <v>APU-00034</v>
          </cell>
          <cell r="D3782" t="str">
            <v/>
          </cell>
          <cell r="L3782" t="str">
            <v/>
          </cell>
          <cell r="N3782" t="str">
            <v/>
          </cell>
        </row>
        <row r="3783">
          <cell r="A3783" t="str">
            <v>APU-00034</v>
          </cell>
          <cell r="D3783" t="str">
            <v/>
          </cell>
          <cell r="L3783" t="str">
            <v/>
          </cell>
          <cell r="N3783" t="str">
            <v/>
          </cell>
        </row>
        <row r="3784">
          <cell r="A3784" t="str">
            <v>APU-00034</v>
          </cell>
          <cell r="D3784" t="str">
            <v/>
          </cell>
          <cell r="L3784" t="str">
            <v/>
          </cell>
          <cell r="N3784" t="str">
            <v/>
          </cell>
        </row>
        <row r="3785">
          <cell r="A3785" t="str">
            <v>APU-00034</v>
          </cell>
          <cell r="D3785" t="str">
            <v/>
          </cell>
          <cell r="L3785" t="str">
            <v/>
          </cell>
          <cell r="N3785" t="str">
            <v/>
          </cell>
        </row>
        <row r="3786">
          <cell r="A3786" t="str">
            <v>APU-00034</v>
          </cell>
          <cell r="D3786" t="str">
            <v/>
          </cell>
          <cell r="L3786" t="str">
            <v/>
          </cell>
          <cell r="N3786" t="str">
            <v/>
          </cell>
        </row>
        <row r="3787">
          <cell r="A3787" t="str">
            <v>APU-00034</v>
          </cell>
          <cell r="D3787" t="str">
            <v/>
          </cell>
          <cell r="L3787" t="str">
            <v/>
          </cell>
          <cell r="N3787" t="str">
            <v/>
          </cell>
        </row>
        <row r="3788">
          <cell r="A3788" t="str">
            <v>APU-00034</v>
          </cell>
          <cell r="D3788" t="str">
            <v/>
          </cell>
          <cell r="L3788" t="str">
            <v/>
          </cell>
          <cell r="N3788" t="str">
            <v/>
          </cell>
        </row>
        <row r="3789">
          <cell r="A3789" t="str">
            <v>APU-00034</v>
          </cell>
          <cell r="D3789" t="str">
            <v/>
          </cell>
          <cell r="L3789" t="str">
            <v/>
          </cell>
          <cell r="N3789" t="str">
            <v/>
          </cell>
        </row>
        <row r="3790">
          <cell r="A3790" t="str">
            <v>APU-00034</v>
          </cell>
          <cell r="D3790" t="str">
            <v>DESPERDICIO</v>
          </cell>
          <cell r="L3790" t="str">
            <v>%</v>
          </cell>
          <cell r="M3790">
            <v>0.05</v>
          </cell>
          <cell r="N3790">
            <v>0</v>
          </cell>
        </row>
        <row r="3791">
          <cell r="A3791" t="str">
            <v>APU-00034</v>
          </cell>
          <cell r="D3791" t="str">
            <v>SUBTOTAL</v>
          </cell>
        </row>
        <row r="3792">
          <cell r="A3792" t="str">
            <v>APU-00034</v>
          </cell>
          <cell r="D3792" t="str">
            <v>III. TRANSPORTES</v>
          </cell>
        </row>
        <row r="3793">
          <cell r="A3793" t="str">
            <v>APU-00034</v>
          </cell>
          <cell r="D3793" t="str">
            <v>MATERIAL</v>
          </cell>
          <cell r="K3793" t="str">
            <v>VOL. o PESO</v>
          </cell>
          <cell r="L3793" t="str">
            <v>DISTANCIA</v>
          </cell>
          <cell r="M3793" t="str">
            <v>M3 o Ton/Km</v>
          </cell>
          <cell r="N3793" t="str">
            <v>TARIFA</v>
          </cell>
        </row>
        <row r="3794">
          <cell r="A3794" t="str">
            <v>APU-00034</v>
          </cell>
          <cell r="D3794" t="str">
            <v>ESCOMBROS / SOBRANTES HASTA 5 KM</v>
          </cell>
          <cell r="K3794">
            <v>0.26</v>
          </cell>
          <cell r="L3794">
            <v>5</v>
          </cell>
          <cell r="M3794" t="str">
            <v>M3/KM</v>
          </cell>
          <cell r="N3794">
            <v>2300</v>
          </cell>
        </row>
        <row r="3795">
          <cell r="A3795" t="str">
            <v>APU-00034</v>
          </cell>
          <cell r="D3795" t="str">
            <v/>
          </cell>
          <cell r="M3795" t="str">
            <v/>
          </cell>
          <cell r="N3795" t="str">
            <v/>
          </cell>
        </row>
        <row r="3796">
          <cell r="A3796" t="str">
            <v>APU-00034</v>
          </cell>
          <cell r="D3796" t="str">
            <v/>
          </cell>
          <cell r="M3796" t="str">
            <v/>
          </cell>
          <cell r="N3796" t="str">
            <v/>
          </cell>
        </row>
        <row r="3797">
          <cell r="A3797" t="str">
            <v>APU-00034</v>
          </cell>
          <cell r="D3797" t="str">
            <v/>
          </cell>
          <cell r="M3797" t="str">
            <v/>
          </cell>
          <cell r="N3797" t="str">
            <v/>
          </cell>
        </row>
        <row r="3798">
          <cell r="A3798" t="str">
            <v>APU-00034</v>
          </cell>
          <cell r="D3798" t="str">
            <v>SUBTOTAL</v>
          </cell>
        </row>
        <row r="3799">
          <cell r="A3799" t="str">
            <v>APU-00034</v>
          </cell>
          <cell r="D3799" t="str">
            <v>IV. MANO DE OBRA</v>
          </cell>
        </row>
        <row r="3800">
          <cell r="A3800" t="str">
            <v>APU-00034</v>
          </cell>
          <cell r="D3800" t="str">
            <v>TRABAJADOR</v>
          </cell>
          <cell r="K3800" t="str">
            <v>JORNAL</v>
          </cell>
          <cell r="L3800" t="str">
            <v>PRESTACIONES</v>
          </cell>
          <cell r="M3800" t="str">
            <v>JORNAL TOTAL</v>
          </cell>
          <cell r="N3800" t="str">
            <v>RENDIMIENTO</v>
          </cell>
        </row>
        <row r="3801">
          <cell r="A3801" t="str">
            <v>APU-00034</v>
          </cell>
          <cell r="D3801" t="str">
            <v>OFICIAL</v>
          </cell>
          <cell r="K3801">
            <v>95930</v>
          </cell>
          <cell r="L3801">
            <v>1.95</v>
          </cell>
          <cell r="M3801">
            <v>187063.5</v>
          </cell>
          <cell r="N3801">
            <v>32</v>
          </cell>
        </row>
        <row r="3802">
          <cell r="A3802" t="str">
            <v>APU-00034</v>
          </cell>
          <cell r="D3802" t="str">
            <v>AYUDANTE (1)</v>
          </cell>
          <cell r="K3802">
            <v>71433</v>
          </cell>
          <cell r="L3802">
            <v>1.95</v>
          </cell>
          <cell r="M3802">
            <v>139294.35</v>
          </cell>
          <cell r="N3802">
            <v>32</v>
          </cell>
        </row>
        <row r="3803">
          <cell r="A3803" t="str">
            <v>APU-00034</v>
          </cell>
          <cell r="D3803" t="str">
            <v/>
          </cell>
          <cell r="K3803" t="str">
            <v/>
          </cell>
          <cell r="L3803" t="str">
            <v xml:space="preserve"> </v>
          </cell>
          <cell r="M3803" t="str">
            <v xml:space="preserve"> </v>
          </cell>
        </row>
        <row r="3804">
          <cell r="A3804" t="str">
            <v>APU-00034</v>
          </cell>
          <cell r="D3804" t="str">
            <v/>
          </cell>
          <cell r="K3804" t="str">
            <v/>
          </cell>
          <cell r="L3804" t="str">
            <v xml:space="preserve"> </v>
          </cell>
          <cell r="M3804" t="str">
            <v xml:space="preserve"> </v>
          </cell>
        </row>
        <row r="3805">
          <cell r="A3805" t="str">
            <v>APU-00034</v>
          </cell>
          <cell r="D3805" t="str">
            <v/>
          </cell>
          <cell r="K3805" t="str">
            <v/>
          </cell>
          <cell r="L3805" t="str">
            <v xml:space="preserve"> </v>
          </cell>
          <cell r="M3805" t="str">
            <v xml:space="preserve"> </v>
          </cell>
        </row>
        <row r="3806">
          <cell r="A3806" t="str">
            <v>APU-00034</v>
          </cell>
          <cell r="D3806" t="str">
            <v>SUBTOTAL</v>
          </cell>
        </row>
        <row r="3807">
          <cell r="A3807" t="str">
            <v>APU-00034</v>
          </cell>
        </row>
        <row r="3808">
          <cell r="A3808" t="str">
            <v>APU-00034</v>
          </cell>
          <cell r="D3808" t="str">
            <v>TOTAL COSTO DIRECTO $</v>
          </cell>
        </row>
        <row r="3809">
          <cell r="A3809" t="str">
            <v>APU-00034</v>
          </cell>
        </row>
        <row r="3810">
          <cell r="A3810" t="str">
            <v>APU-00034</v>
          </cell>
          <cell r="M3810" t="str">
            <v>Porcentaje</v>
          </cell>
          <cell r="N3810" t="str">
            <v>Valor Total</v>
          </cell>
        </row>
        <row r="3811">
          <cell r="A3811" t="str">
            <v>APU-00034</v>
          </cell>
          <cell r="M3811">
            <v>0.24</v>
          </cell>
          <cell r="N3811">
            <v>3410.05</v>
          </cell>
        </row>
        <row r="3812">
          <cell r="A3812" t="str">
            <v>APU-00034</v>
          </cell>
          <cell r="M3812">
            <v>0.02</v>
          </cell>
          <cell r="N3812">
            <v>284.17</v>
          </cell>
        </row>
        <row r="3813">
          <cell r="A3813" t="str">
            <v>APU-00034</v>
          </cell>
          <cell r="M3813">
            <v>7.0000000000000007E-2</v>
          </cell>
          <cell r="N3813">
            <v>994.6</v>
          </cell>
        </row>
        <row r="3814">
          <cell r="A3814" t="str">
            <v>APU-00034</v>
          </cell>
        </row>
        <row r="3816">
          <cell r="D3816" t="str">
            <v>Precio Unitario Total Aproximado al peso $</v>
          </cell>
        </row>
        <row r="3821">
          <cell r="D3821" t="str">
            <v>Proyectó:</v>
          </cell>
          <cell r="L3821" t="str">
            <v>Aprobó:</v>
          </cell>
        </row>
        <row r="3822">
          <cell r="E3822" t="str">
            <v>BRAYAN JEUDIEL LOZANO HERRERA</v>
          </cell>
          <cell r="M3822" t="str">
            <v>JESÚS IVÁN QUIÑONES RUEDA</v>
          </cell>
        </row>
        <row r="3823">
          <cell r="E3823" t="str">
            <v>APOYO SEC. DE PLANEACIÓN Y OBRAS PÚBLICAS</v>
          </cell>
          <cell r="M3823" t="str">
            <v>SECRETARIO DE PLANEACIÓN Y OBRAS PUBLICAS</v>
          </cell>
        </row>
        <row r="3824">
          <cell r="E3824" t="str">
            <v>LES TENGO UN CHISME</v>
          </cell>
          <cell r="M3824" t="str">
            <v>BOMBA</v>
          </cell>
        </row>
        <row r="3828">
          <cell r="D3828" t="str">
            <v>Análisis de Precios Unitarios- Secretaria de Planeación y Obras Publicas de Cubará, Boyacá.</v>
          </cell>
        </row>
        <row r="3829">
          <cell r="D3829" t="str">
            <v>Código</v>
          </cell>
          <cell r="E3829" t="str">
            <v>CCE-EICP-FM-14</v>
          </cell>
          <cell r="G3829" t="str">
            <v>Versión</v>
          </cell>
          <cell r="H3829">
            <v>1</v>
          </cell>
        </row>
        <row r="3833">
          <cell r="E3833" t="str">
            <v>MUNICIPIO DE CUBARÁ</v>
          </cell>
        </row>
        <row r="3835">
          <cell r="M3835" t="str">
            <v>VERSIÓN</v>
          </cell>
        </row>
        <row r="3838">
          <cell r="M3838" t="str">
            <v>PAGINA</v>
          </cell>
        </row>
        <row r="3839">
          <cell r="E3839" t="str">
            <v>ANÁLISIS DE PRECIOS UNITARIOS</v>
          </cell>
        </row>
        <row r="3841">
          <cell r="M3841" t="str">
            <v>FECHA</v>
          </cell>
          <cell r="N3841" t="str">
            <v>DD</v>
          </cell>
        </row>
        <row r="3842">
          <cell r="N3842">
            <v>13</v>
          </cell>
        </row>
        <row r="3846">
          <cell r="D3846" t="str">
            <v>DATOS ESPECÍFICOS</v>
          </cell>
        </row>
        <row r="3848">
          <cell r="A3848" t="str">
            <v>APU ID</v>
          </cell>
          <cell r="D3848" t="str">
            <v>ÍTEM</v>
          </cell>
          <cell r="E3848" t="str">
            <v>DESCRIPCIÓN</v>
          </cell>
          <cell r="N3848" t="str">
            <v>UNIDAD</v>
          </cell>
        </row>
        <row r="3849">
          <cell r="D3849" t="str">
            <v>2,02,05</v>
          </cell>
          <cell r="E3849" t="str">
            <v xml:space="preserve">DESCAPOTE MANUAL HASTA 20 CM </v>
          </cell>
          <cell r="N3849" t="str">
            <v>m2</v>
          </cell>
        </row>
        <row r="3850">
          <cell r="D3850" t="str">
            <v>I. EQUIPO</v>
          </cell>
        </row>
        <row r="3851">
          <cell r="D3851" t="str">
            <v>DESCRIPCIÓN</v>
          </cell>
          <cell r="I3851" t="str">
            <v>MARCA</v>
          </cell>
          <cell r="K3851" t="str">
            <v>TIPO</v>
          </cell>
          <cell r="M3851" t="str">
            <v>TARIFA</v>
          </cell>
          <cell r="N3851" t="str">
            <v>RENDIMIENTO</v>
          </cell>
        </row>
        <row r="3852">
          <cell r="A3852" t="str">
            <v>APU-000371</v>
          </cell>
          <cell r="D3852" t="str">
            <v>HERRAMIENTA MENOR (% M.O)</v>
          </cell>
          <cell r="K3852" t="str">
            <v>%</v>
          </cell>
          <cell r="M3852">
            <v>10198.68</v>
          </cell>
          <cell r="N3852">
            <v>10</v>
          </cell>
        </row>
        <row r="3853">
          <cell r="A3853" t="str">
            <v>APU-000371</v>
          </cell>
          <cell r="D3853" t="str">
            <v/>
          </cell>
          <cell r="K3853" t="str">
            <v/>
          </cell>
          <cell r="M3853" t="str">
            <v/>
          </cell>
        </row>
        <row r="3854">
          <cell r="A3854" t="str">
            <v>APU-000371</v>
          </cell>
          <cell r="D3854" t="str">
            <v/>
          </cell>
          <cell r="K3854" t="str">
            <v/>
          </cell>
          <cell r="M3854" t="str">
            <v/>
          </cell>
        </row>
        <row r="3855">
          <cell r="A3855" t="str">
            <v>APU-000371</v>
          </cell>
          <cell r="D3855" t="str">
            <v/>
          </cell>
          <cell r="K3855" t="str">
            <v/>
          </cell>
          <cell r="M3855" t="str">
            <v/>
          </cell>
        </row>
        <row r="3856">
          <cell r="A3856" t="str">
            <v>APU-000371</v>
          </cell>
          <cell r="D3856" t="str">
            <v/>
          </cell>
          <cell r="K3856" t="str">
            <v/>
          </cell>
          <cell r="M3856" t="str">
            <v/>
          </cell>
        </row>
        <row r="3857">
          <cell r="A3857" t="str">
            <v>APU-000371</v>
          </cell>
          <cell r="D3857" t="str">
            <v/>
          </cell>
          <cell r="K3857" t="str">
            <v/>
          </cell>
          <cell r="M3857" t="str">
            <v/>
          </cell>
        </row>
        <row r="3858">
          <cell r="A3858" t="str">
            <v>APU-000371</v>
          </cell>
          <cell r="D3858" t="str">
            <v>SUBTOTAL</v>
          </cell>
        </row>
        <row r="3859">
          <cell r="A3859" t="str">
            <v>APU-000371</v>
          </cell>
          <cell r="D3859" t="str">
            <v>II. MATERIALES</v>
          </cell>
        </row>
        <row r="3860">
          <cell r="A3860" t="str">
            <v>APU-000371</v>
          </cell>
          <cell r="D3860" t="str">
            <v>DESCRIPCIÓN</v>
          </cell>
          <cell r="L3860" t="str">
            <v>UNIDAD</v>
          </cell>
          <cell r="M3860" t="str">
            <v>CANTIDAD</v>
          </cell>
          <cell r="N3860" t="str">
            <v>PRECIO UNITARIO</v>
          </cell>
        </row>
        <row r="3861">
          <cell r="A3861" t="str">
            <v>APU-000371</v>
          </cell>
          <cell r="D3861" t="str">
            <v/>
          </cell>
          <cell r="L3861" t="str">
            <v/>
          </cell>
          <cell r="N3861" t="str">
            <v/>
          </cell>
        </row>
        <row r="3862">
          <cell r="A3862" t="str">
            <v>APU-000371</v>
          </cell>
          <cell r="D3862" t="str">
            <v/>
          </cell>
          <cell r="L3862" t="str">
            <v/>
          </cell>
          <cell r="N3862" t="str">
            <v/>
          </cell>
        </row>
        <row r="3863">
          <cell r="A3863" t="str">
            <v>APU-000371</v>
          </cell>
          <cell r="D3863" t="str">
            <v/>
          </cell>
          <cell r="L3863" t="str">
            <v/>
          </cell>
          <cell r="N3863" t="str">
            <v/>
          </cell>
        </row>
        <row r="3864">
          <cell r="A3864" t="str">
            <v>APU-000371</v>
          </cell>
          <cell r="D3864" t="str">
            <v/>
          </cell>
          <cell r="L3864" t="str">
            <v/>
          </cell>
          <cell r="N3864" t="str">
            <v/>
          </cell>
        </row>
        <row r="3865">
          <cell r="A3865" t="str">
            <v>APU-000371</v>
          </cell>
          <cell r="D3865" t="str">
            <v/>
          </cell>
          <cell r="L3865" t="str">
            <v/>
          </cell>
          <cell r="N3865" t="str">
            <v/>
          </cell>
        </row>
        <row r="3866">
          <cell r="A3866" t="str">
            <v>APU-000371</v>
          </cell>
          <cell r="D3866" t="str">
            <v/>
          </cell>
          <cell r="L3866" t="str">
            <v/>
          </cell>
          <cell r="N3866" t="str">
            <v/>
          </cell>
        </row>
        <row r="3867">
          <cell r="A3867" t="str">
            <v>APU-000371</v>
          </cell>
          <cell r="D3867" t="str">
            <v/>
          </cell>
          <cell r="L3867" t="str">
            <v/>
          </cell>
          <cell r="N3867" t="str">
            <v/>
          </cell>
        </row>
        <row r="3868">
          <cell r="A3868" t="str">
            <v>APU-000371</v>
          </cell>
          <cell r="D3868" t="str">
            <v/>
          </cell>
          <cell r="L3868" t="str">
            <v/>
          </cell>
          <cell r="N3868" t="str">
            <v/>
          </cell>
        </row>
        <row r="3869">
          <cell r="A3869" t="str">
            <v>APU-000371</v>
          </cell>
          <cell r="D3869" t="str">
            <v/>
          </cell>
          <cell r="L3869" t="str">
            <v/>
          </cell>
          <cell r="N3869" t="str">
            <v/>
          </cell>
        </row>
        <row r="3870">
          <cell r="A3870" t="str">
            <v>APU-000371</v>
          </cell>
          <cell r="D3870" t="str">
            <v/>
          </cell>
          <cell r="L3870" t="str">
            <v/>
          </cell>
          <cell r="N3870" t="str">
            <v/>
          </cell>
        </row>
        <row r="3871">
          <cell r="A3871" t="str">
            <v>APU-000371</v>
          </cell>
          <cell r="D3871" t="str">
            <v/>
          </cell>
          <cell r="L3871" t="str">
            <v/>
          </cell>
          <cell r="N3871" t="str">
            <v/>
          </cell>
        </row>
        <row r="3872">
          <cell r="A3872" t="str">
            <v>APU-000371</v>
          </cell>
          <cell r="D3872" t="str">
            <v/>
          </cell>
          <cell r="L3872" t="str">
            <v/>
          </cell>
          <cell r="N3872" t="str">
            <v/>
          </cell>
        </row>
        <row r="3873">
          <cell r="A3873" t="str">
            <v>APU-000371</v>
          </cell>
          <cell r="D3873" t="str">
            <v/>
          </cell>
          <cell r="L3873" t="str">
            <v/>
          </cell>
          <cell r="N3873" t="str">
            <v/>
          </cell>
        </row>
        <row r="3874">
          <cell r="A3874" t="str">
            <v>APU-000371</v>
          </cell>
          <cell r="D3874" t="str">
            <v/>
          </cell>
          <cell r="L3874" t="str">
            <v/>
          </cell>
          <cell r="N3874" t="str">
            <v/>
          </cell>
        </row>
        <row r="3875">
          <cell r="A3875" t="str">
            <v>APU-000371</v>
          </cell>
          <cell r="D3875" t="str">
            <v>DESPERDICIO</v>
          </cell>
          <cell r="L3875" t="str">
            <v>%</v>
          </cell>
          <cell r="M3875">
            <v>0.05</v>
          </cell>
          <cell r="N3875">
            <v>0</v>
          </cell>
        </row>
        <row r="3876">
          <cell r="A3876" t="str">
            <v>APU-000371</v>
          </cell>
          <cell r="D3876" t="str">
            <v>SUBTOTAL</v>
          </cell>
        </row>
        <row r="3877">
          <cell r="A3877" t="str">
            <v>APU-000371</v>
          </cell>
          <cell r="D3877" t="str">
            <v>III. TRANSPORTES</v>
          </cell>
        </row>
        <row r="3878">
          <cell r="A3878" t="str">
            <v>APU-000371</v>
          </cell>
          <cell r="D3878" t="str">
            <v>MATERIAL</v>
          </cell>
          <cell r="K3878" t="str">
            <v>VOL. o PESO</v>
          </cell>
          <cell r="L3878" t="str">
            <v>DISTANCIA</v>
          </cell>
          <cell r="M3878" t="str">
            <v>M3 o Ton/Km</v>
          </cell>
          <cell r="N3878" t="str">
            <v>TARIFA</v>
          </cell>
        </row>
        <row r="3879">
          <cell r="A3879" t="str">
            <v>APU-000371</v>
          </cell>
          <cell r="D3879" t="str">
            <v/>
          </cell>
          <cell r="M3879" t="str">
            <v/>
          </cell>
          <cell r="N3879" t="str">
            <v/>
          </cell>
        </row>
        <row r="3880">
          <cell r="A3880" t="str">
            <v>APU-000371</v>
          </cell>
          <cell r="D3880" t="str">
            <v/>
          </cell>
          <cell r="M3880" t="str">
            <v/>
          </cell>
          <cell r="N3880" t="str">
            <v/>
          </cell>
        </row>
        <row r="3881">
          <cell r="A3881" t="str">
            <v>APU-000371</v>
          </cell>
          <cell r="D3881" t="str">
            <v/>
          </cell>
          <cell r="M3881" t="str">
            <v/>
          </cell>
          <cell r="N3881" t="str">
            <v/>
          </cell>
        </row>
        <row r="3882">
          <cell r="A3882" t="str">
            <v>APU-000371</v>
          </cell>
          <cell r="D3882" t="str">
            <v/>
          </cell>
          <cell r="M3882" t="str">
            <v/>
          </cell>
          <cell r="N3882" t="str">
            <v/>
          </cell>
        </row>
        <row r="3883">
          <cell r="A3883" t="str">
            <v>APU-000371</v>
          </cell>
          <cell r="D3883" t="str">
            <v>SUBTOTAL</v>
          </cell>
        </row>
        <row r="3884">
          <cell r="A3884" t="str">
            <v>APU-000371</v>
          </cell>
          <cell r="D3884" t="str">
            <v>IV. MANO DE OBRA</v>
          </cell>
        </row>
        <row r="3885">
          <cell r="A3885" t="str">
            <v>APU-000371</v>
          </cell>
          <cell r="D3885" t="str">
            <v>TRABAJADOR</v>
          </cell>
          <cell r="K3885" t="str">
            <v>JORNAL</v>
          </cell>
          <cell r="L3885" t="str">
            <v>PRESTACIONES</v>
          </cell>
          <cell r="M3885" t="str">
            <v>JORNAL TOTAL</v>
          </cell>
          <cell r="N3885" t="str">
            <v>RENDIMIENTO</v>
          </cell>
        </row>
        <row r="3886">
          <cell r="A3886" t="str">
            <v>APU-000371</v>
          </cell>
          <cell r="D3886" t="str">
            <v>OFICIAL</v>
          </cell>
          <cell r="K3886">
            <v>95930</v>
          </cell>
          <cell r="L3886">
            <v>1.95</v>
          </cell>
          <cell r="M3886">
            <v>187063.5</v>
          </cell>
          <cell r="N3886">
            <v>32</v>
          </cell>
        </row>
        <row r="3887">
          <cell r="A3887" t="str">
            <v>APU-000371</v>
          </cell>
          <cell r="D3887" t="str">
            <v>AYUDANTE (1)</v>
          </cell>
          <cell r="K3887">
            <v>71433</v>
          </cell>
          <cell r="L3887">
            <v>1.95</v>
          </cell>
          <cell r="M3887">
            <v>139294.35</v>
          </cell>
          <cell r="N3887">
            <v>32</v>
          </cell>
        </row>
        <row r="3888">
          <cell r="A3888" t="str">
            <v>APU-000371</v>
          </cell>
          <cell r="D3888" t="str">
            <v/>
          </cell>
          <cell r="K3888" t="str">
            <v/>
          </cell>
          <cell r="L3888" t="str">
            <v xml:space="preserve"> </v>
          </cell>
          <cell r="M3888" t="str">
            <v xml:space="preserve"> </v>
          </cell>
        </row>
        <row r="3889">
          <cell r="A3889" t="str">
            <v>APU-000371</v>
          </cell>
          <cell r="D3889" t="str">
            <v/>
          </cell>
          <cell r="K3889" t="str">
            <v/>
          </cell>
          <cell r="L3889" t="str">
            <v xml:space="preserve"> </v>
          </cell>
          <cell r="M3889" t="str">
            <v xml:space="preserve"> </v>
          </cell>
        </row>
        <row r="3890">
          <cell r="A3890" t="str">
            <v>APU-000371</v>
          </cell>
          <cell r="D3890" t="str">
            <v/>
          </cell>
          <cell r="K3890" t="str">
            <v/>
          </cell>
          <cell r="L3890" t="str">
            <v xml:space="preserve"> </v>
          </cell>
          <cell r="M3890" t="str">
            <v xml:space="preserve"> </v>
          </cell>
        </row>
        <row r="3891">
          <cell r="A3891" t="str">
            <v>APU-000371</v>
          </cell>
          <cell r="D3891" t="str">
            <v>SUBTOTAL</v>
          </cell>
        </row>
        <row r="3892">
          <cell r="A3892" t="str">
            <v>APU-000371</v>
          </cell>
        </row>
        <row r="3893">
          <cell r="A3893" t="str">
            <v>APU-000371</v>
          </cell>
          <cell r="D3893" t="str">
            <v>TOTAL COSTO DIRECTO $</v>
          </cell>
        </row>
        <row r="3894">
          <cell r="A3894" t="str">
            <v>APU-000371</v>
          </cell>
        </row>
        <row r="3895">
          <cell r="A3895" t="str">
            <v>APU-000371</v>
          </cell>
          <cell r="M3895" t="str">
            <v>Porcentaje</v>
          </cell>
          <cell r="N3895" t="str">
            <v>Valor Total</v>
          </cell>
        </row>
        <row r="3896">
          <cell r="A3896" t="str">
            <v>APU-000371</v>
          </cell>
          <cell r="M3896">
            <v>0.24</v>
          </cell>
          <cell r="N3896">
            <v>2692.45</v>
          </cell>
        </row>
        <row r="3897">
          <cell r="A3897" t="str">
            <v>APU-000371</v>
          </cell>
          <cell r="M3897">
            <v>0.02</v>
          </cell>
          <cell r="N3897">
            <v>224.37</v>
          </cell>
        </row>
        <row r="3898">
          <cell r="A3898" t="str">
            <v>APU-000371</v>
          </cell>
          <cell r="M3898">
            <v>7.0000000000000007E-2</v>
          </cell>
          <cell r="N3898">
            <v>785.3</v>
          </cell>
        </row>
        <row r="3899">
          <cell r="A3899" t="str">
            <v>APU-000371</v>
          </cell>
        </row>
        <row r="3901">
          <cell r="D3901" t="str">
            <v>Precio Unitario Total Aproximado al peso $</v>
          </cell>
        </row>
        <row r="3906">
          <cell r="D3906" t="str">
            <v>Proyectó:</v>
          </cell>
          <cell r="L3906" t="str">
            <v>Aprobó:</v>
          </cell>
        </row>
        <row r="3907">
          <cell r="E3907" t="str">
            <v>BRAYAN JEUDIEL LOZANO HERRERA</v>
          </cell>
          <cell r="M3907" t="str">
            <v>JESÚS IVÁN QUIÑONES RUEDA</v>
          </cell>
        </row>
        <row r="3908">
          <cell r="E3908" t="str">
            <v>APOYO SEC. DE PLANEACIÓN Y OBRAS PÚBLICAS</v>
          </cell>
          <cell r="M3908" t="str">
            <v>SECRETARIO DE PLANEACIÓN Y OBRAS PUBLICAS</v>
          </cell>
        </row>
        <row r="3909">
          <cell r="E3909" t="str">
            <v>LES TENGO UN CHISME</v>
          </cell>
          <cell r="M3909" t="str">
            <v>BOMBA</v>
          </cell>
        </row>
        <row r="3913">
          <cell r="D3913" t="str">
            <v>Análisis de Precios Unitarios- Secretaria de Planeación y Obras Publicas de Cubará, Boyacá.</v>
          </cell>
        </row>
        <row r="3914">
          <cell r="D3914" t="str">
            <v>Código</v>
          </cell>
          <cell r="E3914" t="str">
            <v>CCE-EICP-FM-14</v>
          </cell>
          <cell r="G3914" t="str">
            <v>Versión</v>
          </cell>
          <cell r="H3914">
            <v>1</v>
          </cell>
        </row>
        <row r="3918">
          <cell r="E3918" t="str">
            <v>MUNICIPIO DE CUBARÁ</v>
          </cell>
        </row>
        <row r="3920">
          <cell r="M3920" t="str">
            <v>VERSIÓN</v>
          </cell>
        </row>
        <row r="3923">
          <cell r="M3923" t="str">
            <v>PAGINA</v>
          </cell>
        </row>
        <row r="3924">
          <cell r="E3924" t="str">
            <v>ANÁLISIS DE PRECIOS UNITARIOS</v>
          </cell>
        </row>
        <row r="3926">
          <cell r="M3926" t="str">
            <v>FECHA</v>
          </cell>
          <cell r="N3926" t="str">
            <v>DD</v>
          </cell>
        </row>
        <row r="3927">
          <cell r="N3927">
            <v>13</v>
          </cell>
        </row>
        <row r="3931">
          <cell r="D3931" t="str">
            <v>DATOS ESPECÍFICOS</v>
          </cell>
        </row>
        <row r="3933">
          <cell r="A3933" t="str">
            <v>APU ID</v>
          </cell>
          <cell r="D3933" t="str">
            <v>ÍTEM</v>
          </cell>
          <cell r="E3933" t="str">
            <v>DESCRIPCIÓN</v>
          </cell>
          <cell r="N3933" t="str">
            <v>UNIDAD</v>
          </cell>
        </row>
        <row r="3934">
          <cell r="D3934" t="str">
            <v>2,02,02</v>
          </cell>
          <cell r="E3934" t="str">
            <v>EXCAVACIÓN MANUAL EN MATERIAL COMÚN</v>
          </cell>
          <cell r="N3934" t="str">
            <v>M3</v>
          </cell>
        </row>
        <row r="3935">
          <cell r="D3935" t="str">
            <v>I. EQUIPO</v>
          </cell>
        </row>
        <row r="3936">
          <cell r="D3936" t="str">
            <v>DESCRIPCIÓN</v>
          </cell>
          <cell r="I3936" t="str">
            <v>MARCA</v>
          </cell>
          <cell r="K3936" t="str">
            <v>TIPO</v>
          </cell>
          <cell r="M3936" t="str">
            <v>TARIFA</v>
          </cell>
          <cell r="N3936" t="str">
            <v>RENDIMIENTO</v>
          </cell>
        </row>
        <row r="3937">
          <cell r="A3937" t="str">
            <v>APU-00035</v>
          </cell>
          <cell r="D3937" t="str">
            <v>HERRAMIENTA MENOR (% M.O)</v>
          </cell>
          <cell r="K3937" t="str">
            <v>%</v>
          </cell>
          <cell r="M3937">
            <v>79596.77</v>
          </cell>
          <cell r="N3937">
            <v>10</v>
          </cell>
        </row>
        <row r="3938">
          <cell r="A3938" t="str">
            <v>APU-00035</v>
          </cell>
          <cell r="D3938" t="str">
            <v/>
          </cell>
          <cell r="K3938" t="str">
            <v/>
          </cell>
          <cell r="M3938" t="str">
            <v/>
          </cell>
        </row>
        <row r="3939">
          <cell r="A3939" t="str">
            <v>APU-00035</v>
          </cell>
          <cell r="D3939" t="str">
            <v/>
          </cell>
          <cell r="K3939" t="str">
            <v/>
          </cell>
          <cell r="M3939" t="str">
            <v/>
          </cell>
        </row>
        <row r="3940">
          <cell r="A3940" t="str">
            <v>APU-00035</v>
          </cell>
          <cell r="D3940" t="str">
            <v/>
          </cell>
          <cell r="K3940" t="str">
            <v/>
          </cell>
          <cell r="M3940" t="str">
            <v/>
          </cell>
        </row>
        <row r="3941">
          <cell r="A3941" t="str">
            <v>APU-00035</v>
          </cell>
          <cell r="D3941" t="str">
            <v/>
          </cell>
          <cell r="K3941" t="str">
            <v/>
          </cell>
          <cell r="M3941" t="str">
            <v/>
          </cell>
        </row>
        <row r="3942">
          <cell r="A3942" t="str">
            <v>APU-00035</v>
          </cell>
          <cell r="D3942" t="str">
            <v/>
          </cell>
          <cell r="K3942" t="str">
            <v/>
          </cell>
          <cell r="M3942" t="str">
            <v/>
          </cell>
        </row>
        <row r="3943">
          <cell r="A3943" t="str">
            <v>APU-00035</v>
          </cell>
          <cell r="D3943" t="str">
            <v>SUBTOTAL</v>
          </cell>
        </row>
        <row r="3944">
          <cell r="A3944" t="str">
            <v>APU-00035</v>
          </cell>
          <cell r="D3944" t="str">
            <v>II. MATERIALES</v>
          </cell>
        </row>
        <row r="3945">
          <cell r="A3945" t="str">
            <v>APU-00035</v>
          </cell>
          <cell r="D3945" t="str">
            <v>DESCRIPCIÓN</v>
          </cell>
          <cell r="L3945" t="str">
            <v>UNIDAD</v>
          </cell>
          <cell r="M3945" t="str">
            <v>CANTIDAD</v>
          </cell>
          <cell r="N3945" t="str">
            <v>PRECIO UNITARIO</v>
          </cell>
        </row>
        <row r="3946">
          <cell r="A3946" t="str">
            <v>APU-00035</v>
          </cell>
          <cell r="D3946" t="str">
            <v/>
          </cell>
          <cell r="L3946" t="str">
            <v/>
          </cell>
          <cell r="N3946" t="str">
            <v/>
          </cell>
        </row>
        <row r="3947">
          <cell r="A3947" t="str">
            <v>APU-00035</v>
          </cell>
          <cell r="D3947" t="str">
            <v/>
          </cell>
          <cell r="L3947" t="str">
            <v/>
          </cell>
          <cell r="N3947" t="str">
            <v/>
          </cell>
        </row>
        <row r="3948">
          <cell r="A3948" t="str">
            <v>APU-00035</v>
          </cell>
          <cell r="D3948" t="str">
            <v/>
          </cell>
          <cell r="L3948" t="str">
            <v/>
          </cell>
          <cell r="N3948" t="str">
            <v/>
          </cell>
        </row>
        <row r="3949">
          <cell r="A3949" t="str">
            <v>APU-00035</v>
          </cell>
          <cell r="D3949" t="str">
            <v/>
          </cell>
          <cell r="L3949" t="str">
            <v/>
          </cell>
          <cell r="N3949" t="str">
            <v/>
          </cell>
        </row>
        <row r="3950">
          <cell r="A3950" t="str">
            <v>APU-00035</v>
          </cell>
          <cell r="D3950" t="str">
            <v/>
          </cell>
          <cell r="L3950" t="str">
            <v/>
          </cell>
          <cell r="N3950" t="str">
            <v/>
          </cell>
        </row>
        <row r="3951">
          <cell r="A3951" t="str">
            <v>APU-00035</v>
          </cell>
          <cell r="D3951" t="str">
            <v/>
          </cell>
          <cell r="L3951" t="str">
            <v/>
          </cell>
          <cell r="N3951" t="str">
            <v/>
          </cell>
        </row>
        <row r="3952">
          <cell r="A3952" t="str">
            <v>APU-00035</v>
          </cell>
          <cell r="D3952" t="str">
            <v/>
          </cell>
          <cell r="L3952" t="str">
            <v/>
          </cell>
          <cell r="N3952" t="str">
            <v/>
          </cell>
        </row>
        <row r="3953">
          <cell r="A3953" t="str">
            <v>APU-00035</v>
          </cell>
          <cell r="D3953" t="str">
            <v/>
          </cell>
          <cell r="L3953" t="str">
            <v/>
          </cell>
          <cell r="N3953" t="str">
            <v/>
          </cell>
        </row>
        <row r="3954">
          <cell r="A3954" t="str">
            <v>APU-00035</v>
          </cell>
          <cell r="D3954" t="str">
            <v/>
          </cell>
          <cell r="L3954" t="str">
            <v/>
          </cell>
          <cell r="N3954" t="str">
            <v/>
          </cell>
        </row>
        <row r="3955">
          <cell r="A3955" t="str">
            <v>APU-00035</v>
          </cell>
          <cell r="D3955" t="str">
            <v/>
          </cell>
          <cell r="L3955" t="str">
            <v/>
          </cell>
          <cell r="N3955" t="str">
            <v/>
          </cell>
        </row>
        <row r="3956">
          <cell r="A3956" t="str">
            <v>APU-00035</v>
          </cell>
          <cell r="D3956" t="str">
            <v/>
          </cell>
          <cell r="L3956" t="str">
            <v/>
          </cell>
          <cell r="N3956" t="str">
            <v/>
          </cell>
        </row>
        <row r="3957">
          <cell r="A3957" t="str">
            <v>APU-00035</v>
          </cell>
          <cell r="D3957" t="str">
            <v/>
          </cell>
          <cell r="L3957" t="str">
            <v/>
          </cell>
          <cell r="N3957" t="str">
            <v/>
          </cell>
        </row>
        <row r="3958">
          <cell r="A3958" t="str">
            <v>APU-00035</v>
          </cell>
          <cell r="D3958" t="str">
            <v/>
          </cell>
          <cell r="L3958" t="str">
            <v/>
          </cell>
          <cell r="N3958" t="str">
            <v/>
          </cell>
        </row>
        <row r="3959">
          <cell r="A3959" t="str">
            <v>APU-00035</v>
          </cell>
          <cell r="D3959" t="str">
            <v/>
          </cell>
          <cell r="L3959" t="str">
            <v/>
          </cell>
          <cell r="N3959" t="str">
            <v/>
          </cell>
        </row>
        <row r="3960">
          <cell r="A3960" t="str">
            <v>APU-00035</v>
          </cell>
          <cell r="D3960" t="str">
            <v>DESPERDICIO</v>
          </cell>
          <cell r="L3960" t="str">
            <v>%</v>
          </cell>
          <cell r="M3960">
            <v>0.05</v>
          </cell>
          <cell r="N3960">
            <v>0</v>
          </cell>
        </row>
        <row r="3961">
          <cell r="A3961" t="str">
            <v>APU-00035</v>
          </cell>
          <cell r="D3961" t="str">
            <v>SUBTOTAL</v>
          </cell>
        </row>
        <row r="3962">
          <cell r="A3962" t="str">
            <v>APU-00035</v>
          </cell>
          <cell r="D3962" t="str">
            <v>III. TRANSPORTES</v>
          </cell>
        </row>
        <row r="3963">
          <cell r="A3963" t="str">
            <v>APU-00035</v>
          </cell>
          <cell r="D3963" t="str">
            <v>MATERIAL</v>
          </cell>
          <cell r="K3963" t="str">
            <v>VOL. o PESO</v>
          </cell>
          <cell r="L3963" t="str">
            <v>DISTANCIA</v>
          </cell>
          <cell r="M3963" t="str">
            <v>M3 o Ton/Km</v>
          </cell>
          <cell r="N3963" t="str">
            <v>TARIFA</v>
          </cell>
        </row>
        <row r="3964">
          <cell r="A3964" t="str">
            <v>APU-00035</v>
          </cell>
          <cell r="D3964" t="str">
            <v/>
          </cell>
          <cell r="M3964" t="str">
            <v/>
          </cell>
          <cell r="N3964" t="str">
            <v/>
          </cell>
        </row>
        <row r="3965">
          <cell r="A3965" t="str">
            <v>APU-00035</v>
          </cell>
          <cell r="D3965" t="str">
            <v/>
          </cell>
          <cell r="M3965" t="str">
            <v/>
          </cell>
          <cell r="N3965" t="str">
            <v/>
          </cell>
        </row>
        <row r="3966">
          <cell r="A3966" t="str">
            <v>APU-00035</v>
          </cell>
          <cell r="D3966" t="str">
            <v/>
          </cell>
          <cell r="M3966" t="str">
            <v/>
          </cell>
          <cell r="N3966" t="str">
            <v/>
          </cell>
        </row>
        <row r="3967">
          <cell r="A3967" t="str">
            <v>APU-00035</v>
          </cell>
          <cell r="D3967" t="str">
            <v/>
          </cell>
          <cell r="M3967" t="str">
            <v/>
          </cell>
          <cell r="N3967" t="str">
            <v/>
          </cell>
        </row>
        <row r="3968">
          <cell r="A3968" t="str">
            <v>APU-00035</v>
          </cell>
          <cell r="D3968" t="str">
            <v>SUBTOTAL</v>
          </cell>
        </row>
        <row r="3969">
          <cell r="A3969" t="str">
            <v>APU-00035</v>
          </cell>
          <cell r="D3969" t="str">
            <v>IV. MANO DE OBRA</v>
          </cell>
        </row>
        <row r="3970">
          <cell r="A3970" t="str">
            <v>APU-00035</v>
          </cell>
          <cell r="D3970" t="str">
            <v>TRABAJADOR</v>
          </cell>
          <cell r="K3970" t="str">
            <v>JORNAL</v>
          </cell>
          <cell r="L3970" t="str">
            <v>PRESTACIONES</v>
          </cell>
          <cell r="M3970" t="str">
            <v>JORNAL TOTAL</v>
          </cell>
          <cell r="N3970" t="str">
            <v>RENDIMIENTO</v>
          </cell>
        </row>
        <row r="3971">
          <cell r="A3971" t="str">
            <v>APU-00035</v>
          </cell>
          <cell r="D3971" t="str">
            <v>AYUDANTE (2)</v>
          </cell>
          <cell r="K3971">
            <v>142866</v>
          </cell>
          <cell r="L3971">
            <v>1.95</v>
          </cell>
          <cell r="M3971">
            <v>278588.7</v>
          </cell>
          <cell r="N3971">
            <v>3.5</v>
          </cell>
        </row>
        <row r="3972">
          <cell r="A3972" t="str">
            <v>APU-00035</v>
          </cell>
          <cell r="D3972" t="str">
            <v/>
          </cell>
          <cell r="K3972" t="str">
            <v/>
          </cell>
          <cell r="L3972" t="str">
            <v xml:space="preserve"> </v>
          </cell>
          <cell r="M3972" t="str">
            <v xml:space="preserve"> </v>
          </cell>
        </row>
        <row r="3973">
          <cell r="A3973" t="str">
            <v>APU-00035</v>
          </cell>
          <cell r="D3973" t="str">
            <v/>
          </cell>
          <cell r="K3973" t="str">
            <v/>
          </cell>
          <cell r="L3973" t="str">
            <v xml:space="preserve"> </v>
          </cell>
          <cell r="M3973" t="str">
            <v xml:space="preserve"> </v>
          </cell>
        </row>
        <row r="3974">
          <cell r="A3974" t="str">
            <v>APU-00035</v>
          </cell>
          <cell r="D3974" t="str">
            <v/>
          </cell>
          <cell r="K3974" t="str">
            <v/>
          </cell>
          <cell r="L3974" t="str">
            <v xml:space="preserve"> </v>
          </cell>
          <cell r="M3974" t="str">
            <v xml:space="preserve"> </v>
          </cell>
        </row>
        <row r="3975">
          <cell r="A3975" t="str">
            <v>APU-00035</v>
          </cell>
          <cell r="D3975" t="str">
            <v/>
          </cell>
          <cell r="K3975" t="str">
            <v/>
          </cell>
          <cell r="L3975" t="str">
            <v xml:space="preserve"> </v>
          </cell>
          <cell r="M3975" t="str">
            <v xml:space="preserve"> </v>
          </cell>
        </row>
        <row r="3976">
          <cell r="D3976" t="str">
            <v>SUBTOTAL</v>
          </cell>
        </row>
        <row r="3978">
          <cell r="D3978" t="str">
            <v>TOTAL COSTO DIRECTO $</v>
          </cell>
        </row>
        <row r="3980">
          <cell r="M3980" t="str">
            <v>Porcentaje</v>
          </cell>
          <cell r="N3980" t="str">
            <v>Valor Total</v>
          </cell>
        </row>
        <row r="3981">
          <cell r="M3981">
            <v>0.24</v>
          </cell>
          <cell r="N3981">
            <v>21013.55</v>
          </cell>
        </row>
        <row r="3982">
          <cell r="M3982">
            <v>0.02</v>
          </cell>
          <cell r="N3982">
            <v>1751.13</v>
          </cell>
        </row>
        <row r="3983">
          <cell r="M3983">
            <v>7.0000000000000007E-2</v>
          </cell>
          <cell r="N3983">
            <v>6128.95</v>
          </cell>
        </row>
        <row r="3986">
          <cell r="D3986" t="str">
            <v>Precio Unitario Total Aproximado al peso $</v>
          </cell>
        </row>
        <row r="3991">
          <cell r="D3991" t="str">
            <v>Proyectó:</v>
          </cell>
          <cell r="L3991" t="str">
            <v>Aprobó:</v>
          </cell>
        </row>
        <row r="3992">
          <cell r="E3992" t="str">
            <v>BRAYAN JEUDIEL LOZANO HERRERA</v>
          </cell>
          <cell r="M3992" t="str">
            <v>JESÚS IVÁN QUIÑONES RUEDA</v>
          </cell>
        </row>
        <row r="3993">
          <cell r="E3993" t="str">
            <v>APOYO SEC. DE PLANEACIÓN Y OBRAS PÚBLICAS</v>
          </cell>
          <cell r="M3993" t="str">
            <v>SECRETARIO DE PLANEACIÓN Y OBRAS PUBLICAS</v>
          </cell>
        </row>
        <row r="3994">
          <cell r="E3994" t="str">
            <v>LES TENGO UN CHISME</v>
          </cell>
          <cell r="M3994" t="str">
            <v>BOMBA</v>
          </cell>
        </row>
        <row r="3998">
          <cell r="D3998" t="str">
            <v>Análisis de Precios Unitarios- Secretaria de Planeación y Obras Publicas de Cubará, Boyacá.</v>
          </cell>
        </row>
        <row r="3999">
          <cell r="D3999" t="str">
            <v>Código</v>
          </cell>
          <cell r="E3999" t="str">
            <v>CCE-EICP-FM-14</v>
          </cell>
          <cell r="G3999" t="str">
            <v>Versión</v>
          </cell>
          <cell r="H3999">
            <v>1</v>
          </cell>
        </row>
        <row r="4003">
          <cell r="E4003" t="str">
            <v>MUNICIPIO DE CUBARÁ</v>
          </cell>
        </row>
        <row r="4005">
          <cell r="M4005" t="str">
            <v>VERSIÓN</v>
          </cell>
        </row>
        <row r="4008">
          <cell r="M4008" t="str">
            <v>PAGINA</v>
          </cell>
        </row>
        <row r="4009">
          <cell r="E4009" t="str">
            <v>ANÁLISIS DE PRECIOS UNITARIOS</v>
          </cell>
        </row>
        <row r="4011">
          <cell r="M4011" t="str">
            <v>FECHA</v>
          </cell>
          <cell r="N4011" t="str">
            <v>DD</v>
          </cell>
        </row>
        <row r="4012">
          <cell r="N4012">
            <v>13</v>
          </cell>
        </row>
        <row r="4016">
          <cell r="D4016" t="str">
            <v>DATOS ESPECÍFICOS</v>
          </cell>
        </row>
        <row r="4018">
          <cell r="A4018" t="str">
            <v>APU ID</v>
          </cell>
          <cell r="D4018" t="str">
            <v>ÍTEM</v>
          </cell>
          <cell r="E4018" t="str">
            <v>DESCRIPCIÓN</v>
          </cell>
          <cell r="N4018" t="str">
            <v>UNIDAD</v>
          </cell>
        </row>
        <row r="4019">
          <cell r="D4019" t="str">
            <v>2,02,03</v>
          </cell>
          <cell r="E4019" t="str">
            <v>EXCAVACIÓN MANUAL EN MATERIAL CONGLOMERADO</v>
          </cell>
          <cell r="N4019" t="str">
            <v>M3</v>
          </cell>
        </row>
        <row r="4020">
          <cell r="D4020" t="str">
            <v>I. EQUIPO</v>
          </cell>
        </row>
        <row r="4021">
          <cell r="D4021" t="str">
            <v>DESCRIPCIÓN</v>
          </cell>
          <cell r="I4021" t="str">
            <v>MARCA</v>
          </cell>
          <cell r="K4021" t="str">
            <v>TIPO</v>
          </cell>
          <cell r="M4021" t="str">
            <v>TARIFA</v>
          </cell>
          <cell r="N4021" t="str">
            <v>RENDIMIENTO</v>
          </cell>
        </row>
        <row r="4022">
          <cell r="A4022" t="str">
            <v>APU-00036</v>
          </cell>
          <cell r="D4022" t="str">
            <v>HERRAMIENTA MENOR (% M.O)</v>
          </cell>
          <cell r="K4022" t="str">
            <v>%</v>
          </cell>
          <cell r="M4022">
            <v>111435.48</v>
          </cell>
          <cell r="N4022">
            <v>10</v>
          </cell>
        </row>
        <row r="4023">
          <cell r="A4023" t="str">
            <v>APU-00036</v>
          </cell>
          <cell r="D4023" t="str">
            <v/>
          </cell>
          <cell r="K4023" t="str">
            <v/>
          </cell>
          <cell r="M4023" t="str">
            <v/>
          </cell>
        </row>
        <row r="4024">
          <cell r="A4024" t="str">
            <v>APU-00036</v>
          </cell>
          <cell r="D4024" t="str">
            <v/>
          </cell>
          <cell r="K4024" t="str">
            <v/>
          </cell>
          <cell r="M4024" t="str">
            <v/>
          </cell>
        </row>
        <row r="4025">
          <cell r="A4025" t="str">
            <v>APU-00036</v>
          </cell>
          <cell r="D4025" t="str">
            <v/>
          </cell>
          <cell r="K4025" t="str">
            <v/>
          </cell>
          <cell r="M4025" t="str">
            <v/>
          </cell>
        </row>
        <row r="4026">
          <cell r="A4026" t="str">
            <v>APU-00036</v>
          </cell>
          <cell r="D4026" t="str">
            <v/>
          </cell>
          <cell r="K4026" t="str">
            <v/>
          </cell>
          <cell r="M4026" t="str">
            <v/>
          </cell>
        </row>
        <row r="4027">
          <cell r="A4027" t="str">
            <v>APU-00036</v>
          </cell>
          <cell r="D4027" t="str">
            <v/>
          </cell>
          <cell r="K4027" t="str">
            <v/>
          </cell>
          <cell r="M4027" t="str">
            <v/>
          </cell>
        </row>
        <row r="4028">
          <cell r="A4028" t="str">
            <v>APU-00036</v>
          </cell>
          <cell r="D4028" t="str">
            <v>SUBTOTAL</v>
          </cell>
        </row>
        <row r="4029">
          <cell r="A4029" t="str">
            <v>APU-00036</v>
          </cell>
          <cell r="D4029" t="str">
            <v>II. MATERIALES</v>
          </cell>
        </row>
        <row r="4030">
          <cell r="A4030" t="str">
            <v>APU-00036</v>
          </cell>
          <cell r="D4030" t="str">
            <v>DESCRIPCIÓN</v>
          </cell>
          <cell r="L4030" t="str">
            <v>UNIDAD</v>
          </cell>
          <cell r="M4030" t="str">
            <v>CANTIDAD</v>
          </cell>
          <cell r="N4030" t="str">
            <v>PRECIO UNITARIO</v>
          </cell>
        </row>
        <row r="4031">
          <cell r="A4031" t="str">
            <v>APU-00036</v>
          </cell>
          <cell r="D4031" t="str">
            <v/>
          </cell>
          <cell r="L4031" t="str">
            <v/>
          </cell>
          <cell r="N4031" t="str">
            <v/>
          </cell>
        </row>
        <row r="4032">
          <cell r="A4032" t="str">
            <v>APU-00036</v>
          </cell>
          <cell r="D4032" t="str">
            <v/>
          </cell>
          <cell r="L4032" t="str">
            <v/>
          </cell>
          <cell r="N4032" t="str">
            <v/>
          </cell>
        </row>
        <row r="4033">
          <cell r="A4033" t="str">
            <v>APU-00036</v>
          </cell>
          <cell r="D4033" t="str">
            <v/>
          </cell>
          <cell r="L4033" t="str">
            <v/>
          </cell>
          <cell r="N4033" t="str">
            <v/>
          </cell>
        </row>
        <row r="4034">
          <cell r="A4034" t="str">
            <v>APU-00036</v>
          </cell>
          <cell r="D4034" t="str">
            <v/>
          </cell>
          <cell r="L4034" t="str">
            <v/>
          </cell>
          <cell r="N4034" t="str">
            <v/>
          </cell>
        </row>
        <row r="4035">
          <cell r="A4035" t="str">
            <v>APU-00036</v>
          </cell>
          <cell r="D4035" t="str">
            <v/>
          </cell>
          <cell r="L4035" t="str">
            <v/>
          </cell>
          <cell r="N4035" t="str">
            <v/>
          </cell>
        </row>
        <row r="4036">
          <cell r="A4036" t="str">
            <v>APU-00036</v>
          </cell>
          <cell r="D4036" t="str">
            <v/>
          </cell>
          <cell r="L4036" t="str">
            <v/>
          </cell>
          <cell r="N4036" t="str">
            <v/>
          </cell>
        </row>
        <row r="4037">
          <cell r="A4037" t="str">
            <v>APU-00036</v>
          </cell>
          <cell r="D4037" t="str">
            <v/>
          </cell>
          <cell r="L4037" t="str">
            <v/>
          </cell>
          <cell r="N4037" t="str">
            <v/>
          </cell>
        </row>
        <row r="4038">
          <cell r="A4038" t="str">
            <v>APU-00036</v>
          </cell>
          <cell r="D4038" t="str">
            <v/>
          </cell>
          <cell r="L4038" t="str">
            <v/>
          </cell>
          <cell r="N4038" t="str">
            <v/>
          </cell>
        </row>
        <row r="4039">
          <cell r="A4039" t="str">
            <v>APU-00036</v>
          </cell>
          <cell r="D4039" t="str">
            <v/>
          </cell>
          <cell r="L4039" t="str">
            <v/>
          </cell>
          <cell r="N4039" t="str">
            <v/>
          </cell>
        </row>
        <row r="4040">
          <cell r="A4040" t="str">
            <v>APU-00036</v>
          </cell>
          <cell r="D4040" t="str">
            <v/>
          </cell>
          <cell r="L4040" t="str">
            <v/>
          </cell>
          <cell r="N4040" t="str">
            <v/>
          </cell>
        </row>
        <row r="4041">
          <cell r="A4041" t="str">
            <v>APU-00036</v>
          </cell>
          <cell r="D4041" t="str">
            <v/>
          </cell>
          <cell r="L4041" t="str">
            <v/>
          </cell>
          <cell r="N4041" t="str">
            <v/>
          </cell>
        </row>
        <row r="4042">
          <cell r="A4042" t="str">
            <v>APU-00036</v>
          </cell>
          <cell r="D4042" t="str">
            <v/>
          </cell>
          <cell r="L4042" t="str">
            <v/>
          </cell>
          <cell r="N4042" t="str">
            <v/>
          </cell>
        </row>
        <row r="4043">
          <cell r="A4043" t="str">
            <v>APU-00036</v>
          </cell>
          <cell r="D4043" t="str">
            <v/>
          </cell>
          <cell r="L4043" t="str">
            <v/>
          </cell>
          <cell r="N4043" t="str">
            <v/>
          </cell>
        </row>
        <row r="4044">
          <cell r="A4044" t="str">
            <v>APU-00036</v>
          </cell>
          <cell r="D4044" t="str">
            <v/>
          </cell>
          <cell r="L4044" t="str">
            <v/>
          </cell>
          <cell r="N4044" t="str">
            <v/>
          </cell>
        </row>
        <row r="4045">
          <cell r="A4045" t="str">
            <v>APU-00036</v>
          </cell>
          <cell r="D4045" t="str">
            <v>DESPERDICIO</v>
          </cell>
          <cell r="L4045" t="str">
            <v>%</v>
          </cell>
          <cell r="M4045">
            <v>0.05</v>
          </cell>
          <cell r="N4045">
            <v>0</v>
          </cell>
        </row>
        <row r="4046">
          <cell r="A4046" t="str">
            <v>APU-00036</v>
          </cell>
          <cell r="D4046" t="str">
            <v>SUBTOTAL</v>
          </cell>
        </row>
        <row r="4047">
          <cell r="A4047" t="str">
            <v>APU-00036</v>
          </cell>
          <cell r="D4047" t="str">
            <v>III. TRANSPORTES</v>
          </cell>
        </row>
        <row r="4048">
          <cell r="A4048" t="str">
            <v>APU-00036</v>
          </cell>
          <cell r="D4048" t="str">
            <v>MATERIAL</v>
          </cell>
          <cell r="K4048" t="str">
            <v>VOL. o PESO</v>
          </cell>
          <cell r="L4048" t="str">
            <v>DISTANCIA</v>
          </cell>
          <cell r="M4048" t="str">
            <v>M3 o Ton/Km</v>
          </cell>
          <cell r="N4048" t="str">
            <v>TARIFA</v>
          </cell>
        </row>
        <row r="4049">
          <cell r="A4049" t="str">
            <v>APU-00036</v>
          </cell>
          <cell r="D4049" t="str">
            <v/>
          </cell>
          <cell r="M4049" t="str">
            <v/>
          </cell>
          <cell r="N4049" t="str">
            <v/>
          </cell>
        </row>
        <row r="4050">
          <cell r="A4050" t="str">
            <v>APU-00036</v>
          </cell>
          <cell r="D4050" t="str">
            <v/>
          </cell>
          <cell r="M4050" t="str">
            <v/>
          </cell>
          <cell r="N4050" t="str">
            <v/>
          </cell>
        </row>
        <row r="4051">
          <cell r="A4051" t="str">
            <v>APU-00036</v>
          </cell>
          <cell r="D4051" t="str">
            <v/>
          </cell>
          <cell r="M4051" t="str">
            <v/>
          </cell>
          <cell r="N4051" t="str">
            <v/>
          </cell>
        </row>
        <row r="4052">
          <cell r="A4052" t="str">
            <v>APU-00036</v>
          </cell>
          <cell r="D4052" t="str">
            <v/>
          </cell>
          <cell r="M4052" t="str">
            <v/>
          </cell>
          <cell r="N4052" t="str">
            <v/>
          </cell>
        </row>
        <row r="4053">
          <cell r="A4053" t="str">
            <v>APU-00036</v>
          </cell>
          <cell r="D4053" t="str">
            <v>SUBTOTAL</v>
          </cell>
        </row>
        <row r="4054">
          <cell r="A4054" t="str">
            <v>APU-00036</v>
          </cell>
          <cell r="D4054" t="str">
            <v>IV. MANO DE OBRA</v>
          </cell>
        </row>
        <row r="4055">
          <cell r="A4055" t="str">
            <v>APU-00036</v>
          </cell>
          <cell r="D4055" t="str">
            <v>TRABAJADOR</v>
          </cell>
          <cell r="K4055" t="str">
            <v>JORNAL</v>
          </cell>
          <cell r="L4055" t="str">
            <v>PRESTACIONES</v>
          </cell>
          <cell r="M4055" t="str">
            <v>JORNAL TOTAL</v>
          </cell>
          <cell r="N4055" t="str">
            <v>RENDIMIENTO</v>
          </cell>
        </row>
        <row r="4056">
          <cell r="A4056" t="str">
            <v>APU-00036</v>
          </cell>
          <cell r="D4056" t="str">
            <v>AYUDANTE (2)</v>
          </cell>
          <cell r="K4056">
            <v>142866</v>
          </cell>
          <cell r="L4056">
            <v>1.95</v>
          </cell>
          <cell r="M4056">
            <v>278588.7</v>
          </cell>
          <cell r="N4056">
            <v>2.5</v>
          </cell>
        </row>
        <row r="4057">
          <cell r="A4057" t="str">
            <v>APU-00036</v>
          </cell>
          <cell r="D4057" t="str">
            <v/>
          </cell>
          <cell r="K4057" t="str">
            <v/>
          </cell>
          <cell r="L4057" t="str">
            <v xml:space="preserve"> </v>
          </cell>
          <cell r="M4057" t="str">
            <v xml:space="preserve"> </v>
          </cell>
        </row>
        <row r="4058">
          <cell r="A4058" t="str">
            <v>APU-00036</v>
          </cell>
          <cell r="D4058" t="str">
            <v/>
          </cell>
          <cell r="K4058" t="str">
            <v/>
          </cell>
          <cell r="L4058" t="str">
            <v xml:space="preserve"> </v>
          </cell>
          <cell r="M4058" t="str">
            <v xml:space="preserve"> </v>
          </cell>
        </row>
        <row r="4059">
          <cell r="A4059" t="str">
            <v>APU-00036</v>
          </cell>
          <cell r="D4059" t="str">
            <v/>
          </cell>
          <cell r="K4059" t="str">
            <v/>
          </cell>
          <cell r="L4059" t="str">
            <v xml:space="preserve"> </v>
          </cell>
          <cell r="M4059" t="str">
            <v xml:space="preserve"> </v>
          </cell>
        </row>
        <row r="4060">
          <cell r="A4060" t="str">
            <v>APU-00036</v>
          </cell>
          <cell r="D4060" t="str">
            <v/>
          </cell>
          <cell r="K4060" t="str">
            <v/>
          </cell>
          <cell r="L4060" t="str">
            <v xml:space="preserve"> </v>
          </cell>
          <cell r="M4060" t="str">
            <v xml:space="preserve"> </v>
          </cell>
        </row>
        <row r="4061">
          <cell r="A4061" t="str">
            <v>APU-00036</v>
          </cell>
          <cell r="D4061" t="str">
            <v>SUBTOTAL</v>
          </cell>
        </row>
        <row r="4062">
          <cell r="A4062" t="str">
            <v>APU-00036</v>
          </cell>
        </row>
        <row r="4063">
          <cell r="A4063" t="str">
            <v>APU-00036</v>
          </cell>
          <cell r="D4063" t="str">
            <v>TOTAL COSTO DIRECTO $</v>
          </cell>
        </row>
        <row r="4064">
          <cell r="A4064" t="str">
            <v>APU-00036</v>
          </cell>
        </row>
        <row r="4065">
          <cell r="A4065" t="str">
            <v>APU-00036</v>
          </cell>
          <cell r="M4065" t="str">
            <v>Porcentaje</v>
          </cell>
          <cell r="N4065" t="str">
            <v>Valor Total</v>
          </cell>
        </row>
        <row r="4066">
          <cell r="A4066" t="str">
            <v>APU-00036</v>
          </cell>
          <cell r="M4066">
            <v>0.24</v>
          </cell>
          <cell r="N4066">
            <v>29418.97</v>
          </cell>
        </row>
        <row r="4067">
          <cell r="A4067" t="str">
            <v>APU-00036</v>
          </cell>
          <cell r="M4067">
            <v>0.02</v>
          </cell>
          <cell r="N4067">
            <v>2451.58</v>
          </cell>
        </row>
        <row r="4068">
          <cell r="A4068" t="str">
            <v>APU-00036</v>
          </cell>
          <cell r="M4068">
            <v>7.0000000000000007E-2</v>
          </cell>
          <cell r="N4068">
            <v>8580.5300000000007</v>
          </cell>
        </row>
        <row r="4069">
          <cell r="A4069" t="str">
            <v>APU-00036</v>
          </cell>
        </row>
        <row r="4071">
          <cell r="D4071" t="str">
            <v>Precio Unitario Total Aproximado al peso $</v>
          </cell>
        </row>
        <row r="4076">
          <cell r="D4076" t="str">
            <v>Proyectó:</v>
          </cell>
          <cell r="L4076" t="str">
            <v>Aprobó:</v>
          </cell>
        </row>
        <row r="4077">
          <cell r="E4077" t="str">
            <v>BRAYAN JEUDIEL LOZANO HERRERA</v>
          </cell>
          <cell r="M4077" t="str">
            <v>JESÚS IVÁN QUIÑONES RUEDA</v>
          </cell>
        </row>
        <row r="4078">
          <cell r="E4078" t="str">
            <v>APOYO SEC. DE PLANEACIÓN Y OBRAS PÚBLICAS</v>
          </cell>
          <cell r="M4078" t="str">
            <v>SECRETARIO DE PLANEACIÓN Y OBRAS PUBLICAS</v>
          </cell>
        </row>
        <row r="4079">
          <cell r="E4079" t="str">
            <v>LES TENGO UN CHISME</v>
          </cell>
          <cell r="M4079" t="str">
            <v>BOMBA</v>
          </cell>
        </row>
        <row r="4083">
          <cell r="D4083" t="str">
            <v>Análisis de Precios Unitarios- Secretaria de Planeación y Obras Publicas de Cubará, Boyacá.</v>
          </cell>
        </row>
        <row r="4084">
          <cell r="D4084" t="str">
            <v>Código</v>
          </cell>
          <cell r="E4084" t="str">
            <v>CCE-EICP-FM-14</v>
          </cell>
          <cell r="G4084" t="str">
            <v>Versión</v>
          </cell>
          <cell r="H4084">
            <v>1</v>
          </cell>
        </row>
        <row r="4088">
          <cell r="E4088" t="str">
            <v>MUNICIPIO DE CUBARÁ</v>
          </cell>
        </row>
        <row r="4090">
          <cell r="M4090" t="str">
            <v>VERSIÓN</v>
          </cell>
        </row>
        <row r="4093">
          <cell r="M4093" t="str">
            <v>PAGINA</v>
          </cell>
        </row>
        <row r="4094">
          <cell r="E4094" t="str">
            <v>ANÁLISIS DE PRECIOS UNITARIOS</v>
          </cell>
        </row>
        <row r="4096">
          <cell r="M4096" t="str">
            <v>FECHA</v>
          </cell>
          <cell r="N4096" t="str">
            <v>DD</v>
          </cell>
        </row>
        <row r="4097">
          <cell r="N4097">
            <v>13</v>
          </cell>
        </row>
        <row r="4101">
          <cell r="D4101" t="str">
            <v>DATOS ESPECÍFICOS</v>
          </cell>
        </row>
        <row r="4103">
          <cell r="A4103" t="str">
            <v>APU ID</v>
          </cell>
          <cell r="D4103" t="str">
            <v>ÍTEM</v>
          </cell>
          <cell r="E4103" t="str">
            <v>DESCRIPCIÓN</v>
          </cell>
          <cell r="N4103" t="str">
            <v>UNIDAD</v>
          </cell>
        </row>
        <row r="4104">
          <cell r="A4104" t="str">
            <v>APU-00037</v>
          </cell>
          <cell r="D4104" t="str">
            <v>2,02,04</v>
          </cell>
          <cell r="E4104" t="str">
            <v>SUMINISTRO Y COMPACTACIÓN DE MATERIAL GRANULAR NATURAL ≤ 4" (100 MM) PARA RELLENOS</v>
          </cell>
          <cell r="N4104" t="str">
            <v>M3</v>
          </cell>
        </row>
        <row r="4105">
          <cell r="D4105" t="str">
            <v>I. EQUIPO</v>
          </cell>
        </row>
        <row r="4106">
          <cell r="D4106" t="str">
            <v>DESCRIPCIÓN</v>
          </cell>
          <cell r="I4106" t="str">
            <v>MARCA</v>
          </cell>
          <cell r="K4106" t="str">
            <v>TIPO</v>
          </cell>
          <cell r="M4106" t="str">
            <v>TARIFA</v>
          </cell>
          <cell r="N4106" t="str">
            <v>RENDIMIENTO</v>
          </cell>
        </row>
        <row r="4107">
          <cell r="D4107" t="str">
            <v>HERRAMIENTA MENOR (% M.O)</v>
          </cell>
          <cell r="K4107" t="str">
            <v>%</v>
          </cell>
          <cell r="M4107">
            <v>40794.729999999996</v>
          </cell>
          <cell r="N4107">
            <v>10</v>
          </cell>
        </row>
        <row r="4108">
          <cell r="D4108" t="str">
            <v>VIBRO COMPACTADOR TIPO RANA</v>
          </cell>
          <cell r="K4108" t="str">
            <v>DIA</v>
          </cell>
          <cell r="M4108">
            <v>100000</v>
          </cell>
          <cell r="N4108">
            <v>24</v>
          </cell>
        </row>
        <row r="4109">
          <cell r="D4109" t="str">
            <v/>
          </cell>
          <cell r="K4109" t="str">
            <v/>
          </cell>
          <cell r="M4109" t="str">
            <v/>
          </cell>
        </row>
        <row r="4110">
          <cell r="D4110" t="str">
            <v/>
          </cell>
          <cell r="K4110" t="str">
            <v/>
          </cell>
          <cell r="M4110" t="str">
            <v/>
          </cell>
        </row>
        <row r="4111">
          <cell r="D4111" t="str">
            <v/>
          </cell>
          <cell r="K4111" t="str">
            <v/>
          </cell>
          <cell r="M4111" t="str">
            <v/>
          </cell>
        </row>
        <row r="4112">
          <cell r="D4112" t="str">
            <v/>
          </cell>
          <cell r="K4112" t="str">
            <v/>
          </cell>
          <cell r="M4112" t="str">
            <v/>
          </cell>
        </row>
        <row r="4113">
          <cell r="D4113" t="str">
            <v>SUBTOTAL</v>
          </cell>
        </row>
        <row r="4114">
          <cell r="D4114" t="str">
            <v>II. MATERIALES</v>
          </cell>
        </row>
        <row r="4115">
          <cell r="D4115" t="str">
            <v>DESCRIPCIÓN</v>
          </cell>
          <cell r="L4115" t="str">
            <v>UNIDAD</v>
          </cell>
          <cell r="M4115" t="str">
            <v>CANTIDAD</v>
          </cell>
          <cell r="N4115" t="str">
            <v>PRECIO UNITARIO</v>
          </cell>
        </row>
        <row r="4116">
          <cell r="D4116" t="str">
            <v>MATERIAL CRUDO TAMAÑO MÁXIMO 4"</v>
          </cell>
          <cell r="L4116" t="str">
            <v>M3</v>
          </cell>
          <cell r="M4116">
            <v>1.3</v>
          </cell>
          <cell r="N4116">
            <v>36652</v>
          </cell>
        </row>
        <row r="4117">
          <cell r="D4117" t="str">
            <v/>
          </cell>
          <cell r="L4117" t="str">
            <v/>
          </cell>
          <cell r="N4117" t="str">
            <v/>
          </cell>
        </row>
        <row r="4118">
          <cell r="D4118" t="str">
            <v/>
          </cell>
          <cell r="L4118" t="str">
            <v/>
          </cell>
          <cell r="N4118" t="str">
            <v/>
          </cell>
        </row>
        <row r="4119">
          <cell r="D4119" t="str">
            <v/>
          </cell>
          <cell r="L4119" t="str">
            <v/>
          </cell>
          <cell r="N4119" t="str">
            <v/>
          </cell>
        </row>
        <row r="4120">
          <cell r="D4120" t="str">
            <v/>
          </cell>
          <cell r="L4120" t="str">
            <v/>
          </cell>
          <cell r="N4120" t="str">
            <v/>
          </cell>
        </row>
        <row r="4121">
          <cell r="D4121" t="str">
            <v/>
          </cell>
          <cell r="L4121" t="str">
            <v/>
          </cell>
          <cell r="N4121" t="str">
            <v/>
          </cell>
        </row>
        <row r="4122">
          <cell r="D4122" t="str">
            <v/>
          </cell>
          <cell r="L4122" t="str">
            <v/>
          </cell>
          <cell r="N4122" t="str">
            <v/>
          </cell>
        </row>
        <row r="4123">
          <cell r="D4123" t="str">
            <v/>
          </cell>
          <cell r="L4123" t="str">
            <v/>
          </cell>
          <cell r="N4123" t="str">
            <v/>
          </cell>
        </row>
        <row r="4124">
          <cell r="D4124" t="str">
            <v/>
          </cell>
          <cell r="L4124" t="str">
            <v/>
          </cell>
          <cell r="N4124" t="str">
            <v/>
          </cell>
        </row>
        <row r="4125">
          <cell r="D4125" t="str">
            <v/>
          </cell>
          <cell r="L4125" t="str">
            <v/>
          </cell>
          <cell r="N4125" t="str">
            <v/>
          </cell>
        </row>
        <row r="4126">
          <cell r="D4126" t="str">
            <v/>
          </cell>
          <cell r="L4126" t="str">
            <v/>
          </cell>
          <cell r="N4126" t="str">
            <v/>
          </cell>
        </row>
        <row r="4127">
          <cell r="D4127" t="str">
            <v/>
          </cell>
          <cell r="L4127" t="str">
            <v/>
          </cell>
          <cell r="N4127" t="str">
            <v/>
          </cell>
        </row>
        <row r="4128">
          <cell r="D4128" t="str">
            <v/>
          </cell>
          <cell r="L4128" t="str">
            <v/>
          </cell>
          <cell r="N4128" t="str">
            <v/>
          </cell>
        </row>
        <row r="4129">
          <cell r="D4129" t="str">
            <v/>
          </cell>
          <cell r="L4129" t="str">
            <v/>
          </cell>
          <cell r="N4129" t="str">
            <v/>
          </cell>
        </row>
        <row r="4130">
          <cell r="D4130" t="str">
            <v>DESPERDICIO</v>
          </cell>
          <cell r="L4130" t="str">
            <v>%</v>
          </cell>
          <cell r="M4130">
            <v>0.05</v>
          </cell>
          <cell r="N4130">
            <v>47647.6</v>
          </cell>
        </row>
        <row r="4131">
          <cell r="D4131" t="str">
            <v>SUBTOTAL</v>
          </cell>
        </row>
        <row r="4132">
          <cell r="D4132" t="str">
            <v>III. TRANSPORTES</v>
          </cell>
        </row>
        <row r="4133">
          <cell r="D4133" t="str">
            <v>MATERIAL</v>
          </cell>
          <cell r="K4133" t="str">
            <v>VOL. o PESO</v>
          </cell>
          <cell r="L4133" t="str">
            <v>DISTANCIA</v>
          </cell>
          <cell r="M4133" t="str">
            <v>M3 o Ton/Km</v>
          </cell>
          <cell r="N4133" t="str">
            <v>TARIFA</v>
          </cell>
        </row>
        <row r="4134">
          <cell r="D4134" t="str">
            <v>AGREGADOS DESPUÉS DE 5 KM</v>
          </cell>
          <cell r="K4134">
            <v>1.3</v>
          </cell>
          <cell r="L4134">
            <v>7</v>
          </cell>
          <cell r="M4134" t="str">
            <v>M3/KM</v>
          </cell>
          <cell r="N4134">
            <v>1850</v>
          </cell>
        </row>
        <row r="4135">
          <cell r="D4135" t="str">
            <v/>
          </cell>
          <cell r="M4135" t="str">
            <v/>
          </cell>
          <cell r="N4135" t="str">
            <v/>
          </cell>
        </row>
        <row r="4136">
          <cell r="D4136" t="str">
            <v/>
          </cell>
          <cell r="M4136" t="str">
            <v/>
          </cell>
          <cell r="N4136" t="str">
            <v/>
          </cell>
        </row>
        <row r="4137">
          <cell r="D4137" t="str">
            <v/>
          </cell>
          <cell r="M4137" t="str">
            <v/>
          </cell>
          <cell r="N4137" t="str">
            <v/>
          </cell>
        </row>
        <row r="4138">
          <cell r="D4138" t="str">
            <v>SUBTOTAL</v>
          </cell>
        </row>
        <row r="4139">
          <cell r="D4139" t="str">
            <v>IV. MANO DE OBRA</v>
          </cell>
        </row>
        <row r="4140">
          <cell r="D4140" t="str">
            <v>TRABAJADOR</v>
          </cell>
          <cell r="K4140" t="str">
            <v>JORNAL</v>
          </cell>
          <cell r="L4140" t="str">
            <v>PRESTACIONES</v>
          </cell>
          <cell r="M4140" t="str">
            <v>JORNAL TOTAL</v>
          </cell>
          <cell r="N4140" t="str">
            <v>RENDIMIENTO</v>
          </cell>
        </row>
        <row r="4141">
          <cell r="D4141" t="str">
            <v>OFICIAL</v>
          </cell>
          <cell r="K4141">
            <v>95930</v>
          </cell>
          <cell r="L4141">
            <v>1.95</v>
          </cell>
          <cell r="M4141">
            <v>187063.5</v>
          </cell>
          <cell r="N4141">
            <v>8</v>
          </cell>
        </row>
        <row r="4142">
          <cell r="D4142" t="str">
            <v>AYUDANTE (1)</v>
          </cell>
          <cell r="K4142">
            <v>71433</v>
          </cell>
          <cell r="L4142">
            <v>1.95</v>
          </cell>
          <cell r="M4142">
            <v>139294.35</v>
          </cell>
          <cell r="N4142">
            <v>8</v>
          </cell>
        </row>
        <row r="4143">
          <cell r="D4143" t="str">
            <v/>
          </cell>
          <cell r="K4143" t="str">
            <v/>
          </cell>
          <cell r="L4143" t="str">
            <v xml:space="preserve"> </v>
          </cell>
          <cell r="M4143" t="str">
            <v xml:space="preserve"> </v>
          </cell>
        </row>
        <row r="4144">
          <cell r="D4144" t="str">
            <v/>
          </cell>
          <cell r="K4144" t="str">
            <v/>
          </cell>
          <cell r="L4144" t="str">
            <v xml:space="preserve"> </v>
          </cell>
          <cell r="M4144" t="str">
            <v xml:space="preserve"> </v>
          </cell>
        </row>
        <row r="4145">
          <cell r="D4145" t="str">
            <v/>
          </cell>
          <cell r="K4145" t="str">
            <v/>
          </cell>
          <cell r="L4145" t="str">
            <v xml:space="preserve"> </v>
          </cell>
          <cell r="M4145" t="str">
            <v xml:space="preserve"> </v>
          </cell>
        </row>
        <row r="4146">
          <cell r="D4146" t="str">
            <v>SUBTOTAL</v>
          </cell>
        </row>
        <row r="4148">
          <cell r="D4148" t="str">
            <v>TOTAL COSTO DIRECTO $</v>
          </cell>
        </row>
        <row r="4150">
          <cell r="M4150" t="str">
            <v>Porcentaje</v>
          </cell>
          <cell r="N4150" t="str">
            <v>Valor Total</v>
          </cell>
        </row>
        <row r="4151">
          <cell r="M4151">
            <v>0.24</v>
          </cell>
          <cell r="N4151">
            <v>27817.4</v>
          </cell>
        </row>
        <row r="4152">
          <cell r="M4152">
            <v>0.02</v>
          </cell>
          <cell r="N4152">
            <v>2318.12</v>
          </cell>
        </row>
        <row r="4153">
          <cell r="M4153">
            <v>7.0000000000000007E-2</v>
          </cell>
          <cell r="N4153">
            <v>8113.41</v>
          </cell>
        </row>
        <row r="4156">
          <cell r="D4156" t="str">
            <v>Precio Unitario Total Aproximado al peso $</v>
          </cell>
        </row>
        <row r="4161">
          <cell r="D4161" t="str">
            <v>Proyectó:</v>
          </cell>
          <cell r="L4161" t="str">
            <v>Aprobó:</v>
          </cell>
        </row>
        <row r="4162">
          <cell r="E4162" t="str">
            <v>BRAYAN JEUDIEL LOZANO HERRERA</v>
          </cell>
          <cell r="M4162" t="str">
            <v>JESÚS IVÁN QUIÑONES RUEDA</v>
          </cell>
        </row>
        <row r="4163">
          <cell r="E4163" t="str">
            <v>APOYO SEC. DE PLANEACIÓN Y OBRAS PÚBLICAS</v>
          </cell>
          <cell r="M4163" t="str">
            <v>SECRETARIO DE PLANEACIÓN Y OBRAS PUBLICAS</v>
          </cell>
        </row>
        <row r="4164">
          <cell r="E4164" t="str">
            <v>LES TENGO UN CHISME</v>
          </cell>
          <cell r="M4164" t="str">
            <v>BOMBA</v>
          </cell>
        </row>
        <row r="4168">
          <cell r="D4168" t="str">
            <v>Análisis de Precios Unitarios- Secretaria de Planeación y Obras Publicas de Cubará, Boyacá.</v>
          </cell>
        </row>
        <row r="4169">
          <cell r="D4169" t="str">
            <v>Código</v>
          </cell>
          <cell r="E4169" t="str">
            <v>CCE-EICP-FM-14</v>
          </cell>
          <cell r="G4169" t="str">
            <v>Versión</v>
          </cell>
          <cell r="H4169">
            <v>1</v>
          </cell>
        </row>
        <row r="4173">
          <cell r="E4173" t="str">
            <v>MUNICIPIO DE CUBARÁ</v>
          </cell>
        </row>
        <row r="4175">
          <cell r="M4175" t="str">
            <v>VERSIÓN</v>
          </cell>
        </row>
        <row r="4178">
          <cell r="M4178" t="str">
            <v>PAGINA</v>
          </cell>
        </row>
        <row r="4179">
          <cell r="E4179" t="str">
            <v>ANÁLISIS DE PRECIOS UNITARIOS</v>
          </cell>
        </row>
        <row r="4181">
          <cell r="M4181" t="str">
            <v>FECHA</v>
          </cell>
          <cell r="N4181" t="str">
            <v>DD</v>
          </cell>
        </row>
        <row r="4182">
          <cell r="N4182">
            <v>13</v>
          </cell>
        </row>
        <row r="4186">
          <cell r="D4186" t="str">
            <v>DATOS ESPECÍFICOS</v>
          </cell>
        </row>
        <row r="4188">
          <cell r="A4188" t="str">
            <v>APU ID</v>
          </cell>
          <cell r="D4188" t="str">
            <v>ÍTEM</v>
          </cell>
          <cell r="E4188" t="str">
            <v>DESCRIPCIÓN</v>
          </cell>
          <cell r="N4188" t="str">
            <v>UNIDAD</v>
          </cell>
        </row>
        <row r="4189">
          <cell r="A4189" t="str">
            <v>APU-00038</v>
          </cell>
          <cell r="D4189" t="str">
            <v>2,03,01</v>
          </cell>
          <cell r="E4189" t="str">
            <v>RELLENO CON MATERIAL DEL SITIO, COMPACTADO CON RANA</v>
          </cell>
          <cell r="N4189" t="str">
            <v>M3</v>
          </cell>
        </row>
        <row r="4190">
          <cell r="D4190" t="str">
            <v>I. EQUIPO</v>
          </cell>
        </row>
        <row r="4191">
          <cell r="D4191" t="str">
            <v>DESCRIPCIÓN</v>
          </cell>
          <cell r="I4191" t="str">
            <v>MARCA</v>
          </cell>
          <cell r="K4191" t="str">
            <v>TIPO</v>
          </cell>
          <cell r="M4191" t="str">
            <v>TARIFA</v>
          </cell>
          <cell r="N4191" t="str">
            <v>RENDIMIENTO</v>
          </cell>
        </row>
        <row r="4192">
          <cell r="D4192" t="str">
            <v>HERRAMIENTA MENOR (% M.O)</v>
          </cell>
          <cell r="K4192" t="str">
            <v>%</v>
          </cell>
          <cell r="M4192">
            <v>20894.150000000001</v>
          </cell>
          <cell r="N4192">
            <v>10</v>
          </cell>
        </row>
        <row r="4193">
          <cell r="D4193" t="str">
            <v>VIBRO COMPACTADOR TIPO RANA</v>
          </cell>
          <cell r="K4193" t="str">
            <v>DIA</v>
          </cell>
          <cell r="M4193">
            <v>100000</v>
          </cell>
          <cell r="N4193">
            <v>7.6923076923076916</v>
          </cell>
        </row>
        <row r="4194">
          <cell r="D4194" t="str">
            <v/>
          </cell>
          <cell r="K4194" t="str">
            <v/>
          </cell>
          <cell r="M4194" t="str">
            <v/>
          </cell>
        </row>
        <row r="4195">
          <cell r="D4195" t="str">
            <v/>
          </cell>
          <cell r="K4195" t="str">
            <v/>
          </cell>
          <cell r="M4195" t="str">
            <v/>
          </cell>
        </row>
        <row r="4196">
          <cell r="D4196" t="str">
            <v/>
          </cell>
          <cell r="K4196" t="str">
            <v/>
          </cell>
          <cell r="M4196" t="str">
            <v/>
          </cell>
        </row>
        <row r="4197">
          <cell r="D4197" t="str">
            <v/>
          </cell>
          <cell r="K4197" t="str">
            <v/>
          </cell>
          <cell r="M4197" t="str">
            <v/>
          </cell>
        </row>
        <row r="4198">
          <cell r="D4198" t="str">
            <v>SUBTOTAL</v>
          </cell>
        </row>
        <row r="4199">
          <cell r="D4199" t="str">
            <v>II. MATERIALES</v>
          </cell>
        </row>
        <row r="4200">
          <cell r="D4200" t="str">
            <v>DESCRIPCIÓN</v>
          </cell>
          <cell r="L4200" t="str">
            <v>UNIDAD</v>
          </cell>
          <cell r="M4200" t="str">
            <v>CANTIDAD</v>
          </cell>
          <cell r="N4200" t="str">
            <v>PRECIO UNITARIO</v>
          </cell>
        </row>
        <row r="4201">
          <cell r="D4201" t="str">
            <v>AGUA</v>
          </cell>
          <cell r="L4201" t="str">
            <v>LT</v>
          </cell>
          <cell r="M4201">
            <v>10</v>
          </cell>
          <cell r="N4201">
            <v>3.65</v>
          </cell>
        </row>
        <row r="4202">
          <cell r="D4202" t="str">
            <v/>
          </cell>
          <cell r="L4202" t="str">
            <v/>
          </cell>
          <cell r="N4202" t="str">
            <v/>
          </cell>
        </row>
        <row r="4203">
          <cell r="D4203" t="str">
            <v/>
          </cell>
          <cell r="L4203" t="str">
            <v/>
          </cell>
          <cell r="N4203" t="str">
            <v/>
          </cell>
        </row>
        <row r="4204">
          <cell r="D4204" t="str">
            <v/>
          </cell>
          <cell r="L4204" t="str">
            <v/>
          </cell>
          <cell r="N4204" t="str">
            <v/>
          </cell>
        </row>
        <row r="4205">
          <cell r="D4205" t="str">
            <v/>
          </cell>
          <cell r="L4205" t="str">
            <v/>
          </cell>
          <cell r="N4205" t="str">
            <v/>
          </cell>
        </row>
        <row r="4206">
          <cell r="D4206" t="str">
            <v/>
          </cell>
          <cell r="L4206" t="str">
            <v/>
          </cell>
          <cell r="N4206" t="str">
            <v/>
          </cell>
        </row>
        <row r="4207">
          <cell r="D4207" t="str">
            <v/>
          </cell>
          <cell r="L4207" t="str">
            <v/>
          </cell>
          <cell r="N4207" t="str">
            <v/>
          </cell>
        </row>
        <row r="4208">
          <cell r="D4208" t="str">
            <v/>
          </cell>
          <cell r="L4208" t="str">
            <v/>
          </cell>
          <cell r="N4208" t="str">
            <v/>
          </cell>
        </row>
        <row r="4209">
          <cell r="D4209" t="str">
            <v/>
          </cell>
          <cell r="L4209" t="str">
            <v/>
          </cell>
          <cell r="N4209" t="str">
            <v/>
          </cell>
        </row>
        <row r="4210">
          <cell r="D4210" t="str">
            <v/>
          </cell>
          <cell r="L4210" t="str">
            <v/>
          </cell>
          <cell r="N4210" t="str">
            <v/>
          </cell>
        </row>
        <row r="4211">
          <cell r="D4211" t="str">
            <v/>
          </cell>
          <cell r="L4211" t="str">
            <v/>
          </cell>
          <cell r="N4211" t="str">
            <v/>
          </cell>
        </row>
        <row r="4212">
          <cell r="D4212" t="str">
            <v/>
          </cell>
          <cell r="L4212" t="str">
            <v/>
          </cell>
          <cell r="N4212" t="str">
            <v/>
          </cell>
        </row>
        <row r="4213">
          <cell r="D4213" t="str">
            <v/>
          </cell>
          <cell r="L4213" t="str">
            <v/>
          </cell>
          <cell r="N4213" t="str">
            <v/>
          </cell>
        </row>
        <row r="4214">
          <cell r="D4214" t="str">
            <v/>
          </cell>
          <cell r="L4214" t="str">
            <v/>
          </cell>
          <cell r="N4214" t="str">
            <v/>
          </cell>
        </row>
        <row r="4215">
          <cell r="D4215" t="str">
            <v>DESPERDICIO</v>
          </cell>
          <cell r="L4215" t="str">
            <v>%</v>
          </cell>
          <cell r="M4215">
            <v>0.05</v>
          </cell>
          <cell r="N4215">
            <v>36.5</v>
          </cell>
        </row>
        <row r="4216">
          <cell r="D4216" t="str">
            <v>SUBTOTAL</v>
          </cell>
        </row>
        <row r="4217">
          <cell r="D4217" t="str">
            <v>III. TRANSPORTES</v>
          </cell>
        </row>
        <row r="4218">
          <cell r="D4218" t="str">
            <v>MATERIAL</v>
          </cell>
          <cell r="K4218" t="str">
            <v>VOL. o PESO</v>
          </cell>
          <cell r="L4218" t="str">
            <v>DISTANCIA</v>
          </cell>
          <cell r="M4218" t="str">
            <v>M3 o Ton/Km</v>
          </cell>
          <cell r="N4218" t="str">
            <v>TARIFA</v>
          </cell>
        </row>
        <row r="4219">
          <cell r="D4219" t="str">
            <v/>
          </cell>
          <cell r="M4219" t="str">
            <v/>
          </cell>
          <cell r="N4219" t="str">
            <v/>
          </cell>
        </row>
        <row r="4220">
          <cell r="D4220" t="str">
            <v/>
          </cell>
          <cell r="M4220" t="str">
            <v/>
          </cell>
          <cell r="N4220" t="str">
            <v/>
          </cell>
        </row>
        <row r="4221">
          <cell r="D4221" t="str">
            <v/>
          </cell>
          <cell r="M4221" t="str">
            <v/>
          </cell>
          <cell r="N4221" t="str">
            <v/>
          </cell>
        </row>
        <row r="4222">
          <cell r="D4222" t="str">
            <v/>
          </cell>
          <cell r="M4222" t="str">
            <v/>
          </cell>
          <cell r="N4222" t="str">
            <v/>
          </cell>
        </row>
        <row r="4223">
          <cell r="D4223" t="str">
            <v>SUBTOTAL</v>
          </cell>
        </row>
        <row r="4224">
          <cell r="D4224" t="str">
            <v>IV. MANO DE OBRA</v>
          </cell>
        </row>
        <row r="4225">
          <cell r="D4225" t="str">
            <v>TRABAJADOR</v>
          </cell>
          <cell r="K4225" t="str">
            <v>JORNAL</v>
          </cell>
          <cell r="L4225" t="str">
            <v>PRESTACIONES</v>
          </cell>
          <cell r="M4225" t="str">
            <v>JORNAL TOTAL</v>
          </cell>
          <cell r="N4225" t="str">
            <v>RENDIMIENTO</v>
          </cell>
        </row>
        <row r="4226">
          <cell r="D4226" t="str">
            <v>AYUDANTE (1)</v>
          </cell>
          <cell r="K4226">
            <v>71433</v>
          </cell>
          <cell r="L4226">
            <v>1.95</v>
          </cell>
          <cell r="M4226">
            <v>139294.35</v>
          </cell>
          <cell r="N4226">
            <v>6.666666666666667</v>
          </cell>
        </row>
        <row r="4227">
          <cell r="D4227" t="str">
            <v/>
          </cell>
          <cell r="K4227" t="str">
            <v/>
          </cell>
          <cell r="L4227" t="str">
            <v xml:space="preserve"> </v>
          </cell>
          <cell r="M4227" t="str">
            <v xml:space="preserve"> </v>
          </cell>
        </row>
        <row r="4228">
          <cell r="D4228" t="str">
            <v/>
          </cell>
          <cell r="K4228" t="str">
            <v/>
          </cell>
          <cell r="L4228" t="str">
            <v xml:space="preserve"> </v>
          </cell>
          <cell r="M4228" t="str">
            <v xml:space="preserve"> </v>
          </cell>
        </row>
        <row r="4229">
          <cell r="D4229" t="str">
            <v/>
          </cell>
          <cell r="K4229" t="str">
            <v/>
          </cell>
          <cell r="L4229" t="str">
            <v xml:space="preserve"> </v>
          </cell>
          <cell r="M4229" t="str">
            <v xml:space="preserve"> </v>
          </cell>
        </row>
        <row r="4230">
          <cell r="D4230" t="str">
            <v/>
          </cell>
          <cell r="K4230" t="str">
            <v/>
          </cell>
          <cell r="L4230" t="str">
            <v xml:space="preserve"> </v>
          </cell>
          <cell r="M4230" t="str">
            <v xml:space="preserve"> </v>
          </cell>
        </row>
        <row r="4231">
          <cell r="D4231" t="str">
            <v>SUBTOTAL</v>
          </cell>
        </row>
        <row r="4233">
          <cell r="D4233" t="str">
            <v>TOTAL COSTO DIRECTO $</v>
          </cell>
        </row>
        <row r="4235">
          <cell r="M4235" t="str">
            <v>Porcentaje</v>
          </cell>
          <cell r="N4235" t="str">
            <v>Valor Total</v>
          </cell>
        </row>
        <row r="4236">
          <cell r="M4236">
            <v>0.24</v>
          </cell>
          <cell r="N4236">
            <v>8645.26</v>
          </cell>
        </row>
        <row r="4237">
          <cell r="M4237">
            <v>0.02</v>
          </cell>
          <cell r="N4237">
            <v>720.44</v>
          </cell>
        </row>
        <row r="4238">
          <cell r="M4238">
            <v>7.0000000000000007E-2</v>
          </cell>
          <cell r="N4238">
            <v>2521.5300000000002</v>
          </cell>
        </row>
        <row r="4241">
          <cell r="D4241" t="str">
            <v>Precio Unitario Total Aproximado al peso $</v>
          </cell>
        </row>
        <row r="4246">
          <cell r="D4246" t="str">
            <v>Proyectó:</v>
          </cell>
          <cell r="L4246" t="str">
            <v>Aprobó:</v>
          </cell>
        </row>
        <row r="4247">
          <cell r="E4247" t="str">
            <v>BRAYAN JEUDIEL LOZANO HERRERA</v>
          </cell>
          <cell r="M4247" t="str">
            <v>JESÚS IVÁN QUIÑONES RUEDA</v>
          </cell>
        </row>
        <row r="4248">
          <cell r="E4248" t="str">
            <v>APOYO SEC. DE PLANEACIÓN Y OBRAS PÚBLICAS</v>
          </cell>
          <cell r="M4248" t="str">
            <v>SECRETARIO DE PLANEACIÓN Y OBRAS PUBLICAS</v>
          </cell>
        </row>
        <row r="4249">
          <cell r="E4249" t="str">
            <v>LES TENGO UN CHISME</v>
          </cell>
          <cell r="M4249" t="str">
            <v>BOMBA</v>
          </cell>
        </row>
        <row r="4253">
          <cell r="D4253" t="str">
            <v>Análisis de Precios Unitarios- Secretaria de Planeación y Obras Publicas de Cubará, Boyacá.</v>
          </cell>
        </row>
        <row r="4254">
          <cell r="D4254" t="str">
            <v>Código</v>
          </cell>
          <cell r="E4254" t="str">
            <v>CCE-EICP-FM-14</v>
          </cell>
          <cell r="G4254" t="str">
            <v>Versión</v>
          </cell>
          <cell r="H4254">
            <v>1</v>
          </cell>
        </row>
        <row r="4258">
          <cell r="E4258" t="str">
            <v>MUNICIPIO DE CUBARÁ</v>
          </cell>
        </row>
        <row r="4260">
          <cell r="M4260" t="str">
            <v>VERSIÓN</v>
          </cell>
        </row>
        <row r="4263">
          <cell r="M4263" t="str">
            <v>PAGINA</v>
          </cell>
        </row>
        <row r="4264">
          <cell r="E4264" t="str">
            <v>ANÁLISIS DE PRECIOS UNITARIOS</v>
          </cell>
        </row>
        <row r="4266">
          <cell r="M4266" t="str">
            <v>FECHA</v>
          </cell>
          <cell r="N4266" t="str">
            <v>DD</v>
          </cell>
        </row>
        <row r="4267">
          <cell r="N4267">
            <v>13</v>
          </cell>
        </row>
        <row r="4271">
          <cell r="D4271" t="str">
            <v>DATOS ESPECÍFICOS</v>
          </cell>
        </row>
        <row r="4273">
          <cell r="A4273" t="str">
            <v>APU ID</v>
          </cell>
          <cell r="D4273" t="str">
            <v>ÍTEM</v>
          </cell>
          <cell r="E4273" t="str">
            <v>DESCRIPCIÓN</v>
          </cell>
          <cell r="N4273" t="str">
            <v>UNIDAD</v>
          </cell>
        </row>
        <row r="4274">
          <cell r="D4274" t="str">
            <v>2,03,13</v>
          </cell>
          <cell r="E4274" t="str">
            <v>RELLENO EN MATERIAL TRITURADO 3/4" COMPACTADO MANUALMENTE E:10CM</v>
          </cell>
          <cell r="N4274" t="str">
            <v>M2</v>
          </cell>
        </row>
        <row r="4275">
          <cell r="D4275" t="str">
            <v>I. EQUIPO</v>
          </cell>
        </row>
        <row r="4276">
          <cell r="D4276" t="str">
            <v>DESCRIPCIÓN</v>
          </cell>
          <cell r="I4276" t="str">
            <v>MARCA</v>
          </cell>
          <cell r="K4276" t="str">
            <v>TIPO</v>
          </cell>
          <cell r="M4276" t="str">
            <v>TARIFA</v>
          </cell>
          <cell r="N4276" t="str">
            <v>RENDIMIENTO</v>
          </cell>
        </row>
        <row r="4277">
          <cell r="A4277" t="str">
            <v>APU-000473</v>
          </cell>
          <cell r="D4277" t="str">
            <v>HERRAMIENTA MENOR (% M.O)</v>
          </cell>
          <cell r="K4277" t="str">
            <v>%</v>
          </cell>
          <cell r="M4277">
            <v>4221.04</v>
          </cell>
          <cell r="N4277">
            <v>10</v>
          </cell>
        </row>
        <row r="4278">
          <cell r="A4278" t="str">
            <v>APU-000473</v>
          </cell>
          <cell r="K4278" t="str">
            <v/>
          </cell>
          <cell r="M4278" t="str">
            <v/>
          </cell>
        </row>
        <row r="4279">
          <cell r="A4279" t="str">
            <v>APU-000473</v>
          </cell>
          <cell r="D4279" t="str">
            <v/>
          </cell>
          <cell r="K4279" t="str">
            <v/>
          </cell>
          <cell r="M4279" t="str">
            <v/>
          </cell>
        </row>
        <row r="4280">
          <cell r="A4280" t="str">
            <v>APU-000473</v>
          </cell>
          <cell r="D4280" t="str">
            <v/>
          </cell>
          <cell r="K4280" t="str">
            <v/>
          </cell>
          <cell r="M4280" t="str">
            <v/>
          </cell>
        </row>
        <row r="4281">
          <cell r="A4281" t="str">
            <v>APU-000473</v>
          </cell>
          <cell r="D4281" t="str">
            <v/>
          </cell>
          <cell r="K4281" t="str">
            <v/>
          </cell>
          <cell r="M4281" t="str">
            <v/>
          </cell>
        </row>
        <row r="4282">
          <cell r="A4282" t="str">
            <v>APU-000473</v>
          </cell>
          <cell r="D4282" t="str">
            <v/>
          </cell>
          <cell r="K4282" t="str">
            <v/>
          </cell>
          <cell r="M4282" t="str">
            <v/>
          </cell>
        </row>
        <row r="4283">
          <cell r="A4283" t="str">
            <v>APU-000473</v>
          </cell>
          <cell r="D4283" t="str">
            <v>SUBTOTAL</v>
          </cell>
        </row>
        <row r="4284">
          <cell r="A4284" t="str">
            <v>APU-000473</v>
          </cell>
          <cell r="D4284" t="str">
            <v>II. MATERIALES</v>
          </cell>
        </row>
        <row r="4285">
          <cell r="A4285" t="str">
            <v>APU-000473</v>
          </cell>
          <cell r="D4285" t="str">
            <v>DESCRIPCIÓN</v>
          </cell>
          <cell r="L4285" t="str">
            <v>UNIDAD</v>
          </cell>
          <cell r="M4285" t="str">
            <v>CANTIDAD</v>
          </cell>
          <cell r="N4285" t="str">
            <v>PRECIO UNITARIO</v>
          </cell>
        </row>
        <row r="4286">
          <cell r="A4286" t="str">
            <v>APU-000473</v>
          </cell>
          <cell r="D4286" t="str">
            <v>TRITURADO 3/4"-1/2"</v>
          </cell>
          <cell r="L4286" t="str">
            <v>M3</v>
          </cell>
          <cell r="M4286">
            <v>0.13</v>
          </cell>
          <cell r="N4286">
            <v>111265</v>
          </cell>
        </row>
        <row r="4287">
          <cell r="A4287" t="str">
            <v>APU-000473</v>
          </cell>
          <cell r="D4287" t="str">
            <v/>
          </cell>
          <cell r="L4287" t="str">
            <v/>
          </cell>
          <cell r="N4287" t="str">
            <v/>
          </cell>
        </row>
        <row r="4288">
          <cell r="A4288" t="str">
            <v>APU-000473</v>
          </cell>
          <cell r="D4288" t="str">
            <v/>
          </cell>
          <cell r="L4288" t="str">
            <v/>
          </cell>
          <cell r="N4288" t="str">
            <v/>
          </cell>
        </row>
        <row r="4289">
          <cell r="A4289" t="str">
            <v>APU-000473</v>
          </cell>
          <cell r="D4289" t="str">
            <v/>
          </cell>
          <cell r="L4289" t="str">
            <v/>
          </cell>
          <cell r="N4289" t="str">
            <v/>
          </cell>
        </row>
        <row r="4290">
          <cell r="A4290" t="str">
            <v>APU-000473</v>
          </cell>
          <cell r="D4290" t="str">
            <v/>
          </cell>
          <cell r="L4290" t="str">
            <v/>
          </cell>
          <cell r="N4290" t="str">
            <v/>
          </cell>
        </row>
        <row r="4291">
          <cell r="A4291" t="str">
            <v>APU-000473</v>
          </cell>
          <cell r="D4291" t="str">
            <v/>
          </cell>
          <cell r="L4291" t="str">
            <v/>
          </cell>
          <cell r="N4291" t="str">
            <v/>
          </cell>
        </row>
        <row r="4292">
          <cell r="A4292" t="str">
            <v>APU-000473</v>
          </cell>
          <cell r="D4292" t="str">
            <v/>
          </cell>
          <cell r="L4292" t="str">
            <v/>
          </cell>
          <cell r="N4292" t="str">
            <v/>
          </cell>
        </row>
        <row r="4293">
          <cell r="A4293" t="str">
            <v>APU-000473</v>
          </cell>
          <cell r="D4293" t="str">
            <v/>
          </cell>
          <cell r="L4293" t="str">
            <v/>
          </cell>
          <cell r="N4293" t="str">
            <v/>
          </cell>
        </row>
        <row r="4294">
          <cell r="A4294" t="str">
            <v>APU-000473</v>
          </cell>
          <cell r="D4294" t="str">
            <v/>
          </cell>
          <cell r="L4294" t="str">
            <v/>
          </cell>
          <cell r="N4294" t="str">
            <v/>
          </cell>
        </row>
        <row r="4295">
          <cell r="A4295" t="str">
            <v>APU-000473</v>
          </cell>
          <cell r="D4295" t="str">
            <v/>
          </cell>
          <cell r="L4295" t="str">
            <v/>
          </cell>
          <cell r="N4295" t="str">
            <v/>
          </cell>
        </row>
        <row r="4296">
          <cell r="A4296" t="str">
            <v>APU-000473</v>
          </cell>
          <cell r="D4296" t="str">
            <v/>
          </cell>
          <cell r="L4296" t="str">
            <v/>
          </cell>
          <cell r="N4296" t="str">
            <v/>
          </cell>
        </row>
        <row r="4297">
          <cell r="A4297" t="str">
            <v>APU-000473</v>
          </cell>
          <cell r="D4297" t="str">
            <v/>
          </cell>
          <cell r="L4297" t="str">
            <v/>
          </cell>
          <cell r="N4297" t="str">
            <v/>
          </cell>
        </row>
        <row r="4298">
          <cell r="A4298" t="str">
            <v>APU-000473</v>
          </cell>
          <cell r="D4298" t="str">
            <v/>
          </cell>
          <cell r="L4298" t="str">
            <v/>
          </cell>
          <cell r="N4298" t="str">
            <v/>
          </cell>
        </row>
        <row r="4299">
          <cell r="A4299" t="str">
            <v>APU-000473</v>
          </cell>
          <cell r="D4299" t="str">
            <v/>
          </cell>
          <cell r="L4299" t="str">
            <v/>
          </cell>
          <cell r="N4299" t="str">
            <v/>
          </cell>
        </row>
        <row r="4300">
          <cell r="A4300" t="str">
            <v>APU-000473</v>
          </cell>
          <cell r="D4300" t="str">
            <v>DESPERDICIO</v>
          </cell>
          <cell r="L4300" t="str">
            <v>%</v>
          </cell>
          <cell r="M4300">
            <v>0.05</v>
          </cell>
          <cell r="N4300">
            <v>14464.45</v>
          </cell>
        </row>
        <row r="4301">
          <cell r="A4301" t="str">
            <v>APU-000473</v>
          </cell>
          <cell r="D4301" t="str">
            <v>SUBTOTAL</v>
          </cell>
        </row>
        <row r="4302">
          <cell r="A4302" t="str">
            <v>APU-000473</v>
          </cell>
          <cell r="D4302" t="str">
            <v>III. TRANSPORTES</v>
          </cell>
        </row>
        <row r="4303">
          <cell r="A4303" t="str">
            <v>APU-000473</v>
          </cell>
          <cell r="D4303" t="str">
            <v>MATERIAL</v>
          </cell>
          <cell r="K4303" t="str">
            <v>VOL. o PESO</v>
          </cell>
          <cell r="L4303" t="str">
            <v>DISTANCIA</v>
          </cell>
          <cell r="M4303" t="str">
            <v>M3 o Ton/Km</v>
          </cell>
          <cell r="N4303" t="str">
            <v>TARIFA</v>
          </cell>
        </row>
        <row r="4304">
          <cell r="A4304" t="str">
            <v>APU-000473</v>
          </cell>
          <cell r="D4304" t="str">
            <v/>
          </cell>
          <cell r="M4304" t="str">
            <v/>
          </cell>
          <cell r="N4304" t="str">
            <v/>
          </cell>
        </row>
        <row r="4305">
          <cell r="A4305" t="str">
            <v>APU-000473</v>
          </cell>
          <cell r="D4305" t="str">
            <v/>
          </cell>
          <cell r="M4305" t="str">
            <v/>
          </cell>
          <cell r="N4305" t="str">
            <v/>
          </cell>
        </row>
        <row r="4306">
          <cell r="A4306" t="str">
            <v>APU-000473</v>
          </cell>
          <cell r="D4306" t="str">
            <v/>
          </cell>
          <cell r="M4306" t="str">
            <v/>
          </cell>
          <cell r="N4306" t="str">
            <v/>
          </cell>
        </row>
        <row r="4307">
          <cell r="A4307" t="str">
            <v>APU-000473</v>
          </cell>
          <cell r="D4307" t="str">
            <v/>
          </cell>
          <cell r="M4307" t="str">
            <v/>
          </cell>
          <cell r="N4307" t="str">
            <v/>
          </cell>
        </row>
        <row r="4308">
          <cell r="A4308" t="str">
            <v>APU-000473</v>
          </cell>
          <cell r="D4308" t="str">
            <v>SUBTOTAL</v>
          </cell>
        </row>
        <row r="4309">
          <cell r="A4309" t="str">
            <v>APU-000473</v>
          </cell>
          <cell r="D4309" t="str">
            <v>IV. MANO DE OBRA</v>
          </cell>
        </row>
        <row r="4310">
          <cell r="A4310" t="str">
            <v>APU-000473</v>
          </cell>
          <cell r="D4310" t="str">
            <v>TRABAJADOR</v>
          </cell>
          <cell r="K4310" t="str">
            <v>JORNAL</v>
          </cell>
          <cell r="L4310" t="str">
            <v>PRESTACIONES</v>
          </cell>
          <cell r="M4310" t="str">
            <v>JORNAL TOTAL</v>
          </cell>
          <cell r="N4310" t="str">
            <v>RENDIMIENTO</v>
          </cell>
        </row>
        <row r="4311">
          <cell r="A4311" t="str">
            <v>APU-000473</v>
          </cell>
          <cell r="D4311" t="str">
            <v>AYUDANTE (1)</v>
          </cell>
          <cell r="K4311">
            <v>71433</v>
          </cell>
          <cell r="L4311">
            <v>1.95</v>
          </cell>
          <cell r="M4311">
            <v>139294.35</v>
          </cell>
          <cell r="N4311">
            <v>33</v>
          </cell>
        </row>
        <row r="4312">
          <cell r="A4312" t="str">
            <v>APU-000473</v>
          </cell>
          <cell r="D4312" t="str">
            <v/>
          </cell>
          <cell r="K4312" t="str">
            <v/>
          </cell>
          <cell r="L4312" t="str">
            <v xml:space="preserve"> </v>
          </cell>
          <cell r="M4312" t="str">
            <v xml:space="preserve"> </v>
          </cell>
        </row>
        <row r="4313">
          <cell r="A4313" t="str">
            <v>APU-000473</v>
          </cell>
          <cell r="D4313" t="str">
            <v/>
          </cell>
          <cell r="K4313" t="str">
            <v/>
          </cell>
          <cell r="L4313" t="str">
            <v xml:space="preserve"> </v>
          </cell>
          <cell r="M4313" t="str">
            <v xml:space="preserve"> </v>
          </cell>
        </row>
        <row r="4314">
          <cell r="A4314" t="str">
            <v>APU-000473</v>
          </cell>
          <cell r="D4314" t="str">
            <v/>
          </cell>
          <cell r="K4314" t="str">
            <v/>
          </cell>
          <cell r="L4314" t="str">
            <v xml:space="preserve"> </v>
          </cell>
          <cell r="M4314" t="str">
            <v xml:space="preserve"> </v>
          </cell>
        </row>
        <row r="4315">
          <cell r="D4315" t="str">
            <v/>
          </cell>
          <cell r="K4315" t="str">
            <v/>
          </cell>
          <cell r="L4315" t="str">
            <v xml:space="preserve"> </v>
          </cell>
          <cell r="M4315" t="str">
            <v xml:space="preserve"> </v>
          </cell>
        </row>
        <row r="4316">
          <cell r="D4316" t="str">
            <v>SUBTOTAL</v>
          </cell>
        </row>
        <row r="4318">
          <cell r="D4318" t="str">
            <v>TOTAL COSTO DIRECTO $</v>
          </cell>
        </row>
        <row r="4320">
          <cell r="M4320" t="str">
            <v>Porcentaje</v>
          </cell>
          <cell r="N4320" t="str">
            <v>Valor Total</v>
          </cell>
        </row>
        <row r="4321">
          <cell r="M4321">
            <v>0.24</v>
          </cell>
          <cell r="N4321">
            <v>4759.3900000000003</v>
          </cell>
        </row>
        <row r="4322">
          <cell r="M4322">
            <v>0.02</v>
          </cell>
          <cell r="N4322">
            <v>396.62</v>
          </cell>
        </row>
        <row r="4323">
          <cell r="M4323">
            <v>7.0000000000000007E-2</v>
          </cell>
          <cell r="N4323">
            <v>1388.16</v>
          </cell>
        </row>
        <row r="4326">
          <cell r="D4326" t="str">
            <v>Precio Unitario Total Aproximado al peso $</v>
          </cell>
        </row>
        <row r="4331">
          <cell r="D4331" t="str">
            <v>Proyectó:</v>
          </cell>
          <cell r="L4331" t="str">
            <v>Aprobó:</v>
          </cell>
        </row>
        <row r="4332">
          <cell r="E4332" t="str">
            <v>BRAYAN JEUDIEL LOZANO HERRERA</v>
          </cell>
          <cell r="M4332" t="str">
            <v>JESÚS IVÁN QUIÑONES RUEDA</v>
          </cell>
        </row>
        <row r="4333">
          <cell r="E4333" t="str">
            <v>APOYO SEC. DE PLANEACIÓN Y OBRAS PÚBLICAS</v>
          </cell>
          <cell r="M4333" t="str">
            <v>SECRETARIO DE PLANEACIÓN Y OBRAS PUBLICAS</v>
          </cell>
        </row>
        <row r="4334">
          <cell r="E4334" t="str">
            <v>LES TENGO UN CHISME</v>
          </cell>
          <cell r="M4334" t="str">
            <v>BOMBA</v>
          </cell>
        </row>
        <row r="4338">
          <cell r="D4338" t="str">
            <v>Análisis de Precios Unitarios- Secretaria de Planeación y Obras Publicas de Cubará, Boyacá.</v>
          </cell>
        </row>
        <row r="4339">
          <cell r="D4339" t="str">
            <v>Código</v>
          </cell>
          <cell r="E4339" t="str">
            <v>CCE-EICP-FM-14</v>
          </cell>
          <cell r="G4339" t="str">
            <v>Versión</v>
          </cell>
          <cell r="H4339">
            <v>1</v>
          </cell>
        </row>
        <row r="4343">
          <cell r="E4343" t="str">
            <v>MUNICIPIO DE CUBARÁ</v>
          </cell>
        </row>
        <row r="4345">
          <cell r="M4345" t="str">
            <v>VERSIÓN</v>
          </cell>
        </row>
        <row r="4348">
          <cell r="M4348" t="str">
            <v>PAGINA</v>
          </cell>
        </row>
        <row r="4349">
          <cell r="E4349" t="str">
            <v>ANÁLISIS DE PRECIOS UNITARIOS</v>
          </cell>
        </row>
        <row r="4351">
          <cell r="M4351" t="str">
            <v>FECHA</v>
          </cell>
          <cell r="N4351" t="str">
            <v>DD</v>
          </cell>
        </row>
        <row r="4352">
          <cell r="N4352">
            <v>13</v>
          </cell>
        </row>
        <row r="4356">
          <cell r="D4356" t="str">
            <v>DATOS ESPECÍFICOS</v>
          </cell>
        </row>
        <row r="4358">
          <cell r="A4358" t="str">
            <v>APU ID</v>
          </cell>
          <cell r="D4358" t="str">
            <v>ÍTEM</v>
          </cell>
          <cell r="E4358" t="str">
            <v>DESCRIPCIÓN</v>
          </cell>
          <cell r="N4358" t="str">
            <v>UNIDAD</v>
          </cell>
        </row>
        <row r="4359">
          <cell r="D4359" t="str">
            <v>2,03,14</v>
          </cell>
          <cell r="E4359" t="str">
            <v>RELLENO CON MATERIAL DE EXCAVACIÓN COMPACTADO MANUALMENTE CON PISÓN</v>
          </cell>
          <cell r="N4359" t="str">
            <v>M3</v>
          </cell>
        </row>
        <row r="4360">
          <cell r="D4360" t="str">
            <v>I. EQUIPO</v>
          </cell>
        </row>
        <row r="4361">
          <cell r="D4361" t="str">
            <v>DESCRIPCIÓN</v>
          </cell>
          <cell r="I4361" t="str">
            <v>MARCA</v>
          </cell>
          <cell r="K4361" t="str">
            <v>TIPO</v>
          </cell>
          <cell r="M4361" t="str">
            <v>TARIFA</v>
          </cell>
          <cell r="N4361" t="str">
            <v>RENDIMIENTO</v>
          </cell>
        </row>
        <row r="4362">
          <cell r="A4362" t="str">
            <v>APU-000474</v>
          </cell>
          <cell r="D4362" t="str">
            <v>HERRAMIENTA MENOR (% M.O)</v>
          </cell>
          <cell r="K4362" t="str">
            <v>%</v>
          </cell>
          <cell r="M4362">
            <v>34823.589999999997</v>
          </cell>
          <cell r="N4362">
            <v>10</v>
          </cell>
        </row>
        <row r="4363">
          <cell r="A4363" t="str">
            <v>APU-000474</v>
          </cell>
        </row>
        <row r="4364">
          <cell r="A4364" t="str">
            <v>APU-000474</v>
          </cell>
          <cell r="D4364" t="str">
            <v/>
          </cell>
          <cell r="K4364" t="str">
            <v/>
          </cell>
          <cell r="M4364" t="str">
            <v/>
          </cell>
        </row>
        <row r="4365">
          <cell r="A4365" t="str">
            <v>APU-000474</v>
          </cell>
          <cell r="D4365" t="str">
            <v/>
          </cell>
          <cell r="K4365" t="str">
            <v/>
          </cell>
          <cell r="M4365" t="str">
            <v/>
          </cell>
        </row>
        <row r="4366">
          <cell r="A4366" t="str">
            <v>APU-000474</v>
          </cell>
          <cell r="D4366" t="str">
            <v/>
          </cell>
          <cell r="K4366" t="str">
            <v/>
          </cell>
          <cell r="M4366" t="str">
            <v/>
          </cell>
        </row>
        <row r="4367">
          <cell r="A4367" t="str">
            <v>APU-000474</v>
          </cell>
          <cell r="D4367" t="str">
            <v/>
          </cell>
          <cell r="K4367" t="str">
            <v/>
          </cell>
          <cell r="M4367" t="str">
            <v/>
          </cell>
        </row>
        <row r="4368">
          <cell r="A4368" t="str">
            <v>APU-000474</v>
          </cell>
          <cell r="D4368" t="str">
            <v>SUBTOTAL</v>
          </cell>
        </row>
        <row r="4369">
          <cell r="A4369" t="str">
            <v>APU-000474</v>
          </cell>
          <cell r="D4369" t="str">
            <v>II. MATERIALES</v>
          </cell>
        </row>
        <row r="4370">
          <cell r="A4370" t="str">
            <v>APU-000474</v>
          </cell>
          <cell r="D4370" t="str">
            <v>DESCRIPCIÓN</v>
          </cell>
          <cell r="L4370" t="str">
            <v>UNIDAD</v>
          </cell>
          <cell r="M4370" t="str">
            <v>CANTIDAD</v>
          </cell>
          <cell r="N4370" t="str">
            <v>PRECIO UNITARIO</v>
          </cell>
        </row>
        <row r="4371">
          <cell r="A4371" t="str">
            <v>APU-000474</v>
          </cell>
          <cell r="D4371" t="str">
            <v>AGUA</v>
          </cell>
          <cell r="L4371" t="str">
            <v>LT</v>
          </cell>
          <cell r="M4371">
            <v>10</v>
          </cell>
          <cell r="N4371">
            <v>3.65</v>
          </cell>
        </row>
        <row r="4372">
          <cell r="A4372" t="str">
            <v>APU-000474</v>
          </cell>
          <cell r="D4372" t="str">
            <v/>
          </cell>
          <cell r="L4372" t="str">
            <v/>
          </cell>
          <cell r="N4372" t="str">
            <v/>
          </cell>
        </row>
        <row r="4373">
          <cell r="A4373" t="str">
            <v>APU-000474</v>
          </cell>
          <cell r="D4373" t="str">
            <v/>
          </cell>
          <cell r="L4373" t="str">
            <v/>
          </cell>
          <cell r="N4373" t="str">
            <v/>
          </cell>
        </row>
        <row r="4374">
          <cell r="A4374" t="str">
            <v>APU-000474</v>
          </cell>
          <cell r="D4374" t="str">
            <v/>
          </cell>
          <cell r="L4374" t="str">
            <v/>
          </cell>
          <cell r="N4374" t="str">
            <v/>
          </cell>
        </row>
        <row r="4375">
          <cell r="A4375" t="str">
            <v>APU-000474</v>
          </cell>
          <cell r="D4375" t="str">
            <v/>
          </cell>
          <cell r="L4375" t="str">
            <v/>
          </cell>
          <cell r="N4375" t="str">
            <v/>
          </cell>
        </row>
        <row r="4376">
          <cell r="A4376" t="str">
            <v>APU-000474</v>
          </cell>
          <cell r="D4376" t="str">
            <v/>
          </cell>
          <cell r="L4376" t="str">
            <v/>
          </cell>
          <cell r="N4376" t="str">
            <v/>
          </cell>
        </row>
        <row r="4377">
          <cell r="A4377" t="str">
            <v>APU-000474</v>
          </cell>
          <cell r="D4377" t="str">
            <v/>
          </cell>
          <cell r="L4377" t="str">
            <v/>
          </cell>
          <cell r="N4377" t="str">
            <v/>
          </cell>
        </row>
        <row r="4378">
          <cell r="A4378" t="str">
            <v>APU-000474</v>
          </cell>
          <cell r="D4378" t="str">
            <v/>
          </cell>
          <cell r="L4378" t="str">
            <v/>
          </cell>
          <cell r="N4378" t="str">
            <v/>
          </cell>
        </row>
        <row r="4379">
          <cell r="A4379" t="str">
            <v>APU-000474</v>
          </cell>
          <cell r="D4379" t="str">
            <v/>
          </cell>
          <cell r="L4379" t="str">
            <v/>
          </cell>
          <cell r="N4379" t="str">
            <v/>
          </cell>
        </row>
        <row r="4380">
          <cell r="A4380" t="str">
            <v>APU-000474</v>
          </cell>
          <cell r="D4380" t="str">
            <v/>
          </cell>
          <cell r="L4380" t="str">
            <v/>
          </cell>
          <cell r="N4380" t="str">
            <v/>
          </cell>
        </row>
        <row r="4381">
          <cell r="A4381" t="str">
            <v>APU-000474</v>
          </cell>
          <cell r="D4381" t="str">
            <v/>
          </cell>
          <cell r="L4381" t="str">
            <v/>
          </cell>
          <cell r="N4381" t="str">
            <v/>
          </cell>
        </row>
        <row r="4382">
          <cell r="A4382" t="str">
            <v>APU-000474</v>
          </cell>
          <cell r="D4382" t="str">
            <v/>
          </cell>
          <cell r="L4382" t="str">
            <v/>
          </cell>
          <cell r="N4382" t="str">
            <v/>
          </cell>
        </row>
        <row r="4383">
          <cell r="A4383" t="str">
            <v>APU-000474</v>
          </cell>
          <cell r="D4383" t="str">
            <v/>
          </cell>
          <cell r="L4383" t="str">
            <v/>
          </cell>
          <cell r="N4383" t="str">
            <v/>
          </cell>
        </row>
        <row r="4384">
          <cell r="A4384" t="str">
            <v>APU-000474</v>
          </cell>
          <cell r="D4384" t="str">
            <v/>
          </cell>
          <cell r="L4384" t="str">
            <v/>
          </cell>
          <cell r="N4384" t="str">
            <v/>
          </cell>
        </row>
        <row r="4385">
          <cell r="A4385" t="str">
            <v>APU-000474</v>
          </cell>
          <cell r="D4385" t="str">
            <v>DESPERDICIO</v>
          </cell>
          <cell r="L4385" t="str">
            <v>%</v>
          </cell>
          <cell r="M4385">
            <v>0.05</v>
          </cell>
          <cell r="N4385">
            <v>36.5</v>
          </cell>
        </row>
        <row r="4386">
          <cell r="A4386" t="str">
            <v>APU-000474</v>
          </cell>
          <cell r="D4386" t="str">
            <v>SUBTOTAL</v>
          </cell>
        </row>
        <row r="4387">
          <cell r="A4387" t="str">
            <v>APU-000474</v>
          </cell>
          <cell r="D4387" t="str">
            <v>III. TRANSPORTES</v>
          </cell>
        </row>
        <row r="4388">
          <cell r="A4388" t="str">
            <v>APU-000474</v>
          </cell>
          <cell r="D4388" t="str">
            <v>MATERIAL</v>
          </cell>
          <cell r="K4388" t="str">
            <v>VOL. o PESO</v>
          </cell>
          <cell r="L4388" t="str">
            <v>DISTANCIA</v>
          </cell>
          <cell r="M4388" t="str">
            <v>M3 o Ton/Km</v>
          </cell>
          <cell r="N4388" t="str">
            <v>TARIFA</v>
          </cell>
        </row>
        <row r="4389">
          <cell r="A4389" t="str">
            <v>APU-000474</v>
          </cell>
          <cell r="D4389" t="str">
            <v/>
          </cell>
          <cell r="M4389" t="str">
            <v/>
          </cell>
          <cell r="N4389" t="str">
            <v/>
          </cell>
        </row>
        <row r="4390">
          <cell r="A4390" t="str">
            <v>APU-000474</v>
          </cell>
          <cell r="D4390" t="str">
            <v/>
          </cell>
          <cell r="M4390" t="str">
            <v/>
          </cell>
          <cell r="N4390" t="str">
            <v/>
          </cell>
        </row>
        <row r="4391">
          <cell r="A4391" t="str">
            <v>APU-000474</v>
          </cell>
          <cell r="D4391" t="str">
            <v/>
          </cell>
          <cell r="M4391" t="str">
            <v/>
          </cell>
          <cell r="N4391" t="str">
            <v/>
          </cell>
        </row>
        <row r="4392">
          <cell r="A4392" t="str">
            <v>APU-000474</v>
          </cell>
          <cell r="D4392" t="str">
            <v/>
          </cell>
          <cell r="M4392" t="str">
            <v/>
          </cell>
          <cell r="N4392" t="str">
            <v/>
          </cell>
        </row>
        <row r="4393">
          <cell r="A4393" t="str">
            <v>APU-000474</v>
          </cell>
          <cell r="D4393" t="str">
            <v>SUBTOTAL</v>
          </cell>
        </row>
        <row r="4394">
          <cell r="A4394" t="str">
            <v>APU-000474</v>
          </cell>
          <cell r="D4394" t="str">
            <v>IV. MANO DE OBRA</v>
          </cell>
        </row>
        <row r="4395">
          <cell r="A4395" t="str">
            <v>APU-000474</v>
          </cell>
          <cell r="D4395" t="str">
            <v>TRABAJADOR</v>
          </cell>
          <cell r="K4395" t="str">
            <v>JORNAL</v>
          </cell>
          <cell r="L4395" t="str">
            <v>PRESTACIONES</v>
          </cell>
          <cell r="M4395" t="str">
            <v>JORNAL TOTAL</v>
          </cell>
          <cell r="N4395" t="str">
            <v>RENDIMIENTO</v>
          </cell>
        </row>
        <row r="4396">
          <cell r="A4396" t="str">
            <v>APU-000474</v>
          </cell>
          <cell r="D4396" t="str">
            <v>AYUDANTE (1)</v>
          </cell>
          <cell r="K4396">
            <v>71433</v>
          </cell>
          <cell r="L4396">
            <v>1.95</v>
          </cell>
          <cell r="M4396">
            <v>139294.35</v>
          </cell>
          <cell r="N4396">
            <v>4</v>
          </cell>
        </row>
        <row r="4397">
          <cell r="A4397" t="str">
            <v>APU-000474</v>
          </cell>
          <cell r="D4397" t="str">
            <v/>
          </cell>
          <cell r="K4397" t="str">
            <v/>
          </cell>
          <cell r="L4397" t="str">
            <v xml:space="preserve"> </v>
          </cell>
          <cell r="M4397" t="str">
            <v xml:space="preserve"> </v>
          </cell>
        </row>
        <row r="4398">
          <cell r="A4398" t="str">
            <v>APU-000474</v>
          </cell>
          <cell r="D4398" t="str">
            <v/>
          </cell>
          <cell r="K4398" t="str">
            <v/>
          </cell>
          <cell r="L4398" t="str">
            <v xml:space="preserve"> </v>
          </cell>
          <cell r="M4398" t="str">
            <v xml:space="preserve"> </v>
          </cell>
        </row>
        <row r="4399">
          <cell r="A4399" t="str">
            <v>APU-000474</v>
          </cell>
          <cell r="D4399" t="str">
            <v/>
          </cell>
          <cell r="K4399" t="str">
            <v/>
          </cell>
          <cell r="L4399" t="str">
            <v xml:space="preserve"> </v>
          </cell>
          <cell r="M4399" t="str">
            <v xml:space="preserve"> </v>
          </cell>
        </row>
        <row r="4400">
          <cell r="D4400" t="str">
            <v/>
          </cell>
          <cell r="K4400" t="str">
            <v/>
          </cell>
          <cell r="L4400" t="str">
            <v xml:space="preserve"> </v>
          </cell>
          <cell r="M4400" t="str">
            <v xml:space="preserve"> </v>
          </cell>
        </row>
        <row r="4401">
          <cell r="D4401" t="str">
            <v>SUBTOTAL</v>
          </cell>
        </row>
        <row r="4403">
          <cell r="D4403" t="str">
            <v>TOTAL COSTO DIRECTO $</v>
          </cell>
        </row>
        <row r="4405">
          <cell r="M4405" t="str">
            <v>Porcentaje</v>
          </cell>
          <cell r="N4405" t="str">
            <v>Valor Total</v>
          </cell>
        </row>
        <row r="4406">
          <cell r="M4406">
            <v>0.24</v>
          </cell>
          <cell r="N4406">
            <v>9202.6299999999992</v>
          </cell>
        </row>
        <row r="4407">
          <cell r="M4407">
            <v>0.02</v>
          </cell>
          <cell r="N4407">
            <v>766.89</v>
          </cell>
        </row>
        <row r="4408">
          <cell r="M4408">
            <v>7.0000000000000007E-2</v>
          </cell>
          <cell r="N4408">
            <v>2684.1</v>
          </cell>
        </row>
        <row r="4411">
          <cell r="D4411" t="str">
            <v>Precio Unitario Total Aproximado al peso $</v>
          </cell>
        </row>
        <row r="4416">
          <cell r="D4416" t="str">
            <v>Proyectó:</v>
          </cell>
          <cell r="L4416" t="str">
            <v>Aprobó:</v>
          </cell>
        </row>
        <row r="4417">
          <cell r="E4417" t="str">
            <v>BRAYAN JEUDIEL LOZANO HERRERA</v>
          </cell>
          <cell r="M4417" t="str">
            <v>JESÚS IVÁN QUIÑONES RUEDA</v>
          </cell>
        </row>
        <row r="4418">
          <cell r="E4418" t="str">
            <v>APOYO SEC. DE PLANEACIÓN Y OBRAS PÚBLICAS</v>
          </cell>
          <cell r="M4418" t="str">
            <v>SECRETARIO DE PLANEACIÓN Y OBRAS PUBLICAS</v>
          </cell>
        </row>
        <row r="4419">
          <cell r="E4419" t="str">
            <v>LES TENGO UN CHISME</v>
          </cell>
          <cell r="M4419" t="str">
            <v>BOMBA</v>
          </cell>
        </row>
        <row r="4423">
          <cell r="D4423" t="str">
            <v>Análisis de Precios Unitarios- Secretaria de Planeación y Obras Publicas de Cubará, Boyacá.</v>
          </cell>
        </row>
        <row r="4424">
          <cell r="D4424" t="str">
            <v>Código</v>
          </cell>
          <cell r="E4424" t="str">
            <v>CCE-EICP-FM-14</v>
          </cell>
          <cell r="G4424" t="str">
            <v>Versión</v>
          </cell>
          <cell r="H4424">
            <v>1</v>
          </cell>
        </row>
        <row r="4428">
          <cell r="E4428" t="str">
            <v>MUNICIPIO DE CUBARÁ</v>
          </cell>
        </row>
        <row r="4430">
          <cell r="M4430" t="str">
            <v>VERSIÓN</v>
          </cell>
        </row>
        <row r="4433">
          <cell r="M4433" t="str">
            <v>PAGINA</v>
          </cell>
        </row>
        <row r="4434">
          <cell r="E4434" t="str">
            <v>ANÁLISIS DE PRECIOS UNITARIOS</v>
          </cell>
        </row>
        <row r="4436">
          <cell r="M4436" t="str">
            <v>FECHA</v>
          </cell>
          <cell r="N4436" t="str">
            <v>DD</v>
          </cell>
        </row>
        <row r="4437">
          <cell r="N4437">
            <v>13</v>
          </cell>
        </row>
        <row r="4441">
          <cell r="D4441" t="str">
            <v>DATOS ESPECÍFICOS</v>
          </cell>
        </row>
        <row r="4443">
          <cell r="A4443" t="str">
            <v>APU ID</v>
          </cell>
          <cell r="D4443" t="str">
            <v>ÍTEM</v>
          </cell>
          <cell r="E4443" t="str">
            <v>DESCRIPCIÓN</v>
          </cell>
          <cell r="N4443" t="str">
            <v>UNIDAD</v>
          </cell>
        </row>
        <row r="4444">
          <cell r="D4444" t="str">
            <v>2,03,02</v>
          </cell>
          <cell r="E4444" t="str">
            <v>SOLADO CONCRETO f'c = 2000 psi (14 MPa), ESPESOR 0.05 M</v>
          </cell>
          <cell r="N4444" t="str">
            <v>M2</v>
          </cell>
        </row>
        <row r="4445">
          <cell r="D4445" t="str">
            <v>I. EQUIPO</v>
          </cell>
        </row>
        <row r="4446">
          <cell r="D4446" t="str">
            <v>DESCRIPCIÓN</v>
          </cell>
          <cell r="I4446" t="str">
            <v>MARCA</v>
          </cell>
          <cell r="K4446" t="str">
            <v>TIPO</v>
          </cell>
          <cell r="M4446" t="str">
            <v>TARIFA</v>
          </cell>
          <cell r="N4446" t="str">
            <v>RENDIMIENTO</v>
          </cell>
        </row>
        <row r="4447">
          <cell r="A4447" t="str">
            <v>APU-00039</v>
          </cell>
          <cell r="D4447" t="str">
            <v>HERRAMIENTA MENOR (% M.O)</v>
          </cell>
          <cell r="K4447" t="str">
            <v>%</v>
          </cell>
          <cell r="M4447">
            <v>14276.380000000001</v>
          </cell>
          <cell r="N4447">
            <v>10</v>
          </cell>
        </row>
        <row r="4448">
          <cell r="A4448" t="str">
            <v>APU-00039</v>
          </cell>
          <cell r="D4448" t="str">
            <v/>
          </cell>
          <cell r="K4448" t="str">
            <v/>
          </cell>
          <cell r="M4448" t="str">
            <v/>
          </cell>
        </row>
        <row r="4449">
          <cell r="A4449" t="str">
            <v>APU-00039</v>
          </cell>
          <cell r="D4449" t="str">
            <v/>
          </cell>
          <cell r="K4449" t="str">
            <v/>
          </cell>
          <cell r="M4449" t="str">
            <v/>
          </cell>
        </row>
        <row r="4450">
          <cell r="A4450" t="str">
            <v>APU-00039</v>
          </cell>
          <cell r="D4450" t="str">
            <v/>
          </cell>
          <cell r="K4450" t="str">
            <v/>
          </cell>
          <cell r="M4450" t="str">
            <v/>
          </cell>
        </row>
        <row r="4451">
          <cell r="A4451" t="str">
            <v>APU-00039</v>
          </cell>
          <cell r="D4451" t="str">
            <v/>
          </cell>
          <cell r="K4451" t="str">
            <v/>
          </cell>
          <cell r="M4451" t="str">
            <v/>
          </cell>
        </row>
        <row r="4452">
          <cell r="A4452" t="str">
            <v>APU-00039</v>
          </cell>
          <cell r="D4452" t="str">
            <v/>
          </cell>
          <cell r="K4452" t="str">
            <v/>
          </cell>
          <cell r="M4452" t="str">
            <v/>
          </cell>
        </row>
        <row r="4453">
          <cell r="A4453" t="str">
            <v>APU-00039</v>
          </cell>
          <cell r="D4453" t="str">
            <v>SUBTOTAL</v>
          </cell>
        </row>
        <row r="4454">
          <cell r="A4454" t="str">
            <v>APU-00039</v>
          </cell>
          <cell r="D4454" t="str">
            <v>II. MATERIALES</v>
          </cell>
        </row>
        <row r="4455">
          <cell r="A4455" t="str">
            <v>APU-00039</v>
          </cell>
          <cell r="D4455" t="str">
            <v>DESCRIPCIÓN</v>
          </cell>
          <cell r="L4455" t="str">
            <v>UNIDAD</v>
          </cell>
          <cell r="M4455" t="str">
            <v>CANTIDAD</v>
          </cell>
          <cell r="N4455" t="str">
            <v>PRECIO UNITARIO</v>
          </cell>
        </row>
        <row r="4456">
          <cell r="A4456" t="str">
            <v>APU-00039</v>
          </cell>
          <cell r="D4456" t="str">
            <v>CONCRETO DE 2000 PSI (1:3:4)</v>
          </cell>
          <cell r="L4456" t="str">
            <v>M3</v>
          </cell>
          <cell r="M4456">
            <v>0.05</v>
          </cell>
          <cell r="N4456">
            <v>641777.72</v>
          </cell>
        </row>
        <row r="4457">
          <cell r="A4457" t="str">
            <v>APU-00039</v>
          </cell>
          <cell r="D4457" t="str">
            <v/>
          </cell>
          <cell r="L4457" t="str">
            <v/>
          </cell>
          <cell r="N4457" t="str">
            <v/>
          </cell>
        </row>
        <row r="4458">
          <cell r="A4458" t="str">
            <v>APU-00039</v>
          </cell>
          <cell r="D4458" t="str">
            <v/>
          </cell>
          <cell r="L4458" t="str">
            <v/>
          </cell>
          <cell r="N4458" t="str">
            <v/>
          </cell>
        </row>
        <row r="4459">
          <cell r="A4459" t="str">
            <v>APU-00039</v>
          </cell>
          <cell r="D4459" t="str">
            <v/>
          </cell>
          <cell r="L4459" t="str">
            <v/>
          </cell>
          <cell r="N4459" t="str">
            <v/>
          </cell>
        </row>
        <row r="4460">
          <cell r="A4460" t="str">
            <v>APU-00039</v>
          </cell>
          <cell r="D4460" t="str">
            <v/>
          </cell>
          <cell r="L4460" t="str">
            <v/>
          </cell>
          <cell r="N4460" t="str">
            <v/>
          </cell>
        </row>
        <row r="4461">
          <cell r="A4461" t="str">
            <v>APU-00039</v>
          </cell>
          <cell r="D4461" t="str">
            <v/>
          </cell>
          <cell r="L4461" t="str">
            <v/>
          </cell>
          <cell r="N4461" t="str">
            <v/>
          </cell>
        </row>
        <row r="4462">
          <cell r="A4462" t="str">
            <v>APU-00039</v>
          </cell>
          <cell r="D4462" t="str">
            <v/>
          </cell>
          <cell r="L4462" t="str">
            <v/>
          </cell>
          <cell r="N4462" t="str">
            <v/>
          </cell>
        </row>
        <row r="4463">
          <cell r="A4463" t="str">
            <v>APU-00039</v>
          </cell>
          <cell r="D4463" t="str">
            <v/>
          </cell>
          <cell r="L4463" t="str">
            <v/>
          </cell>
          <cell r="N4463" t="str">
            <v/>
          </cell>
        </row>
        <row r="4464">
          <cell r="A4464" t="str">
            <v>APU-00039</v>
          </cell>
          <cell r="D4464" t="str">
            <v/>
          </cell>
          <cell r="L4464" t="str">
            <v/>
          </cell>
          <cell r="N4464" t="str">
            <v/>
          </cell>
        </row>
        <row r="4465">
          <cell r="A4465" t="str">
            <v>APU-00039</v>
          </cell>
          <cell r="D4465" t="str">
            <v/>
          </cell>
          <cell r="L4465" t="str">
            <v/>
          </cell>
          <cell r="N4465" t="str">
            <v/>
          </cell>
        </row>
        <row r="4466">
          <cell r="A4466" t="str">
            <v>APU-00039</v>
          </cell>
          <cell r="D4466" t="str">
            <v/>
          </cell>
          <cell r="L4466" t="str">
            <v/>
          </cell>
          <cell r="N4466" t="str">
            <v/>
          </cell>
        </row>
        <row r="4467">
          <cell r="A4467" t="str">
            <v>APU-00039</v>
          </cell>
          <cell r="D4467" t="str">
            <v/>
          </cell>
          <cell r="L4467" t="str">
            <v/>
          </cell>
          <cell r="N4467" t="str">
            <v/>
          </cell>
        </row>
        <row r="4468">
          <cell r="A4468" t="str">
            <v>APU-00039</v>
          </cell>
          <cell r="D4468" t="str">
            <v/>
          </cell>
          <cell r="L4468" t="str">
            <v/>
          </cell>
          <cell r="N4468" t="str">
            <v/>
          </cell>
        </row>
        <row r="4469">
          <cell r="A4469" t="str">
            <v>APU-00039</v>
          </cell>
          <cell r="D4469" t="str">
            <v/>
          </cell>
          <cell r="L4469" t="str">
            <v/>
          </cell>
          <cell r="N4469" t="str">
            <v/>
          </cell>
        </row>
        <row r="4470">
          <cell r="A4470" t="str">
            <v>APU-00039</v>
          </cell>
          <cell r="D4470" t="str">
            <v>DESPERDICIO</v>
          </cell>
          <cell r="L4470" t="str">
            <v>%</v>
          </cell>
          <cell r="M4470">
            <v>0.05</v>
          </cell>
          <cell r="N4470">
            <v>32088.89</v>
          </cell>
        </row>
        <row r="4471">
          <cell r="A4471" t="str">
            <v>APU-00039</v>
          </cell>
          <cell r="D4471" t="str">
            <v>SUBTOTAL</v>
          </cell>
        </row>
        <row r="4472">
          <cell r="A4472" t="str">
            <v>APU-00039</v>
          </cell>
          <cell r="D4472" t="str">
            <v>III. TRANSPORTES</v>
          </cell>
        </row>
        <row r="4473">
          <cell r="A4473" t="str">
            <v>APU-00039</v>
          </cell>
          <cell r="D4473" t="str">
            <v>MATERIAL</v>
          </cell>
          <cell r="K4473" t="str">
            <v>VOL. o PESO</v>
          </cell>
          <cell r="L4473" t="str">
            <v>DISTANCIA</v>
          </cell>
          <cell r="M4473" t="str">
            <v>M3 o Ton/Km</v>
          </cell>
          <cell r="N4473" t="str">
            <v>TARIFA</v>
          </cell>
        </row>
        <row r="4474">
          <cell r="A4474" t="str">
            <v>APU-00039</v>
          </cell>
          <cell r="D4474" t="str">
            <v/>
          </cell>
          <cell r="M4474" t="str">
            <v/>
          </cell>
          <cell r="N4474" t="str">
            <v/>
          </cell>
        </row>
        <row r="4475">
          <cell r="A4475" t="str">
            <v>APU-00039</v>
          </cell>
          <cell r="D4475" t="str">
            <v/>
          </cell>
          <cell r="M4475" t="str">
            <v/>
          </cell>
          <cell r="N4475" t="str">
            <v/>
          </cell>
        </row>
        <row r="4476">
          <cell r="A4476" t="str">
            <v>APU-00039</v>
          </cell>
          <cell r="D4476" t="str">
            <v/>
          </cell>
          <cell r="M4476" t="str">
            <v/>
          </cell>
          <cell r="N4476" t="str">
            <v/>
          </cell>
        </row>
        <row r="4477">
          <cell r="A4477" t="str">
            <v>APU-00039</v>
          </cell>
          <cell r="D4477" t="str">
            <v/>
          </cell>
          <cell r="M4477" t="str">
            <v/>
          </cell>
          <cell r="N4477" t="str">
            <v/>
          </cell>
        </row>
        <row r="4478">
          <cell r="A4478" t="str">
            <v>APU-00039</v>
          </cell>
          <cell r="D4478" t="str">
            <v>SUBTOTAL</v>
          </cell>
        </row>
        <row r="4479">
          <cell r="A4479" t="str">
            <v>APU-00039</v>
          </cell>
          <cell r="D4479" t="str">
            <v>IV. MANO DE OBRA</v>
          </cell>
        </row>
        <row r="4480">
          <cell r="A4480" t="str">
            <v>APU-00039</v>
          </cell>
          <cell r="D4480" t="str">
            <v>TRABAJADOR</v>
          </cell>
          <cell r="K4480" t="str">
            <v>JORNAL</v>
          </cell>
          <cell r="L4480" t="str">
            <v>PRESTACIONES</v>
          </cell>
          <cell r="M4480" t="str">
            <v>JORNAL TOTAL</v>
          </cell>
          <cell r="N4480" t="str">
            <v>RENDIMIENTO</v>
          </cell>
        </row>
        <row r="4481">
          <cell r="A4481" t="str">
            <v>APU-00039</v>
          </cell>
          <cell r="D4481" t="str">
            <v>OFICIAL</v>
          </cell>
          <cell r="K4481">
            <v>95930</v>
          </cell>
          <cell r="L4481">
            <v>1.95</v>
          </cell>
          <cell r="M4481">
            <v>187063.5</v>
          </cell>
          <cell r="N4481">
            <v>22.86</v>
          </cell>
        </row>
        <row r="4482">
          <cell r="A4482" t="str">
            <v>APU-00039</v>
          </cell>
          <cell r="D4482" t="str">
            <v>AYUDANTE (1)</v>
          </cell>
          <cell r="K4482">
            <v>71433</v>
          </cell>
          <cell r="L4482">
            <v>1.95</v>
          </cell>
          <cell r="M4482">
            <v>139294.35</v>
          </cell>
          <cell r="N4482">
            <v>22.86</v>
          </cell>
        </row>
        <row r="4483">
          <cell r="A4483" t="str">
            <v>APU-00039</v>
          </cell>
          <cell r="D4483" t="str">
            <v/>
          </cell>
          <cell r="K4483" t="str">
            <v/>
          </cell>
          <cell r="L4483" t="str">
            <v xml:space="preserve"> </v>
          </cell>
          <cell r="M4483" t="str">
            <v xml:space="preserve"> </v>
          </cell>
        </row>
        <row r="4484">
          <cell r="A4484" t="str">
            <v>APU-00039</v>
          </cell>
          <cell r="D4484" t="str">
            <v/>
          </cell>
          <cell r="K4484" t="str">
            <v/>
          </cell>
          <cell r="L4484" t="str">
            <v xml:space="preserve"> </v>
          </cell>
          <cell r="M4484" t="str">
            <v xml:space="preserve"> </v>
          </cell>
        </row>
        <row r="4485">
          <cell r="A4485" t="str">
            <v>APU-00039</v>
          </cell>
          <cell r="D4485" t="str">
            <v/>
          </cell>
          <cell r="K4485" t="str">
            <v/>
          </cell>
          <cell r="L4485" t="str">
            <v xml:space="preserve"> </v>
          </cell>
          <cell r="M4485" t="str">
            <v xml:space="preserve"> </v>
          </cell>
        </row>
        <row r="4486">
          <cell r="A4486" t="str">
            <v>APU-00039</v>
          </cell>
          <cell r="D4486" t="str">
            <v>SUBTOTAL</v>
          </cell>
        </row>
        <row r="4487">
          <cell r="A4487" t="str">
            <v>APU-00039</v>
          </cell>
        </row>
        <row r="4488">
          <cell r="A4488" t="str">
            <v>APU-00039</v>
          </cell>
          <cell r="D4488" t="str">
            <v>TOTAL COSTO DIRECTO $</v>
          </cell>
        </row>
        <row r="4489">
          <cell r="A4489" t="str">
            <v>APU-00039</v>
          </cell>
        </row>
        <row r="4490">
          <cell r="A4490" t="str">
            <v>APU-00039</v>
          </cell>
          <cell r="M4490" t="str">
            <v>Porcentaje</v>
          </cell>
          <cell r="N4490" t="str">
            <v>Valor Total</v>
          </cell>
        </row>
        <row r="4491">
          <cell r="A4491" t="str">
            <v>APU-00039</v>
          </cell>
          <cell r="M4491">
            <v>0.24</v>
          </cell>
          <cell r="N4491">
            <v>11855.36</v>
          </cell>
        </row>
        <row r="4492">
          <cell r="A4492" t="str">
            <v>APU-00039</v>
          </cell>
          <cell r="M4492">
            <v>0.02</v>
          </cell>
          <cell r="N4492">
            <v>987.95</v>
          </cell>
        </row>
        <row r="4493">
          <cell r="A4493" t="str">
            <v>APU-00039</v>
          </cell>
          <cell r="M4493">
            <v>7.0000000000000007E-2</v>
          </cell>
          <cell r="N4493">
            <v>3457.81</v>
          </cell>
        </row>
        <row r="4494">
          <cell r="A4494" t="str">
            <v>APU-00039</v>
          </cell>
        </row>
        <row r="4495">
          <cell r="A4495" t="str">
            <v>APU-00039</v>
          </cell>
        </row>
        <row r="4496">
          <cell r="D4496" t="str">
            <v>Precio Unitario Total Aproximado al peso $</v>
          </cell>
        </row>
        <row r="4501">
          <cell r="D4501" t="str">
            <v>Proyectó:</v>
          </cell>
          <cell r="L4501" t="str">
            <v>Aprobó:</v>
          </cell>
        </row>
        <row r="4502">
          <cell r="E4502" t="str">
            <v>BRAYAN JEUDIEL LOZANO HERRERA</v>
          </cell>
          <cell r="M4502" t="str">
            <v>JESÚS IVÁN QUIÑONES RUEDA</v>
          </cell>
        </row>
        <row r="4503">
          <cell r="E4503" t="str">
            <v>APOYO SEC. DE PLANEACIÓN Y OBRAS PÚBLICAS</v>
          </cell>
          <cell r="M4503" t="str">
            <v>SECRETARIO DE PLANEACIÓN Y OBRAS PUBLICAS</v>
          </cell>
        </row>
        <row r="4504">
          <cell r="E4504" t="str">
            <v>LES TENGO UN CHISME</v>
          </cell>
          <cell r="M4504" t="str">
            <v>BOMBA</v>
          </cell>
        </row>
        <row r="4508">
          <cell r="D4508" t="str">
            <v>Análisis de Precios Unitarios- Secretaria de Planeación y Obras Publicas de Cubará, Boyacá.</v>
          </cell>
        </row>
        <row r="4509">
          <cell r="D4509" t="str">
            <v>Código</v>
          </cell>
          <cell r="E4509" t="str">
            <v>CCE-EICP-FM-14</v>
          </cell>
          <cell r="G4509" t="str">
            <v>Versión</v>
          </cell>
          <cell r="H4509">
            <v>1</v>
          </cell>
        </row>
        <row r="4513">
          <cell r="E4513" t="str">
            <v>MUNICIPIO DE CUBARÁ</v>
          </cell>
        </row>
        <row r="4515">
          <cell r="M4515" t="str">
            <v>VERSIÓN</v>
          </cell>
        </row>
        <row r="4518">
          <cell r="M4518" t="str">
            <v>PAGINA</v>
          </cell>
        </row>
        <row r="4519">
          <cell r="E4519" t="str">
            <v>ANÁLISIS DE PRECIOS UNITARIOS</v>
          </cell>
        </row>
        <row r="4521">
          <cell r="M4521" t="str">
            <v>FECHA</v>
          </cell>
          <cell r="N4521" t="str">
            <v>DD</v>
          </cell>
        </row>
        <row r="4522">
          <cell r="N4522">
            <v>13</v>
          </cell>
        </row>
        <row r="4526">
          <cell r="D4526" t="str">
            <v>DATOS ESPECÍFICOS</v>
          </cell>
        </row>
        <row r="4528">
          <cell r="A4528" t="str">
            <v>APU ID</v>
          </cell>
          <cell r="D4528" t="str">
            <v>ÍTEM</v>
          </cell>
          <cell r="E4528" t="str">
            <v>DESCRIPCIÓN</v>
          </cell>
          <cell r="N4528" t="str">
            <v>UNIDAD</v>
          </cell>
        </row>
        <row r="4529">
          <cell r="D4529" t="str">
            <v>2,03,03</v>
          </cell>
          <cell r="E4529" t="str">
            <v>SOLADO CONCRETO f'c = 2000 psi (14 MPa), ESPESOR 0.07 M</v>
          </cell>
          <cell r="N4529" t="str">
            <v>M2</v>
          </cell>
        </row>
        <row r="4530">
          <cell r="D4530" t="str">
            <v>I. EQUIPO</v>
          </cell>
        </row>
        <row r="4531">
          <cell r="D4531" t="str">
            <v>DESCRIPCIÓN</v>
          </cell>
          <cell r="I4531" t="str">
            <v>MARCA</v>
          </cell>
          <cell r="K4531" t="str">
            <v>TIPO</v>
          </cell>
          <cell r="M4531" t="str">
            <v>TARIFA</v>
          </cell>
          <cell r="N4531" t="str">
            <v>RENDIMIENTO</v>
          </cell>
        </row>
        <row r="4532">
          <cell r="A4532" t="str">
            <v>APU-00040</v>
          </cell>
          <cell r="D4532" t="str">
            <v>HERRAMIENTA MENOR (% M.O)</v>
          </cell>
          <cell r="K4532" t="str">
            <v>%</v>
          </cell>
          <cell r="M4532">
            <v>15095.19</v>
          </cell>
          <cell r="N4532">
            <v>10</v>
          </cell>
        </row>
        <row r="4533">
          <cell r="A4533" t="str">
            <v>APU-00040</v>
          </cell>
          <cell r="D4533" t="str">
            <v/>
          </cell>
          <cell r="K4533" t="str">
            <v/>
          </cell>
          <cell r="M4533" t="str">
            <v/>
          </cell>
        </row>
        <row r="4534">
          <cell r="A4534" t="str">
            <v>APU-00040</v>
          </cell>
          <cell r="D4534" t="str">
            <v/>
          </cell>
          <cell r="K4534" t="str">
            <v/>
          </cell>
          <cell r="M4534" t="str">
            <v/>
          </cell>
        </row>
        <row r="4535">
          <cell r="A4535" t="str">
            <v>APU-00040</v>
          </cell>
          <cell r="D4535" t="str">
            <v/>
          </cell>
          <cell r="K4535" t="str">
            <v/>
          </cell>
          <cell r="M4535" t="str">
            <v/>
          </cell>
        </row>
        <row r="4536">
          <cell r="A4536" t="str">
            <v>APU-00040</v>
          </cell>
          <cell r="D4536" t="str">
            <v/>
          </cell>
          <cell r="K4536" t="str">
            <v/>
          </cell>
          <cell r="M4536" t="str">
            <v/>
          </cell>
        </row>
        <row r="4537">
          <cell r="A4537" t="str">
            <v>APU-00040</v>
          </cell>
          <cell r="D4537" t="str">
            <v/>
          </cell>
          <cell r="K4537" t="str">
            <v/>
          </cell>
          <cell r="M4537" t="str">
            <v/>
          </cell>
        </row>
        <row r="4538">
          <cell r="A4538" t="str">
            <v>APU-00040</v>
          </cell>
          <cell r="D4538" t="str">
            <v>SUBTOTAL</v>
          </cell>
        </row>
        <row r="4539">
          <cell r="A4539" t="str">
            <v>APU-00040</v>
          </cell>
          <cell r="D4539" t="str">
            <v>II. MATERIALES</v>
          </cell>
        </row>
        <row r="4540">
          <cell r="A4540" t="str">
            <v>APU-00040</v>
          </cell>
          <cell r="D4540" t="str">
            <v>DESCRIPCIÓN</v>
          </cell>
          <cell r="L4540" t="str">
            <v>UNIDAD</v>
          </cell>
          <cell r="M4540" t="str">
            <v>CANTIDAD</v>
          </cell>
          <cell r="N4540" t="str">
            <v>PRECIO UNITARIO</v>
          </cell>
        </row>
        <row r="4541">
          <cell r="A4541" t="str">
            <v>APU-00040</v>
          </cell>
          <cell r="D4541" t="str">
            <v>CONCRETO DE 2000 PSI (1:3:4)</v>
          </cell>
          <cell r="L4541" t="str">
            <v>M3</v>
          </cell>
          <cell r="M4541">
            <v>7.0000000000000007E-2</v>
          </cell>
          <cell r="N4541">
            <v>641777.72</v>
          </cell>
        </row>
        <row r="4542">
          <cell r="A4542" t="str">
            <v>APU-00040</v>
          </cell>
          <cell r="D4542" t="str">
            <v/>
          </cell>
          <cell r="L4542" t="str">
            <v/>
          </cell>
          <cell r="N4542" t="str">
            <v/>
          </cell>
        </row>
        <row r="4543">
          <cell r="A4543" t="str">
            <v>APU-00040</v>
          </cell>
          <cell r="D4543" t="str">
            <v/>
          </cell>
          <cell r="L4543" t="str">
            <v/>
          </cell>
          <cell r="N4543" t="str">
            <v/>
          </cell>
        </row>
        <row r="4544">
          <cell r="A4544" t="str">
            <v>APU-00040</v>
          </cell>
          <cell r="D4544" t="str">
            <v/>
          </cell>
          <cell r="L4544" t="str">
            <v/>
          </cell>
          <cell r="N4544" t="str">
            <v/>
          </cell>
        </row>
        <row r="4545">
          <cell r="A4545" t="str">
            <v>APU-00040</v>
          </cell>
          <cell r="D4545" t="str">
            <v/>
          </cell>
          <cell r="L4545" t="str">
            <v/>
          </cell>
          <cell r="N4545" t="str">
            <v/>
          </cell>
        </row>
        <row r="4546">
          <cell r="A4546" t="str">
            <v>APU-00040</v>
          </cell>
          <cell r="D4546" t="str">
            <v/>
          </cell>
          <cell r="L4546" t="str">
            <v/>
          </cell>
          <cell r="N4546" t="str">
            <v/>
          </cell>
        </row>
        <row r="4547">
          <cell r="A4547" t="str">
            <v>APU-00040</v>
          </cell>
          <cell r="D4547" t="str">
            <v/>
          </cell>
          <cell r="L4547" t="str">
            <v/>
          </cell>
          <cell r="N4547" t="str">
            <v/>
          </cell>
        </row>
        <row r="4548">
          <cell r="A4548" t="str">
            <v>APU-00040</v>
          </cell>
          <cell r="D4548" t="str">
            <v/>
          </cell>
          <cell r="L4548" t="str">
            <v/>
          </cell>
          <cell r="N4548" t="str">
            <v/>
          </cell>
        </row>
        <row r="4549">
          <cell r="A4549" t="str">
            <v>APU-00040</v>
          </cell>
          <cell r="D4549" t="str">
            <v/>
          </cell>
          <cell r="L4549" t="str">
            <v/>
          </cell>
          <cell r="N4549" t="str">
            <v/>
          </cell>
        </row>
        <row r="4550">
          <cell r="A4550" t="str">
            <v>APU-00040</v>
          </cell>
          <cell r="D4550" t="str">
            <v/>
          </cell>
          <cell r="L4550" t="str">
            <v/>
          </cell>
          <cell r="N4550" t="str">
            <v/>
          </cell>
        </row>
        <row r="4551">
          <cell r="A4551" t="str">
            <v>APU-00040</v>
          </cell>
          <cell r="D4551" t="str">
            <v/>
          </cell>
          <cell r="L4551" t="str">
            <v/>
          </cell>
          <cell r="N4551" t="str">
            <v/>
          </cell>
        </row>
        <row r="4552">
          <cell r="A4552" t="str">
            <v>APU-00040</v>
          </cell>
          <cell r="D4552" t="str">
            <v/>
          </cell>
          <cell r="L4552" t="str">
            <v/>
          </cell>
          <cell r="N4552" t="str">
            <v/>
          </cell>
        </row>
        <row r="4553">
          <cell r="A4553" t="str">
            <v>APU-00040</v>
          </cell>
          <cell r="D4553" t="str">
            <v/>
          </cell>
          <cell r="L4553" t="str">
            <v/>
          </cell>
          <cell r="N4553" t="str">
            <v/>
          </cell>
        </row>
        <row r="4554">
          <cell r="A4554" t="str">
            <v>APU-00040</v>
          </cell>
          <cell r="D4554" t="str">
            <v/>
          </cell>
          <cell r="L4554" t="str">
            <v/>
          </cell>
          <cell r="N4554" t="str">
            <v/>
          </cell>
        </row>
        <row r="4555">
          <cell r="A4555" t="str">
            <v>APU-00040</v>
          </cell>
          <cell r="D4555" t="str">
            <v>DESPERDICIO</v>
          </cell>
          <cell r="L4555" t="str">
            <v>%</v>
          </cell>
          <cell r="M4555">
            <v>0.05</v>
          </cell>
          <cell r="N4555">
            <v>44924.44</v>
          </cell>
        </row>
        <row r="4556">
          <cell r="A4556" t="str">
            <v>APU-00040</v>
          </cell>
          <cell r="D4556" t="str">
            <v>SUBTOTAL</v>
          </cell>
        </row>
        <row r="4557">
          <cell r="A4557" t="str">
            <v>APU-00040</v>
          </cell>
          <cell r="D4557" t="str">
            <v>III. TRANSPORTES</v>
          </cell>
        </row>
        <row r="4558">
          <cell r="A4558" t="str">
            <v>APU-00040</v>
          </cell>
          <cell r="D4558" t="str">
            <v>MATERIAL</v>
          </cell>
          <cell r="K4558" t="str">
            <v>VOL. o PESO</v>
          </cell>
          <cell r="L4558" t="str">
            <v>DISTANCIA</v>
          </cell>
          <cell r="M4558" t="str">
            <v>M3 o Ton/Km</v>
          </cell>
          <cell r="N4558" t="str">
            <v>TARIFA</v>
          </cell>
        </row>
        <row r="4559">
          <cell r="A4559" t="str">
            <v>APU-00040</v>
          </cell>
          <cell r="D4559" t="str">
            <v/>
          </cell>
          <cell r="M4559" t="str">
            <v/>
          </cell>
          <cell r="N4559" t="str">
            <v/>
          </cell>
        </row>
        <row r="4560">
          <cell r="A4560" t="str">
            <v>APU-00040</v>
          </cell>
          <cell r="D4560" t="str">
            <v/>
          </cell>
          <cell r="M4560" t="str">
            <v/>
          </cell>
          <cell r="N4560" t="str">
            <v/>
          </cell>
        </row>
        <row r="4561">
          <cell r="A4561" t="str">
            <v>APU-00040</v>
          </cell>
          <cell r="D4561" t="str">
            <v/>
          </cell>
          <cell r="M4561" t="str">
            <v/>
          </cell>
          <cell r="N4561" t="str">
            <v/>
          </cell>
        </row>
        <row r="4562">
          <cell r="A4562" t="str">
            <v>APU-00040</v>
          </cell>
          <cell r="D4562" t="str">
            <v/>
          </cell>
          <cell r="M4562" t="str">
            <v/>
          </cell>
          <cell r="N4562" t="str">
            <v/>
          </cell>
        </row>
        <row r="4563">
          <cell r="A4563" t="str">
            <v>APU-00040</v>
          </cell>
          <cell r="D4563" t="str">
            <v>SUBTOTAL</v>
          </cell>
        </row>
        <row r="4564">
          <cell r="A4564" t="str">
            <v>APU-00040</v>
          </cell>
          <cell r="D4564" t="str">
            <v>IV. MANO DE OBRA</v>
          </cell>
        </row>
        <row r="4565">
          <cell r="A4565" t="str">
            <v>APU-00040</v>
          </cell>
          <cell r="D4565" t="str">
            <v>TRABAJADOR</v>
          </cell>
          <cell r="K4565" t="str">
            <v>JORNAL</v>
          </cell>
          <cell r="L4565" t="str">
            <v>PRESTACIONES</v>
          </cell>
          <cell r="M4565" t="str">
            <v>JORNAL TOTAL</v>
          </cell>
          <cell r="N4565" t="str">
            <v>RENDIMIENTO</v>
          </cell>
        </row>
        <row r="4566">
          <cell r="A4566" t="str">
            <v>APU-00040</v>
          </cell>
          <cell r="D4566" t="str">
            <v>OFICIAL</v>
          </cell>
          <cell r="K4566">
            <v>95930</v>
          </cell>
          <cell r="L4566">
            <v>1.95</v>
          </cell>
          <cell r="M4566">
            <v>187063.5</v>
          </cell>
          <cell r="N4566">
            <v>21.62</v>
          </cell>
        </row>
        <row r="4567">
          <cell r="A4567" t="str">
            <v>APU-00040</v>
          </cell>
          <cell r="D4567" t="str">
            <v>AYUDANTE (1)</v>
          </cell>
          <cell r="K4567">
            <v>71433</v>
          </cell>
          <cell r="L4567">
            <v>1.95</v>
          </cell>
          <cell r="M4567">
            <v>139294.35</v>
          </cell>
          <cell r="N4567">
            <v>21.62</v>
          </cell>
        </row>
        <row r="4568">
          <cell r="A4568" t="str">
            <v>APU-00040</v>
          </cell>
          <cell r="D4568" t="str">
            <v/>
          </cell>
          <cell r="K4568" t="str">
            <v/>
          </cell>
          <cell r="L4568" t="str">
            <v xml:space="preserve"> </v>
          </cell>
          <cell r="M4568" t="str">
            <v xml:space="preserve"> </v>
          </cell>
        </row>
        <row r="4569">
          <cell r="A4569" t="str">
            <v>APU-00040</v>
          </cell>
          <cell r="D4569" t="str">
            <v/>
          </cell>
          <cell r="K4569" t="str">
            <v/>
          </cell>
          <cell r="L4569" t="str">
            <v xml:space="preserve"> </v>
          </cell>
          <cell r="M4569" t="str">
            <v xml:space="preserve"> </v>
          </cell>
        </row>
        <row r="4570">
          <cell r="A4570" t="str">
            <v>APU-00040</v>
          </cell>
          <cell r="D4570" t="str">
            <v/>
          </cell>
          <cell r="K4570" t="str">
            <v/>
          </cell>
          <cell r="L4570" t="str">
            <v xml:space="preserve"> </v>
          </cell>
          <cell r="M4570" t="str">
            <v xml:space="preserve"> </v>
          </cell>
        </row>
        <row r="4571">
          <cell r="D4571" t="str">
            <v>SUBTOTAL</v>
          </cell>
        </row>
        <row r="4573">
          <cell r="D4573" t="str">
            <v>TOTAL COSTO DIRECTO $</v>
          </cell>
        </row>
        <row r="4575">
          <cell r="M4575" t="str">
            <v>Porcentaje</v>
          </cell>
          <cell r="N4575" t="str">
            <v>Valor Total</v>
          </cell>
        </row>
        <row r="4576">
          <cell r="M4576">
            <v>0.24</v>
          </cell>
          <cell r="N4576">
            <v>15306.09</v>
          </cell>
        </row>
        <row r="4577">
          <cell r="M4577">
            <v>0.02</v>
          </cell>
          <cell r="N4577">
            <v>1275.51</v>
          </cell>
        </row>
        <row r="4578">
          <cell r="M4578">
            <v>7.0000000000000007E-2</v>
          </cell>
          <cell r="N4578">
            <v>4464.28</v>
          </cell>
        </row>
        <row r="4581">
          <cell r="D4581" t="str">
            <v>Precio Unitario Total Aproximado al peso $</v>
          </cell>
        </row>
        <row r="4586">
          <cell r="D4586" t="str">
            <v>Proyectó:</v>
          </cell>
          <cell r="L4586" t="str">
            <v>Aprobó:</v>
          </cell>
        </row>
        <row r="4587">
          <cell r="E4587" t="str">
            <v>BRAYAN JEUDIEL LOZANO HERRERA</v>
          </cell>
          <cell r="M4587" t="str">
            <v>JESÚS IVÁN QUIÑONES RUEDA</v>
          </cell>
        </row>
        <row r="4588">
          <cell r="E4588" t="str">
            <v>APOYO SEC. DE PLANEACIÓN Y OBRAS PÚBLICAS</v>
          </cell>
          <cell r="M4588" t="str">
            <v>SECRETARIO DE PLANEACIÓN Y OBRAS PUBLICAS</v>
          </cell>
        </row>
        <row r="4589">
          <cell r="E4589" t="str">
            <v>LES TENGO UN CHISME</v>
          </cell>
          <cell r="M4589" t="str">
            <v>BOMBA</v>
          </cell>
        </row>
        <row r="4593">
          <cell r="D4593" t="str">
            <v>Análisis de Precios Unitarios- Secretaria de Planeación y Obras Publicas de Cubará, Boyacá.</v>
          </cell>
        </row>
        <row r="4594">
          <cell r="D4594" t="str">
            <v>Código</v>
          </cell>
          <cell r="E4594" t="str">
            <v>CCE-EICP-FM-14</v>
          </cell>
          <cell r="G4594" t="str">
            <v>Versión</v>
          </cell>
          <cell r="H4594">
            <v>1</v>
          </cell>
        </row>
        <row r="4598">
          <cell r="E4598" t="str">
            <v>MUNICIPIO DE CUBARÁ</v>
          </cell>
        </row>
        <row r="4600">
          <cell r="M4600" t="str">
            <v>VERSIÓN</v>
          </cell>
        </row>
        <row r="4603">
          <cell r="M4603" t="str">
            <v>PAGINA</v>
          </cell>
        </row>
        <row r="4604">
          <cell r="E4604" t="str">
            <v>ANÁLISIS DE PRECIOS UNITARIOS</v>
          </cell>
        </row>
        <row r="4606">
          <cell r="M4606" t="str">
            <v>FECHA</v>
          </cell>
          <cell r="N4606" t="str">
            <v>DD</v>
          </cell>
        </row>
        <row r="4607">
          <cell r="N4607">
            <v>13</v>
          </cell>
        </row>
        <row r="4611">
          <cell r="D4611" t="str">
            <v>DATOS ESPECÍFICOS</v>
          </cell>
        </row>
        <row r="4613">
          <cell r="A4613" t="str">
            <v>APU ID</v>
          </cell>
          <cell r="D4613" t="str">
            <v>ÍTEM</v>
          </cell>
          <cell r="E4613" t="str">
            <v>DESCRIPCIÓN</v>
          </cell>
          <cell r="N4613" t="str">
            <v>UNIDAD</v>
          </cell>
        </row>
        <row r="4614">
          <cell r="A4614" t="str">
            <v>APU-00041</v>
          </cell>
          <cell r="D4614" t="str">
            <v>2,03,04</v>
          </cell>
          <cell r="E4614" t="str">
            <v>CONCRETO CICLÓPEO 21MPa (3000 PSI) RELACIÓN 60C/40P</v>
          </cell>
          <cell r="N4614" t="str">
            <v>M3</v>
          </cell>
        </row>
        <row r="4615">
          <cell r="D4615" t="str">
            <v>I. EQUIPO</v>
          </cell>
        </row>
        <row r="4616">
          <cell r="D4616" t="str">
            <v>DESCRIPCIÓN</v>
          </cell>
          <cell r="I4616" t="str">
            <v>MARCA</v>
          </cell>
          <cell r="K4616" t="str">
            <v>TIPO</v>
          </cell>
          <cell r="M4616" t="str">
            <v>TARIFA</v>
          </cell>
          <cell r="N4616" t="str">
            <v>RENDIMIENTO</v>
          </cell>
        </row>
        <row r="4617">
          <cell r="D4617" t="str">
            <v>HERRAMIENTA MENOR (% M.O)</v>
          </cell>
          <cell r="K4617" t="str">
            <v>%</v>
          </cell>
          <cell r="M4617">
            <v>286278.82</v>
          </cell>
          <cell r="N4617">
            <v>10</v>
          </cell>
        </row>
        <row r="4618">
          <cell r="D4618" t="str">
            <v/>
          </cell>
          <cell r="K4618" t="str">
            <v/>
          </cell>
          <cell r="M4618" t="str">
            <v/>
          </cell>
        </row>
        <row r="4619">
          <cell r="D4619" t="str">
            <v/>
          </cell>
          <cell r="K4619" t="str">
            <v/>
          </cell>
          <cell r="M4619" t="str">
            <v/>
          </cell>
        </row>
        <row r="4620">
          <cell r="D4620" t="str">
            <v/>
          </cell>
          <cell r="K4620" t="str">
            <v/>
          </cell>
          <cell r="M4620" t="str">
            <v/>
          </cell>
        </row>
        <row r="4621">
          <cell r="D4621" t="str">
            <v/>
          </cell>
          <cell r="K4621" t="str">
            <v/>
          </cell>
          <cell r="M4621" t="str">
            <v/>
          </cell>
        </row>
        <row r="4622">
          <cell r="D4622" t="str">
            <v/>
          </cell>
          <cell r="K4622" t="str">
            <v/>
          </cell>
          <cell r="M4622" t="str">
            <v/>
          </cell>
        </row>
        <row r="4623">
          <cell r="D4623" t="str">
            <v>SUBTOTAL</v>
          </cell>
        </row>
        <row r="4624">
          <cell r="D4624" t="str">
            <v>II. MATERIALES</v>
          </cell>
        </row>
        <row r="4625">
          <cell r="D4625" t="str">
            <v>DESCRIPCIÓN</v>
          </cell>
          <cell r="L4625" t="str">
            <v>UNIDAD</v>
          </cell>
          <cell r="M4625" t="str">
            <v>CANTIDAD</v>
          </cell>
          <cell r="N4625" t="str">
            <v>PRECIO UNITARIO</v>
          </cell>
        </row>
        <row r="4626">
          <cell r="D4626" t="str">
            <v>CONCRETO DE 3000 PSI (1:2:3)</v>
          </cell>
          <cell r="L4626" t="str">
            <v>M3</v>
          </cell>
          <cell r="M4626">
            <v>0.6</v>
          </cell>
          <cell r="N4626">
            <v>765149.14</v>
          </cell>
        </row>
        <row r="4627">
          <cell r="D4627" t="str">
            <v>PIEDRA MEDIA ZONGA</v>
          </cell>
          <cell r="L4627" t="str">
            <v>M3</v>
          </cell>
          <cell r="M4627">
            <v>0.4</v>
          </cell>
          <cell r="N4627">
            <v>87250.8</v>
          </cell>
        </row>
        <row r="4628">
          <cell r="D4628" t="str">
            <v/>
          </cell>
          <cell r="L4628" t="str">
            <v/>
          </cell>
          <cell r="N4628" t="str">
            <v/>
          </cell>
        </row>
        <row r="4629">
          <cell r="D4629" t="str">
            <v/>
          </cell>
          <cell r="L4629" t="str">
            <v/>
          </cell>
          <cell r="N4629" t="str">
            <v/>
          </cell>
        </row>
        <row r="4630">
          <cell r="D4630" t="str">
            <v/>
          </cell>
          <cell r="L4630" t="str">
            <v/>
          </cell>
          <cell r="N4630" t="str">
            <v/>
          </cell>
        </row>
        <row r="4631">
          <cell r="D4631" t="str">
            <v/>
          </cell>
          <cell r="L4631" t="str">
            <v/>
          </cell>
          <cell r="N4631" t="str">
            <v/>
          </cell>
        </row>
        <row r="4632">
          <cell r="D4632" t="str">
            <v/>
          </cell>
          <cell r="L4632" t="str">
            <v/>
          </cell>
          <cell r="N4632" t="str">
            <v/>
          </cell>
        </row>
        <row r="4633">
          <cell r="D4633" t="str">
            <v/>
          </cell>
          <cell r="L4633" t="str">
            <v/>
          </cell>
          <cell r="N4633" t="str">
            <v/>
          </cell>
        </row>
        <row r="4634">
          <cell r="D4634" t="str">
            <v/>
          </cell>
          <cell r="L4634" t="str">
            <v/>
          </cell>
          <cell r="N4634" t="str">
            <v/>
          </cell>
        </row>
        <row r="4635">
          <cell r="D4635" t="str">
            <v/>
          </cell>
          <cell r="L4635" t="str">
            <v/>
          </cell>
          <cell r="N4635" t="str">
            <v/>
          </cell>
        </row>
        <row r="4636">
          <cell r="D4636" t="str">
            <v/>
          </cell>
          <cell r="L4636" t="str">
            <v/>
          </cell>
          <cell r="N4636" t="str">
            <v/>
          </cell>
        </row>
        <row r="4637">
          <cell r="D4637" t="str">
            <v/>
          </cell>
          <cell r="L4637" t="str">
            <v/>
          </cell>
          <cell r="N4637" t="str">
            <v/>
          </cell>
        </row>
        <row r="4638">
          <cell r="D4638" t="str">
            <v/>
          </cell>
          <cell r="L4638" t="str">
            <v/>
          </cell>
          <cell r="N4638" t="str">
            <v/>
          </cell>
        </row>
        <row r="4639">
          <cell r="D4639" t="str">
            <v/>
          </cell>
          <cell r="L4639" t="str">
            <v/>
          </cell>
          <cell r="N4639" t="str">
            <v/>
          </cell>
        </row>
        <row r="4640">
          <cell r="D4640" t="str">
            <v>DESPERDICIO</v>
          </cell>
          <cell r="L4640" t="str">
            <v>%</v>
          </cell>
          <cell r="M4640">
            <v>0.05</v>
          </cell>
          <cell r="N4640">
            <v>493989.8</v>
          </cell>
        </row>
        <row r="4641">
          <cell r="D4641" t="str">
            <v>SUBTOTAL</v>
          </cell>
        </row>
        <row r="4642">
          <cell r="D4642" t="str">
            <v>III. TRANSPORTES</v>
          </cell>
        </row>
        <row r="4643">
          <cell r="D4643" t="str">
            <v>MATERIAL</v>
          </cell>
          <cell r="K4643" t="str">
            <v>VOL. o PESO</v>
          </cell>
          <cell r="L4643" t="str">
            <v>DISTANCIA</v>
          </cell>
          <cell r="M4643" t="str">
            <v>M3 o Ton/Km</v>
          </cell>
          <cell r="N4643" t="str">
            <v>TARIFA</v>
          </cell>
        </row>
        <row r="4644">
          <cell r="D4644" t="str">
            <v/>
          </cell>
          <cell r="M4644" t="str">
            <v/>
          </cell>
          <cell r="N4644" t="str">
            <v/>
          </cell>
        </row>
        <row r="4645">
          <cell r="D4645" t="str">
            <v/>
          </cell>
          <cell r="M4645" t="str">
            <v/>
          </cell>
          <cell r="N4645" t="str">
            <v/>
          </cell>
        </row>
        <row r="4646">
          <cell r="D4646" t="str">
            <v/>
          </cell>
          <cell r="M4646" t="str">
            <v/>
          </cell>
          <cell r="N4646" t="str">
            <v/>
          </cell>
        </row>
        <row r="4647">
          <cell r="D4647" t="str">
            <v/>
          </cell>
          <cell r="M4647" t="str">
            <v/>
          </cell>
          <cell r="N4647" t="str">
            <v/>
          </cell>
        </row>
        <row r="4648">
          <cell r="D4648" t="str">
            <v>SUBTOTAL</v>
          </cell>
        </row>
        <row r="4649">
          <cell r="D4649" t="str">
            <v>IV. MANO DE OBRA</v>
          </cell>
        </row>
        <row r="4650">
          <cell r="D4650" t="str">
            <v>TRABAJADOR</v>
          </cell>
          <cell r="K4650" t="str">
            <v>JORNAL</v>
          </cell>
          <cell r="L4650" t="str">
            <v>PRESTACIONES</v>
          </cell>
          <cell r="M4650" t="str">
            <v>JORNAL TOTAL</v>
          </cell>
          <cell r="N4650" t="str">
            <v>RENDIMIENTO</v>
          </cell>
        </row>
        <row r="4651">
          <cell r="D4651" t="str">
            <v>OFICIAL</v>
          </cell>
          <cell r="K4651">
            <v>95930</v>
          </cell>
          <cell r="L4651">
            <v>1.95</v>
          </cell>
          <cell r="M4651">
            <v>187063.5</v>
          </cell>
          <cell r="N4651">
            <v>1.1399999999999999</v>
          </cell>
        </row>
        <row r="4652">
          <cell r="D4652" t="str">
            <v>AYUDANTE (1)</v>
          </cell>
          <cell r="K4652">
            <v>71433</v>
          </cell>
          <cell r="L4652">
            <v>1.95</v>
          </cell>
          <cell r="M4652">
            <v>139294.35</v>
          </cell>
          <cell r="N4652">
            <v>1.1399999999999999</v>
          </cell>
        </row>
        <row r="4653">
          <cell r="D4653" t="str">
            <v/>
          </cell>
          <cell r="K4653" t="str">
            <v/>
          </cell>
          <cell r="L4653" t="str">
            <v xml:space="preserve"> </v>
          </cell>
          <cell r="M4653" t="str">
            <v xml:space="preserve"> </v>
          </cell>
        </row>
        <row r="4654">
          <cell r="D4654" t="str">
            <v/>
          </cell>
          <cell r="K4654" t="str">
            <v/>
          </cell>
          <cell r="L4654" t="str">
            <v xml:space="preserve"> </v>
          </cell>
          <cell r="M4654" t="str">
            <v xml:space="preserve"> </v>
          </cell>
        </row>
        <row r="4655">
          <cell r="D4655" t="str">
            <v/>
          </cell>
          <cell r="K4655" t="str">
            <v/>
          </cell>
          <cell r="L4655" t="str">
            <v xml:space="preserve"> </v>
          </cell>
          <cell r="M4655" t="str">
            <v xml:space="preserve"> </v>
          </cell>
        </row>
        <row r="4656">
          <cell r="D4656" t="str">
            <v>SUBTOTAL</v>
          </cell>
        </row>
        <row r="4658">
          <cell r="D4658" t="str">
            <v>TOTAL COSTO DIRECTO $</v>
          </cell>
        </row>
        <row r="4660">
          <cell r="M4660" t="str">
            <v>Porcentaje</v>
          </cell>
          <cell r="N4660" t="str">
            <v>Valor Total</v>
          </cell>
        </row>
        <row r="4661">
          <cell r="M4661">
            <v>0.24</v>
          </cell>
          <cell r="N4661">
            <v>200063.04</v>
          </cell>
        </row>
        <row r="4662">
          <cell r="M4662">
            <v>0.02</v>
          </cell>
          <cell r="N4662">
            <v>16671.919999999998</v>
          </cell>
        </row>
        <row r="4663">
          <cell r="M4663">
            <v>7.0000000000000007E-2</v>
          </cell>
          <cell r="N4663">
            <v>58351.72</v>
          </cell>
        </row>
        <row r="4666">
          <cell r="D4666" t="str">
            <v>Precio Unitario Total Aproximado al peso $</v>
          </cell>
        </row>
        <row r="4671">
          <cell r="D4671" t="str">
            <v>Proyectó:</v>
          </cell>
          <cell r="L4671" t="str">
            <v>Aprobó:</v>
          </cell>
        </row>
        <row r="4672">
          <cell r="E4672" t="str">
            <v>BRAYAN JEUDIEL LOZANO HERRERA</v>
          </cell>
          <cell r="M4672" t="str">
            <v>JESÚS IVÁN QUIÑONES RUEDA</v>
          </cell>
        </row>
        <row r="4673">
          <cell r="E4673" t="str">
            <v>APOYO SEC. DE PLANEACIÓN Y OBRAS PÚBLICAS</v>
          </cell>
          <cell r="M4673" t="str">
            <v>SECRETARIO DE PLANEACIÓN Y OBRAS PUBLICAS</v>
          </cell>
        </row>
        <row r="4674">
          <cell r="E4674" t="str">
            <v>LES TENGO UN CHISME</v>
          </cell>
          <cell r="M4674" t="str">
            <v>BOMBA</v>
          </cell>
        </row>
        <row r="4678">
          <cell r="D4678" t="str">
            <v>Análisis de Precios Unitarios- Secretaria de Planeación y Obras Publicas de Cubará, Boyacá.</v>
          </cell>
        </row>
        <row r="4679">
          <cell r="D4679" t="str">
            <v>Código</v>
          </cell>
          <cell r="E4679" t="str">
            <v>CCE-EICP-FM-14</v>
          </cell>
          <cell r="G4679" t="str">
            <v>Versión</v>
          </cell>
          <cell r="H4679">
            <v>1</v>
          </cell>
        </row>
        <row r="4683">
          <cell r="E4683" t="str">
            <v>MUNICIPIO DE CUBARÁ</v>
          </cell>
        </row>
        <row r="4685">
          <cell r="M4685" t="str">
            <v>VERSIÓN</v>
          </cell>
        </row>
        <row r="4688">
          <cell r="M4688" t="str">
            <v>PAGINA</v>
          </cell>
        </row>
        <row r="4689">
          <cell r="E4689" t="str">
            <v>ANÁLISIS DE PRECIOS UNITARIOS</v>
          </cell>
        </row>
        <row r="4691">
          <cell r="M4691" t="str">
            <v>FECHA</v>
          </cell>
          <cell r="N4691" t="str">
            <v>DD</v>
          </cell>
        </row>
        <row r="4692">
          <cell r="N4692">
            <v>13</v>
          </cell>
        </row>
        <row r="4696">
          <cell r="D4696" t="str">
            <v>DATOS ESPECÍFICOS</v>
          </cell>
        </row>
        <row r="4698">
          <cell r="A4698" t="str">
            <v>APU ID</v>
          </cell>
          <cell r="D4698" t="str">
            <v>ÍTEM</v>
          </cell>
          <cell r="E4698" t="str">
            <v>DESCRIPCIÓN</v>
          </cell>
          <cell r="N4698" t="str">
            <v>UNIDAD</v>
          </cell>
        </row>
        <row r="4699">
          <cell r="A4699" t="str">
            <v>APU-00042</v>
          </cell>
          <cell r="D4699" t="str">
            <v>2,03,05</v>
          </cell>
          <cell r="E4699" t="str">
            <v>ZAPATA CUADRADA EN CONCRETO f'c = 3000 PSI (21MPa), Dimensiones 0,9x0,9x0,25 m</v>
          </cell>
          <cell r="N4699" t="str">
            <v>M3</v>
          </cell>
        </row>
        <row r="4700">
          <cell r="D4700" t="str">
            <v>I. EQUIPO</v>
          </cell>
        </row>
        <row r="4701">
          <cell r="D4701" t="str">
            <v>DESCRIPCIÓN</v>
          </cell>
          <cell r="I4701" t="str">
            <v>MARCA</v>
          </cell>
          <cell r="K4701" t="str">
            <v>TIPO</v>
          </cell>
          <cell r="M4701" t="str">
            <v>TARIFA</v>
          </cell>
          <cell r="N4701" t="str">
            <v>RENDIMIENTO</v>
          </cell>
        </row>
        <row r="4702">
          <cell r="D4702" t="str">
            <v>HERRAMIENTA MENOR (% M.O)</v>
          </cell>
          <cell r="K4702" t="str">
            <v>%</v>
          </cell>
          <cell r="M4702">
            <v>388043.5</v>
          </cell>
          <cell r="N4702">
            <v>10</v>
          </cell>
        </row>
        <row r="4703">
          <cell r="D4703" t="str">
            <v>VIBRADOR PORTÁTIL PARA CONCRETO</v>
          </cell>
          <cell r="K4703" t="str">
            <v>DIA</v>
          </cell>
          <cell r="M4703">
            <v>89075</v>
          </cell>
          <cell r="N4703">
            <v>33.33</v>
          </cell>
        </row>
        <row r="4704">
          <cell r="D4704" t="str">
            <v/>
          </cell>
          <cell r="K4704" t="str">
            <v/>
          </cell>
          <cell r="M4704" t="str">
            <v/>
          </cell>
        </row>
        <row r="4705">
          <cell r="D4705" t="str">
            <v/>
          </cell>
          <cell r="K4705" t="str">
            <v/>
          </cell>
          <cell r="M4705" t="str">
            <v/>
          </cell>
        </row>
        <row r="4706">
          <cell r="D4706" t="str">
            <v/>
          </cell>
          <cell r="K4706" t="str">
            <v/>
          </cell>
          <cell r="M4706" t="str">
            <v/>
          </cell>
        </row>
        <row r="4707">
          <cell r="D4707" t="str">
            <v/>
          </cell>
          <cell r="K4707" t="str">
            <v/>
          </cell>
          <cell r="M4707" t="str">
            <v/>
          </cell>
        </row>
        <row r="4708">
          <cell r="D4708" t="str">
            <v>SUBTOTAL</v>
          </cell>
        </row>
        <row r="4709">
          <cell r="D4709" t="str">
            <v>II. MATERIALES</v>
          </cell>
        </row>
        <row r="4710">
          <cell r="D4710" t="str">
            <v>DESCRIPCIÓN</v>
          </cell>
          <cell r="L4710" t="str">
            <v>UNIDAD</v>
          </cell>
          <cell r="M4710" t="str">
            <v>CANTIDAD</v>
          </cell>
          <cell r="N4710" t="str">
            <v>PRECIO UNITARIO</v>
          </cell>
        </row>
        <row r="4711">
          <cell r="D4711" t="str">
            <v>CONCRETO DE 3000 PSI (1:2:3)</v>
          </cell>
          <cell r="L4711" t="str">
            <v>M3</v>
          </cell>
          <cell r="M4711">
            <v>1</v>
          </cell>
          <cell r="N4711">
            <v>765149.14</v>
          </cell>
        </row>
        <row r="4712">
          <cell r="D4712" t="str">
            <v>TABLA BURRA ORDINARIA 10" x 1" x 3m</v>
          </cell>
          <cell r="L4712" t="str">
            <v>UND</v>
          </cell>
          <cell r="M4712">
            <v>2</v>
          </cell>
          <cell r="N4712">
            <v>22000</v>
          </cell>
        </row>
        <row r="4713">
          <cell r="D4713" t="str">
            <v>LISTÓN DE MADERA 2" x 2" x 3 m</v>
          </cell>
          <cell r="L4713" t="str">
            <v>UND</v>
          </cell>
          <cell r="M4713">
            <v>4</v>
          </cell>
          <cell r="N4713">
            <v>9900</v>
          </cell>
        </row>
        <row r="4714">
          <cell r="D4714" t="str">
            <v>PUNTILLA 2-1/2"</v>
          </cell>
          <cell r="L4714" t="str">
            <v>LB</v>
          </cell>
          <cell r="M4714">
            <v>0.75</v>
          </cell>
          <cell r="N4714">
            <v>6600</v>
          </cell>
        </row>
        <row r="4715">
          <cell r="D4715" t="str">
            <v/>
          </cell>
          <cell r="L4715" t="str">
            <v/>
          </cell>
          <cell r="N4715" t="str">
            <v/>
          </cell>
        </row>
        <row r="4716">
          <cell r="D4716" t="str">
            <v/>
          </cell>
          <cell r="L4716" t="str">
            <v/>
          </cell>
          <cell r="N4716" t="str">
            <v/>
          </cell>
        </row>
        <row r="4717">
          <cell r="D4717" t="str">
            <v/>
          </cell>
          <cell r="L4717" t="str">
            <v/>
          </cell>
          <cell r="N4717" t="str">
            <v/>
          </cell>
        </row>
        <row r="4718">
          <cell r="D4718" t="str">
            <v/>
          </cell>
          <cell r="L4718" t="str">
            <v/>
          </cell>
          <cell r="N4718" t="str">
            <v/>
          </cell>
        </row>
        <row r="4719">
          <cell r="D4719" t="str">
            <v/>
          </cell>
          <cell r="L4719" t="str">
            <v/>
          </cell>
          <cell r="N4719" t="str">
            <v/>
          </cell>
        </row>
        <row r="4720">
          <cell r="D4720" t="str">
            <v/>
          </cell>
          <cell r="L4720" t="str">
            <v/>
          </cell>
          <cell r="N4720" t="str">
            <v/>
          </cell>
        </row>
        <row r="4721">
          <cell r="D4721" t="str">
            <v/>
          </cell>
          <cell r="L4721" t="str">
            <v/>
          </cell>
          <cell r="N4721" t="str">
            <v/>
          </cell>
        </row>
        <row r="4722">
          <cell r="D4722" t="str">
            <v/>
          </cell>
          <cell r="L4722" t="str">
            <v/>
          </cell>
          <cell r="N4722" t="str">
            <v/>
          </cell>
        </row>
        <row r="4723">
          <cell r="D4723" t="str">
            <v/>
          </cell>
          <cell r="L4723" t="str">
            <v/>
          </cell>
          <cell r="N4723" t="str">
            <v/>
          </cell>
        </row>
        <row r="4724">
          <cell r="D4724" t="str">
            <v/>
          </cell>
          <cell r="L4724" t="str">
            <v/>
          </cell>
          <cell r="N4724" t="str">
            <v/>
          </cell>
        </row>
        <row r="4725">
          <cell r="D4725" t="str">
            <v>DESPERDICIO</v>
          </cell>
          <cell r="L4725" t="str">
            <v>%</v>
          </cell>
          <cell r="M4725">
            <v>0.05</v>
          </cell>
          <cell r="N4725">
            <v>853699.14</v>
          </cell>
        </row>
        <row r="4726">
          <cell r="D4726" t="str">
            <v>SUBTOTAL</v>
          </cell>
        </row>
        <row r="4727">
          <cell r="D4727" t="str">
            <v>III. TRANSPORTES</v>
          </cell>
        </row>
        <row r="4728">
          <cell r="D4728" t="str">
            <v>MATERIAL</v>
          </cell>
          <cell r="K4728" t="str">
            <v>VOL. o PESO</v>
          </cell>
          <cell r="L4728" t="str">
            <v>DISTANCIA</v>
          </cell>
          <cell r="M4728" t="str">
            <v>M3 o Ton/Km</v>
          </cell>
          <cell r="N4728" t="str">
            <v>TARIFA</v>
          </cell>
        </row>
        <row r="4729">
          <cell r="D4729" t="str">
            <v/>
          </cell>
          <cell r="M4729" t="str">
            <v/>
          </cell>
          <cell r="N4729" t="str">
            <v/>
          </cell>
        </row>
        <row r="4730">
          <cell r="D4730" t="str">
            <v/>
          </cell>
          <cell r="M4730" t="str">
            <v/>
          </cell>
          <cell r="N4730" t="str">
            <v/>
          </cell>
        </row>
        <row r="4731">
          <cell r="D4731" t="str">
            <v/>
          </cell>
          <cell r="M4731" t="str">
            <v/>
          </cell>
          <cell r="N4731" t="str">
            <v/>
          </cell>
        </row>
        <row r="4732">
          <cell r="D4732" t="str">
            <v/>
          </cell>
          <cell r="M4732" t="str">
            <v/>
          </cell>
          <cell r="N4732" t="str">
            <v/>
          </cell>
        </row>
        <row r="4733">
          <cell r="D4733" t="str">
            <v>SUBTOTAL</v>
          </cell>
        </row>
        <row r="4734">
          <cell r="D4734" t="str">
            <v>IV. MANO DE OBRA</v>
          </cell>
        </row>
        <row r="4735">
          <cell r="D4735" t="str">
            <v>TRABAJADOR</v>
          </cell>
          <cell r="K4735" t="str">
            <v>JORNAL</v>
          </cell>
          <cell r="L4735" t="str">
            <v>PRESTACIONES</v>
          </cell>
          <cell r="M4735" t="str">
            <v>JORNAL TOTAL</v>
          </cell>
          <cell r="N4735" t="str">
            <v>RENDIMIENTO</v>
          </cell>
        </row>
        <row r="4736">
          <cell r="D4736" t="str">
            <v>OFICIAL</v>
          </cell>
          <cell r="K4736">
            <v>95930</v>
          </cell>
          <cell r="L4736">
            <v>1.95</v>
          </cell>
          <cell r="M4736">
            <v>187063.5</v>
          </cell>
          <cell r="N4736">
            <v>1.2</v>
          </cell>
        </row>
        <row r="4737">
          <cell r="D4737" t="str">
            <v>AYUDANTE (2)</v>
          </cell>
          <cell r="K4737">
            <v>142866</v>
          </cell>
          <cell r="L4737">
            <v>1.95</v>
          </cell>
          <cell r="M4737">
            <v>278588.7</v>
          </cell>
          <cell r="N4737">
            <v>1.2</v>
          </cell>
        </row>
        <row r="4738">
          <cell r="D4738" t="str">
            <v/>
          </cell>
          <cell r="K4738" t="str">
            <v/>
          </cell>
          <cell r="L4738" t="str">
            <v xml:space="preserve"> </v>
          </cell>
          <cell r="M4738" t="str">
            <v xml:space="preserve"> </v>
          </cell>
        </row>
        <row r="4739">
          <cell r="D4739" t="str">
            <v/>
          </cell>
          <cell r="K4739" t="str">
            <v/>
          </cell>
          <cell r="L4739" t="str">
            <v xml:space="preserve"> </v>
          </cell>
          <cell r="M4739" t="str">
            <v xml:space="preserve"> </v>
          </cell>
        </row>
        <row r="4740">
          <cell r="D4740" t="str">
            <v/>
          </cell>
          <cell r="K4740" t="str">
            <v/>
          </cell>
          <cell r="L4740" t="str">
            <v xml:space="preserve"> </v>
          </cell>
          <cell r="M4740" t="str">
            <v xml:space="preserve"> </v>
          </cell>
        </row>
        <row r="4741">
          <cell r="D4741" t="str">
            <v>SUBTOTAL</v>
          </cell>
        </row>
        <row r="4743">
          <cell r="D4743" t="str">
            <v>TOTAL COSTO DIRECTO $</v>
          </cell>
        </row>
        <row r="4745">
          <cell r="M4745" t="str">
            <v>Porcentaje</v>
          </cell>
          <cell r="N4745" t="str">
            <v>Valor Total</v>
          </cell>
        </row>
        <row r="4746">
          <cell r="M4746">
            <v>0.24</v>
          </cell>
          <cell r="N4746">
            <v>318217.07</v>
          </cell>
        </row>
        <row r="4747">
          <cell r="M4747">
            <v>0.02</v>
          </cell>
          <cell r="N4747">
            <v>26518.09</v>
          </cell>
        </row>
        <row r="4748">
          <cell r="M4748">
            <v>7.0000000000000007E-2</v>
          </cell>
          <cell r="N4748">
            <v>92813.31</v>
          </cell>
        </row>
        <row r="4751">
          <cell r="D4751" t="str">
            <v>Precio Unitario Total Aproximado al peso $</v>
          </cell>
        </row>
        <row r="4756">
          <cell r="D4756" t="str">
            <v>Proyectó:</v>
          </cell>
          <cell r="L4756" t="str">
            <v>Aprobó:</v>
          </cell>
        </row>
        <row r="4757">
          <cell r="E4757" t="str">
            <v>BRAYAN JEUDIEL LOZANO HERRERA</v>
          </cell>
          <cell r="M4757" t="str">
            <v>JESÚS IVÁN QUIÑONES RUEDA</v>
          </cell>
        </row>
        <row r="4758">
          <cell r="E4758" t="str">
            <v>APOYO SEC. DE PLANEACIÓN Y OBRAS PÚBLICAS</v>
          </cell>
          <cell r="M4758" t="str">
            <v>SECRETARIO DE PLANEACIÓN Y OBRAS PUBLICAS</v>
          </cell>
        </row>
        <row r="4759">
          <cell r="E4759" t="str">
            <v>LES TENGO UN CHISME</v>
          </cell>
          <cell r="M4759" t="str">
            <v>BOMBA</v>
          </cell>
        </row>
        <row r="4763">
          <cell r="D4763" t="str">
            <v>Análisis de Precios Unitarios- Secretaria de Planeación y Obras Publicas de Cubará, Boyacá.</v>
          </cell>
        </row>
        <row r="4764">
          <cell r="D4764" t="str">
            <v>Código</v>
          </cell>
          <cell r="E4764" t="str">
            <v>CCE-EICP-FM-14</v>
          </cell>
          <cell r="G4764" t="str">
            <v>Versión</v>
          </cell>
          <cell r="H4764">
            <v>1</v>
          </cell>
        </row>
        <row r="4768">
          <cell r="E4768" t="str">
            <v>MUNICIPIO DE CUBARÁ</v>
          </cell>
        </row>
        <row r="4770">
          <cell r="M4770" t="str">
            <v>VERSIÓN</v>
          </cell>
        </row>
        <row r="4773">
          <cell r="M4773" t="str">
            <v>PAGINA</v>
          </cell>
        </row>
        <row r="4774">
          <cell r="E4774" t="str">
            <v>ANÁLISIS DE PRECIOS UNITARIOS</v>
          </cell>
        </row>
        <row r="4776">
          <cell r="M4776" t="str">
            <v>FECHA</v>
          </cell>
          <cell r="N4776" t="str">
            <v>DD</v>
          </cell>
        </row>
        <row r="4777">
          <cell r="N4777">
            <v>13</v>
          </cell>
        </row>
        <row r="4781">
          <cell r="D4781" t="str">
            <v>DATOS ESPECÍFICOS</v>
          </cell>
        </row>
        <row r="4783">
          <cell r="A4783" t="str">
            <v>APU ID</v>
          </cell>
          <cell r="D4783" t="str">
            <v>ÍTEM</v>
          </cell>
          <cell r="E4783" t="str">
            <v>DESCRIPCIÓN</v>
          </cell>
          <cell r="N4783" t="str">
            <v>UNIDAD</v>
          </cell>
        </row>
        <row r="4784">
          <cell r="D4784" t="str">
            <v>2,03,15</v>
          </cell>
          <cell r="E4784" t="str">
            <v>ZAPATA CUADRADA EN CONCRETO f'c = 3000 PSI (21MPa), Dimensiones 1,00x1,00x0,45 m</v>
          </cell>
          <cell r="N4784" t="str">
            <v>M3</v>
          </cell>
        </row>
        <row r="4785">
          <cell r="D4785" t="str">
            <v>I. EQUIPO</v>
          </cell>
        </row>
        <row r="4786">
          <cell r="D4786" t="str">
            <v>DESCRIPCIÓN</v>
          </cell>
          <cell r="I4786" t="str">
            <v>MARCA</v>
          </cell>
          <cell r="K4786" t="str">
            <v>TIPO</v>
          </cell>
          <cell r="M4786" t="str">
            <v>TARIFA</v>
          </cell>
          <cell r="N4786" t="str">
            <v>RENDIMIENTO</v>
          </cell>
        </row>
        <row r="4787">
          <cell r="A4787" t="str">
            <v>APU-000475</v>
          </cell>
          <cell r="D4787" t="str">
            <v>HERRAMIENTA MENOR (% M.O)</v>
          </cell>
          <cell r="K4787" t="str">
            <v>%</v>
          </cell>
          <cell r="M4787">
            <v>388043.5</v>
          </cell>
          <cell r="N4787">
            <v>10</v>
          </cell>
        </row>
        <row r="4788">
          <cell r="A4788" t="str">
            <v>APU-000475</v>
          </cell>
          <cell r="D4788" t="str">
            <v>VIBRADOR PORTÁTIL PARA CONCRETO</v>
          </cell>
          <cell r="K4788" t="str">
            <v>DIA</v>
          </cell>
          <cell r="M4788">
            <v>89075</v>
          </cell>
          <cell r="N4788">
            <v>33.33</v>
          </cell>
        </row>
        <row r="4789">
          <cell r="A4789" t="str">
            <v>APU-000475</v>
          </cell>
          <cell r="D4789" t="str">
            <v/>
          </cell>
          <cell r="K4789" t="str">
            <v/>
          </cell>
          <cell r="M4789" t="str">
            <v/>
          </cell>
        </row>
        <row r="4790">
          <cell r="A4790" t="str">
            <v>APU-000475</v>
          </cell>
          <cell r="D4790" t="str">
            <v/>
          </cell>
          <cell r="K4790" t="str">
            <v/>
          </cell>
          <cell r="M4790" t="str">
            <v/>
          </cell>
        </row>
        <row r="4791">
          <cell r="A4791" t="str">
            <v>APU-000475</v>
          </cell>
          <cell r="D4791" t="str">
            <v/>
          </cell>
          <cell r="K4791" t="str">
            <v/>
          </cell>
          <cell r="M4791" t="str">
            <v/>
          </cell>
        </row>
        <row r="4792">
          <cell r="A4792" t="str">
            <v>APU-000475</v>
          </cell>
          <cell r="D4792" t="str">
            <v/>
          </cell>
          <cell r="K4792" t="str">
            <v/>
          </cell>
          <cell r="M4792" t="str">
            <v/>
          </cell>
        </row>
        <row r="4793">
          <cell r="A4793" t="str">
            <v>APU-000475</v>
          </cell>
          <cell r="D4793" t="str">
            <v>SUBTOTAL</v>
          </cell>
        </row>
        <row r="4794">
          <cell r="A4794" t="str">
            <v>APU-000475</v>
          </cell>
          <cell r="D4794" t="str">
            <v>II. MATERIALES</v>
          </cell>
        </row>
        <row r="4795">
          <cell r="A4795" t="str">
            <v>APU-000475</v>
          </cell>
          <cell r="D4795" t="str">
            <v>DESCRIPCIÓN</v>
          </cell>
          <cell r="L4795" t="str">
            <v>UNIDAD</v>
          </cell>
          <cell r="M4795" t="str">
            <v>CANTIDAD</v>
          </cell>
          <cell r="N4795" t="str">
            <v>PRECIO UNITARIO</v>
          </cell>
        </row>
        <row r="4796">
          <cell r="A4796" t="str">
            <v>APU-000475</v>
          </cell>
          <cell r="D4796" t="str">
            <v>CONCRETO DE 3000 PSI (1:2:3)</v>
          </cell>
          <cell r="L4796" t="str">
            <v>M3</v>
          </cell>
          <cell r="M4796">
            <v>1</v>
          </cell>
          <cell r="N4796">
            <v>765149.14</v>
          </cell>
        </row>
        <row r="4797">
          <cell r="A4797" t="str">
            <v>APU-000475</v>
          </cell>
          <cell r="D4797" t="str">
            <v>TABLA BURRA ORDINARIA 10" x 1" x 3m</v>
          </cell>
          <cell r="L4797" t="str">
            <v>UND</v>
          </cell>
          <cell r="M4797">
            <v>1.66</v>
          </cell>
          <cell r="N4797">
            <v>22000</v>
          </cell>
        </row>
        <row r="4798">
          <cell r="A4798" t="str">
            <v>APU-000475</v>
          </cell>
          <cell r="D4798" t="str">
            <v>LISTÓN DE MADERA 2" x 2" x 3 m</v>
          </cell>
          <cell r="L4798" t="str">
            <v>UND</v>
          </cell>
          <cell r="M4798">
            <v>3.3699999999999997</v>
          </cell>
          <cell r="N4798">
            <v>9900</v>
          </cell>
        </row>
        <row r="4799">
          <cell r="A4799" t="str">
            <v>APU-000475</v>
          </cell>
          <cell r="D4799" t="str">
            <v>PUNTILLA 2-1/2"</v>
          </cell>
          <cell r="L4799" t="str">
            <v>LB</v>
          </cell>
          <cell r="M4799">
            <v>0.63</v>
          </cell>
          <cell r="N4799">
            <v>6600</v>
          </cell>
        </row>
        <row r="4800">
          <cell r="A4800" t="str">
            <v>APU-000475</v>
          </cell>
          <cell r="D4800" t="str">
            <v/>
          </cell>
          <cell r="L4800" t="str">
            <v/>
          </cell>
          <cell r="N4800" t="str">
            <v/>
          </cell>
        </row>
        <row r="4801">
          <cell r="A4801" t="str">
            <v>APU-000475</v>
          </cell>
          <cell r="D4801" t="str">
            <v/>
          </cell>
          <cell r="L4801" t="str">
            <v/>
          </cell>
          <cell r="N4801" t="str">
            <v/>
          </cell>
        </row>
        <row r="4802">
          <cell r="A4802" t="str">
            <v>APU-000475</v>
          </cell>
          <cell r="D4802" t="str">
            <v/>
          </cell>
          <cell r="L4802" t="str">
            <v/>
          </cell>
          <cell r="N4802" t="str">
            <v/>
          </cell>
        </row>
        <row r="4803">
          <cell r="A4803" t="str">
            <v>APU-000475</v>
          </cell>
          <cell r="D4803" t="str">
            <v/>
          </cell>
          <cell r="L4803" t="str">
            <v/>
          </cell>
          <cell r="N4803" t="str">
            <v/>
          </cell>
        </row>
        <row r="4804">
          <cell r="A4804" t="str">
            <v>APU-000475</v>
          </cell>
          <cell r="D4804" t="str">
            <v/>
          </cell>
          <cell r="L4804" t="str">
            <v/>
          </cell>
          <cell r="N4804" t="str">
            <v/>
          </cell>
        </row>
        <row r="4805">
          <cell r="A4805" t="str">
            <v>APU-000475</v>
          </cell>
          <cell r="D4805" t="str">
            <v/>
          </cell>
          <cell r="L4805" t="str">
            <v/>
          </cell>
          <cell r="N4805" t="str">
            <v/>
          </cell>
        </row>
        <row r="4806">
          <cell r="A4806" t="str">
            <v>APU-000475</v>
          </cell>
          <cell r="D4806" t="str">
            <v/>
          </cell>
          <cell r="L4806" t="str">
            <v/>
          </cell>
          <cell r="N4806" t="str">
            <v/>
          </cell>
        </row>
        <row r="4807">
          <cell r="A4807" t="str">
            <v>APU-000475</v>
          </cell>
          <cell r="D4807" t="str">
            <v/>
          </cell>
          <cell r="L4807" t="str">
            <v/>
          </cell>
          <cell r="N4807" t="str">
            <v/>
          </cell>
        </row>
        <row r="4808">
          <cell r="A4808" t="str">
            <v>APU-000475</v>
          </cell>
          <cell r="D4808" t="str">
            <v/>
          </cell>
          <cell r="L4808" t="str">
            <v/>
          </cell>
          <cell r="N4808" t="str">
            <v/>
          </cell>
        </row>
        <row r="4809">
          <cell r="A4809" t="str">
            <v>APU-000475</v>
          </cell>
          <cell r="D4809" t="str">
            <v/>
          </cell>
          <cell r="L4809" t="str">
            <v/>
          </cell>
          <cell r="N4809" t="str">
            <v/>
          </cell>
        </row>
        <row r="4810">
          <cell r="A4810" t="str">
            <v>APU-000475</v>
          </cell>
          <cell r="D4810" t="str">
            <v>DESPERDICIO</v>
          </cell>
          <cell r="L4810" t="str">
            <v>%</v>
          </cell>
          <cell r="M4810">
            <v>0.05</v>
          </cell>
          <cell r="N4810">
            <v>839190.14</v>
          </cell>
        </row>
        <row r="4811">
          <cell r="A4811" t="str">
            <v>APU-000475</v>
          </cell>
          <cell r="D4811" t="str">
            <v>SUBTOTAL</v>
          </cell>
        </row>
        <row r="4812">
          <cell r="A4812" t="str">
            <v>APU-000475</v>
          </cell>
          <cell r="D4812" t="str">
            <v>III. TRANSPORTES</v>
          </cell>
        </row>
        <row r="4813">
          <cell r="A4813" t="str">
            <v>APU-000475</v>
          </cell>
          <cell r="D4813" t="str">
            <v>MATERIAL</v>
          </cell>
          <cell r="K4813" t="str">
            <v>VOL. o PESO</v>
          </cell>
          <cell r="L4813" t="str">
            <v>DISTANCIA</v>
          </cell>
          <cell r="M4813" t="str">
            <v>M3 o Ton/Km</v>
          </cell>
          <cell r="N4813" t="str">
            <v>TARIFA</v>
          </cell>
        </row>
        <row r="4814">
          <cell r="A4814" t="str">
            <v>APU-000475</v>
          </cell>
          <cell r="D4814" t="str">
            <v/>
          </cell>
          <cell r="M4814" t="str">
            <v/>
          </cell>
          <cell r="N4814" t="str">
            <v/>
          </cell>
        </row>
        <row r="4815">
          <cell r="A4815" t="str">
            <v>APU-000475</v>
          </cell>
          <cell r="D4815" t="str">
            <v/>
          </cell>
          <cell r="M4815" t="str">
            <v/>
          </cell>
          <cell r="N4815" t="str">
            <v/>
          </cell>
        </row>
        <row r="4816">
          <cell r="A4816" t="str">
            <v>APU-000475</v>
          </cell>
          <cell r="D4816" t="str">
            <v/>
          </cell>
          <cell r="M4816" t="str">
            <v/>
          </cell>
          <cell r="N4816" t="str">
            <v/>
          </cell>
        </row>
        <row r="4817">
          <cell r="A4817" t="str">
            <v>APU-000475</v>
          </cell>
          <cell r="D4817" t="str">
            <v/>
          </cell>
          <cell r="M4817" t="str">
            <v/>
          </cell>
          <cell r="N4817" t="str">
            <v/>
          </cell>
        </row>
        <row r="4818">
          <cell r="A4818" t="str">
            <v>APU-000475</v>
          </cell>
          <cell r="D4818" t="str">
            <v>SUBTOTAL</v>
          </cell>
        </row>
        <row r="4819">
          <cell r="A4819" t="str">
            <v>APU-000475</v>
          </cell>
          <cell r="D4819" t="str">
            <v>IV. MANO DE OBRA</v>
          </cell>
        </row>
        <row r="4820">
          <cell r="A4820" t="str">
            <v>APU-000475</v>
          </cell>
          <cell r="D4820" t="str">
            <v>TRABAJADOR</v>
          </cell>
          <cell r="K4820" t="str">
            <v>JORNAL</v>
          </cell>
          <cell r="L4820" t="str">
            <v>PRESTACIONES</v>
          </cell>
          <cell r="M4820" t="str">
            <v>JORNAL TOTAL</v>
          </cell>
          <cell r="N4820" t="str">
            <v>RENDIMIENTO</v>
          </cell>
        </row>
        <row r="4821">
          <cell r="A4821" t="str">
            <v>APU-000475</v>
          </cell>
          <cell r="D4821" t="str">
            <v>OFICIAL</v>
          </cell>
          <cell r="K4821">
            <v>95930</v>
          </cell>
          <cell r="L4821">
            <v>1.95</v>
          </cell>
          <cell r="M4821">
            <v>187063.5</v>
          </cell>
          <cell r="N4821">
            <v>1.2</v>
          </cell>
        </row>
        <row r="4822">
          <cell r="A4822" t="str">
            <v>APU-000475</v>
          </cell>
          <cell r="D4822" t="str">
            <v>AYUDANTE (2)</v>
          </cell>
          <cell r="K4822">
            <v>142866</v>
          </cell>
          <cell r="L4822">
            <v>1.95</v>
          </cell>
          <cell r="M4822">
            <v>278588.7</v>
          </cell>
          <cell r="N4822">
            <v>1.2</v>
          </cell>
        </row>
        <row r="4823">
          <cell r="A4823" t="str">
            <v>APU-000475</v>
          </cell>
          <cell r="D4823" t="str">
            <v/>
          </cell>
          <cell r="K4823" t="str">
            <v/>
          </cell>
          <cell r="L4823" t="str">
            <v xml:space="preserve"> </v>
          </cell>
          <cell r="M4823" t="str">
            <v xml:space="preserve"> </v>
          </cell>
        </row>
        <row r="4824">
          <cell r="A4824" t="str">
            <v>APU-000475</v>
          </cell>
          <cell r="D4824" t="str">
            <v/>
          </cell>
          <cell r="K4824" t="str">
            <v/>
          </cell>
          <cell r="L4824" t="str">
            <v xml:space="preserve"> </v>
          </cell>
          <cell r="M4824" t="str">
            <v xml:space="preserve"> </v>
          </cell>
        </row>
        <row r="4825">
          <cell r="A4825" t="str">
            <v>APU-000475</v>
          </cell>
          <cell r="D4825" t="str">
            <v/>
          </cell>
          <cell r="K4825" t="str">
            <v/>
          </cell>
          <cell r="L4825" t="str">
            <v xml:space="preserve"> </v>
          </cell>
          <cell r="M4825" t="str">
            <v xml:space="preserve"> </v>
          </cell>
        </row>
        <row r="4826">
          <cell r="A4826" t="str">
            <v>APU-000475</v>
          </cell>
          <cell r="D4826" t="str">
            <v>SUBTOTAL</v>
          </cell>
        </row>
        <row r="4827">
          <cell r="A4827" t="str">
            <v>APU-000475</v>
          </cell>
        </row>
        <row r="4828">
          <cell r="A4828" t="str">
            <v>APU-000475</v>
          </cell>
          <cell r="D4828" t="str">
            <v>TOTAL COSTO DIRECTO $</v>
          </cell>
        </row>
        <row r="4830">
          <cell r="M4830" t="str">
            <v>Porcentaje</v>
          </cell>
          <cell r="N4830" t="str">
            <v>Valor Total</v>
          </cell>
        </row>
        <row r="4831">
          <cell r="M4831">
            <v>0.24</v>
          </cell>
          <cell r="N4831">
            <v>314560.8</v>
          </cell>
        </row>
        <row r="4832">
          <cell r="M4832">
            <v>0.02</v>
          </cell>
          <cell r="N4832">
            <v>26213.4</v>
          </cell>
        </row>
        <row r="4833">
          <cell r="M4833">
            <v>7.0000000000000007E-2</v>
          </cell>
          <cell r="N4833">
            <v>91746.9</v>
          </cell>
        </row>
        <row r="4836">
          <cell r="D4836" t="str">
            <v>Precio Unitario Total Aproximado al peso $</v>
          </cell>
        </row>
        <row r="4841">
          <cell r="D4841" t="str">
            <v>Proyectó:</v>
          </cell>
          <cell r="L4841" t="str">
            <v>Aprobó:</v>
          </cell>
        </row>
        <row r="4842">
          <cell r="E4842" t="str">
            <v>BRAYAN JEUDIEL LOZANO HERRERA</v>
          </cell>
          <cell r="M4842" t="str">
            <v>JESÚS IVÁN QUIÑONES RUEDA</v>
          </cell>
        </row>
        <row r="4843">
          <cell r="E4843" t="str">
            <v>APOYO SEC. DE PLANEACIÓN Y OBRAS PÚBLICAS</v>
          </cell>
          <cell r="M4843" t="str">
            <v>SECRETARIO DE PLANEACIÓN Y OBRAS PUBLICAS</v>
          </cell>
        </row>
        <row r="4844">
          <cell r="E4844" t="str">
            <v>LES TENGO UN CHISME</v>
          </cell>
          <cell r="M4844" t="str">
            <v>BOMBA</v>
          </cell>
        </row>
        <row r="4848">
          <cell r="D4848" t="str">
            <v>Análisis de Precios Unitarios- Secretaria de Planeación y Obras Publicas de Cubará, Boyacá.</v>
          </cell>
        </row>
        <row r="4849">
          <cell r="D4849" t="str">
            <v>Código</v>
          </cell>
          <cell r="E4849" t="str">
            <v>CCE-EICP-FM-14</v>
          </cell>
          <cell r="G4849" t="str">
            <v>Versión</v>
          </cell>
          <cell r="H4849">
            <v>1</v>
          </cell>
        </row>
        <row r="4853">
          <cell r="E4853" t="str">
            <v>MUNICIPIO DE CUBARÁ</v>
          </cell>
        </row>
        <row r="4855">
          <cell r="M4855" t="str">
            <v>VERSIÓN</v>
          </cell>
        </row>
        <row r="4858">
          <cell r="M4858" t="str">
            <v>PAGINA</v>
          </cell>
        </row>
        <row r="4859">
          <cell r="E4859" t="str">
            <v>ANÁLISIS DE PRECIOS UNITARIOS</v>
          </cell>
        </row>
        <row r="4861">
          <cell r="M4861" t="str">
            <v>FECHA</v>
          </cell>
          <cell r="N4861" t="str">
            <v>DD</v>
          </cell>
        </row>
        <row r="4862">
          <cell r="N4862">
            <v>13</v>
          </cell>
        </row>
        <row r="4866">
          <cell r="D4866" t="str">
            <v>DATOS ESPECÍFICOS</v>
          </cell>
        </row>
        <row r="4868">
          <cell r="A4868" t="str">
            <v>APU ID</v>
          </cell>
          <cell r="D4868" t="str">
            <v>ÍTEM</v>
          </cell>
          <cell r="E4868" t="str">
            <v>DESCRIPCIÓN</v>
          </cell>
          <cell r="N4868" t="str">
            <v>UNIDAD</v>
          </cell>
        </row>
        <row r="4869">
          <cell r="D4869" t="str">
            <v>2,03,23</v>
          </cell>
          <cell r="E4869" t="str">
            <v>PEDESTAL EN CONCRETO f'c = 3000 PSI (21MPa), Dimensiones 0,30x0,30x0,75 m</v>
          </cell>
          <cell r="N4869" t="str">
            <v>M3</v>
          </cell>
        </row>
        <row r="4870">
          <cell r="D4870" t="str">
            <v>I. EQUIPO</v>
          </cell>
        </row>
        <row r="4871">
          <cell r="D4871" t="str">
            <v>DESCRIPCIÓN</v>
          </cell>
          <cell r="I4871" t="str">
            <v>MARCA</v>
          </cell>
          <cell r="K4871" t="str">
            <v>TIPO</v>
          </cell>
          <cell r="M4871" t="str">
            <v>TARIFA</v>
          </cell>
          <cell r="N4871" t="str">
            <v>RENDIMIENTO</v>
          </cell>
        </row>
        <row r="4872">
          <cell r="A4872" t="str">
            <v>APU-000483</v>
          </cell>
          <cell r="D4872" t="str">
            <v>HERRAMIENTA MENOR (% M.O)</v>
          </cell>
          <cell r="K4872" t="str">
            <v>%</v>
          </cell>
          <cell r="M4872">
            <v>423320.18000000005</v>
          </cell>
          <cell r="N4872">
            <v>10</v>
          </cell>
        </row>
        <row r="4873">
          <cell r="A4873" t="str">
            <v>APU-000483</v>
          </cell>
          <cell r="D4873" t="str">
            <v>VIBRADOR PORTÁTIL PARA CONCRETO</v>
          </cell>
          <cell r="K4873" t="str">
            <v>DIA</v>
          </cell>
          <cell r="M4873">
            <v>89075</v>
          </cell>
          <cell r="N4873">
            <v>10</v>
          </cell>
        </row>
        <row r="4874">
          <cell r="A4874" t="str">
            <v>APU-000483</v>
          </cell>
          <cell r="D4874" t="str">
            <v/>
          </cell>
          <cell r="K4874" t="str">
            <v/>
          </cell>
          <cell r="M4874" t="str">
            <v/>
          </cell>
        </row>
        <row r="4875">
          <cell r="A4875" t="str">
            <v>APU-000483</v>
          </cell>
          <cell r="D4875" t="str">
            <v/>
          </cell>
          <cell r="K4875" t="str">
            <v/>
          </cell>
          <cell r="M4875" t="str">
            <v/>
          </cell>
        </row>
        <row r="4876">
          <cell r="A4876" t="str">
            <v>APU-000483</v>
          </cell>
          <cell r="D4876" t="str">
            <v/>
          </cell>
          <cell r="K4876" t="str">
            <v/>
          </cell>
          <cell r="M4876" t="str">
            <v/>
          </cell>
        </row>
        <row r="4877">
          <cell r="A4877" t="str">
            <v>APU-000483</v>
          </cell>
          <cell r="D4877" t="str">
            <v/>
          </cell>
          <cell r="K4877" t="str">
            <v/>
          </cell>
          <cell r="M4877" t="str">
            <v/>
          </cell>
        </row>
        <row r="4878">
          <cell r="A4878" t="str">
            <v>APU-000483</v>
          </cell>
          <cell r="D4878" t="str">
            <v>SUBTOTAL</v>
          </cell>
        </row>
        <row r="4879">
          <cell r="A4879" t="str">
            <v>APU-000483</v>
          </cell>
          <cell r="D4879" t="str">
            <v>II. MATERIALES</v>
          </cell>
        </row>
        <row r="4880">
          <cell r="A4880" t="str">
            <v>APU-000483</v>
          </cell>
          <cell r="D4880" t="str">
            <v>DESCRIPCIÓN</v>
          </cell>
          <cell r="L4880" t="str">
            <v>UNIDAD</v>
          </cell>
          <cell r="M4880" t="str">
            <v>CANTIDAD</v>
          </cell>
          <cell r="N4880" t="str">
            <v>PRECIO UNITARIO</v>
          </cell>
        </row>
        <row r="4881">
          <cell r="A4881" t="str">
            <v>APU-000483</v>
          </cell>
          <cell r="D4881" t="str">
            <v>CONCRETO DE 3000 PSI (1:2:3)</v>
          </cell>
          <cell r="L4881" t="str">
            <v>M3</v>
          </cell>
          <cell r="M4881">
            <v>1</v>
          </cell>
          <cell r="N4881">
            <v>765149.14</v>
          </cell>
        </row>
        <row r="4882">
          <cell r="A4882" t="str">
            <v>APU-000483</v>
          </cell>
          <cell r="D4882" t="str">
            <v>TABLA BURRA ORDINARIA 10" x 1" x 3m</v>
          </cell>
          <cell r="L4882" t="str">
            <v>UND</v>
          </cell>
          <cell r="M4882">
            <v>6.4197530864197514</v>
          </cell>
          <cell r="N4882">
            <v>22000</v>
          </cell>
        </row>
        <row r="4883">
          <cell r="A4883" t="str">
            <v>APU-000483</v>
          </cell>
          <cell r="D4883" t="str">
            <v>LISTÓN DE MADERA 2" x 2" x 3 m</v>
          </cell>
          <cell r="L4883" t="str">
            <v>UND</v>
          </cell>
          <cell r="M4883">
            <v>6.8783068783068781</v>
          </cell>
          <cell r="N4883">
            <v>9900</v>
          </cell>
        </row>
        <row r="4884">
          <cell r="A4884" t="str">
            <v>APU-000483</v>
          </cell>
          <cell r="D4884" t="str">
            <v>PUNTILLA 2-1/2"</v>
          </cell>
          <cell r="L4884" t="str">
            <v>LB</v>
          </cell>
          <cell r="M4884">
            <v>2.8764978213507617</v>
          </cell>
          <cell r="N4884">
            <v>6600</v>
          </cell>
        </row>
        <row r="4885">
          <cell r="A4885" t="str">
            <v>APU-000483</v>
          </cell>
          <cell r="D4885" t="str">
            <v/>
          </cell>
          <cell r="L4885" t="str">
            <v/>
          </cell>
          <cell r="N4885" t="str">
            <v/>
          </cell>
        </row>
        <row r="4886">
          <cell r="A4886" t="str">
            <v>APU-000483</v>
          </cell>
          <cell r="D4886" t="str">
            <v/>
          </cell>
          <cell r="L4886" t="str">
            <v/>
          </cell>
          <cell r="N4886" t="str">
            <v/>
          </cell>
        </row>
        <row r="4887">
          <cell r="A4887" t="str">
            <v>APU-000483</v>
          </cell>
          <cell r="D4887" t="str">
            <v/>
          </cell>
          <cell r="L4887" t="str">
            <v/>
          </cell>
          <cell r="N4887" t="str">
            <v/>
          </cell>
        </row>
        <row r="4888">
          <cell r="A4888" t="str">
            <v>APU-000483</v>
          </cell>
          <cell r="D4888" t="str">
            <v/>
          </cell>
          <cell r="L4888" t="str">
            <v/>
          </cell>
          <cell r="N4888" t="str">
            <v/>
          </cell>
        </row>
        <row r="4889">
          <cell r="A4889" t="str">
            <v>APU-000483</v>
          </cell>
          <cell r="D4889" t="str">
            <v/>
          </cell>
          <cell r="L4889" t="str">
            <v/>
          </cell>
          <cell r="N4889" t="str">
            <v/>
          </cell>
        </row>
        <row r="4890">
          <cell r="A4890" t="str">
            <v>APU-000483</v>
          </cell>
          <cell r="D4890" t="str">
            <v/>
          </cell>
          <cell r="L4890" t="str">
            <v/>
          </cell>
          <cell r="N4890" t="str">
            <v/>
          </cell>
        </row>
        <row r="4891">
          <cell r="A4891" t="str">
            <v>APU-000483</v>
          </cell>
          <cell r="D4891" t="str">
            <v/>
          </cell>
          <cell r="L4891" t="str">
            <v/>
          </cell>
          <cell r="N4891" t="str">
            <v/>
          </cell>
        </row>
        <row r="4892">
          <cell r="A4892" t="str">
            <v>APU-000483</v>
          </cell>
          <cell r="D4892" t="str">
            <v/>
          </cell>
          <cell r="L4892" t="str">
            <v/>
          </cell>
          <cell r="N4892" t="str">
            <v/>
          </cell>
        </row>
        <row r="4893">
          <cell r="A4893" t="str">
            <v>APU-000483</v>
          </cell>
          <cell r="D4893" t="str">
            <v/>
          </cell>
          <cell r="L4893" t="str">
            <v/>
          </cell>
          <cell r="N4893" t="str">
            <v/>
          </cell>
        </row>
        <row r="4894">
          <cell r="A4894" t="str">
            <v>APU-000483</v>
          </cell>
          <cell r="D4894" t="str">
            <v/>
          </cell>
          <cell r="L4894" t="str">
            <v/>
          </cell>
          <cell r="N4894" t="str">
            <v/>
          </cell>
        </row>
        <row r="4895">
          <cell r="A4895" t="str">
            <v>APU-000483</v>
          </cell>
          <cell r="D4895" t="str">
            <v>DESPERDICIO</v>
          </cell>
          <cell r="L4895" t="str">
            <v>%</v>
          </cell>
          <cell r="M4895">
            <v>0.05</v>
          </cell>
          <cell r="N4895">
            <v>993463.84</v>
          </cell>
        </row>
        <row r="4896">
          <cell r="A4896" t="str">
            <v>APU-000483</v>
          </cell>
          <cell r="D4896" t="str">
            <v>SUBTOTAL</v>
          </cell>
        </row>
        <row r="4897">
          <cell r="A4897" t="str">
            <v>APU-000483</v>
          </cell>
          <cell r="D4897" t="str">
            <v>III. TRANSPORTES</v>
          </cell>
        </row>
        <row r="4898">
          <cell r="A4898" t="str">
            <v>APU-000483</v>
          </cell>
          <cell r="D4898" t="str">
            <v>MATERIAL</v>
          </cell>
          <cell r="K4898" t="str">
            <v>VOL. o PESO</v>
          </cell>
          <cell r="L4898" t="str">
            <v>DISTANCIA</v>
          </cell>
          <cell r="M4898" t="str">
            <v>M3 o Ton/Km</v>
          </cell>
          <cell r="N4898" t="str">
            <v>TARIFA</v>
          </cell>
        </row>
        <row r="4899">
          <cell r="A4899" t="str">
            <v>APU-000483</v>
          </cell>
          <cell r="D4899" t="str">
            <v/>
          </cell>
          <cell r="M4899" t="str">
            <v/>
          </cell>
          <cell r="N4899" t="str">
            <v/>
          </cell>
        </row>
        <row r="4900">
          <cell r="A4900" t="str">
            <v>APU-000483</v>
          </cell>
          <cell r="D4900" t="str">
            <v/>
          </cell>
          <cell r="M4900" t="str">
            <v/>
          </cell>
          <cell r="N4900" t="str">
            <v/>
          </cell>
        </row>
        <row r="4901">
          <cell r="A4901" t="str">
            <v>APU-000483</v>
          </cell>
          <cell r="D4901" t="str">
            <v/>
          </cell>
          <cell r="M4901" t="str">
            <v/>
          </cell>
          <cell r="N4901" t="str">
            <v/>
          </cell>
        </row>
        <row r="4902">
          <cell r="A4902" t="str">
            <v>APU-000483</v>
          </cell>
          <cell r="D4902" t="str">
            <v/>
          </cell>
          <cell r="M4902" t="str">
            <v/>
          </cell>
          <cell r="N4902" t="str">
            <v/>
          </cell>
        </row>
        <row r="4903">
          <cell r="A4903" t="str">
            <v>APU-000483</v>
          </cell>
          <cell r="D4903" t="str">
            <v>SUBTOTAL</v>
          </cell>
        </row>
        <row r="4904">
          <cell r="A4904" t="str">
            <v>APU-000483</v>
          </cell>
          <cell r="D4904" t="str">
            <v>IV. MANO DE OBRA</v>
          </cell>
        </row>
        <row r="4905">
          <cell r="A4905" t="str">
            <v>APU-000483</v>
          </cell>
          <cell r="D4905" t="str">
            <v>TRABAJADOR</v>
          </cell>
          <cell r="K4905" t="str">
            <v>JORNAL</v>
          </cell>
          <cell r="L4905" t="str">
            <v>PRESTACIONES</v>
          </cell>
          <cell r="M4905" t="str">
            <v>JORNAL TOTAL</v>
          </cell>
          <cell r="N4905" t="str">
            <v>RENDIMIENTO</v>
          </cell>
        </row>
        <row r="4906">
          <cell r="A4906" t="str">
            <v>APU-000483</v>
          </cell>
          <cell r="D4906" t="str">
            <v>OFICIAL</v>
          </cell>
          <cell r="K4906">
            <v>95930</v>
          </cell>
          <cell r="L4906">
            <v>1.95</v>
          </cell>
          <cell r="M4906">
            <v>187063.5</v>
          </cell>
          <cell r="N4906">
            <v>1.1000000000000001</v>
          </cell>
        </row>
        <row r="4907">
          <cell r="A4907" t="str">
            <v>APU-000483</v>
          </cell>
          <cell r="D4907" t="str">
            <v>AYUDANTE (2)</v>
          </cell>
          <cell r="K4907">
            <v>142866</v>
          </cell>
          <cell r="L4907">
            <v>1.95</v>
          </cell>
          <cell r="M4907">
            <v>278588.7</v>
          </cell>
          <cell r="N4907">
            <v>1.1000000000000001</v>
          </cell>
        </row>
        <row r="4908">
          <cell r="A4908" t="str">
            <v>APU-000483</v>
          </cell>
          <cell r="D4908" t="str">
            <v/>
          </cell>
          <cell r="K4908" t="str">
            <v/>
          </cell>
          <cell r="L4908" t="str">
            <v xml:space="preserve"> </v>
          </cell>
          <cell r="M4908" t="str">
            <v xml:space="preserve"> </v>
          </cell>
        </row>
        <row r="4909">
          <cell r="A4909" t="str">
            <v>APU-000483</v>
          </cell>
          <cell r="D4909" t="str">
            <v/>
          </cell>
          <cell r="K4909" t="str">
            <v/>
          </cell>
          <cell r="L4909" t="str">
            <v xml:space="preserve"> </v>
          </cell>
          <cell r="M4909" t="str">
            <v xml:space="preserve"> </v>
          </cell>
        </row>
        <row r="4910">
          <cell r="A4910" t="str">
            <v>APU-000483</v>
          </cell>
          <cell r="D4910" t="str">
            <v/>
          </cell>
          <cell r="K4910" t="str">
            <v/>
          </cell>
          <cell r="L4910" t="str">
            <v xml:space="preserve"> </v>
          </cell>
          <cell r="M4910" t="str">
            <v xml:space="preserve"> </v>
          </cell>
        </row>
        <row r="4911">
          <cell r="A4911" t="str">
            <v>APU-000483</v>
          </cell>
          <cell r="D4911" t="str">
            <v>SUBTOTAL</v>
          </cell>
        </row>
        <row r="4912">
          <cell r="A4912" t="str">
            <v>APU-000483</v>
          </cell>
        </row>
        <row r="4913">
          <cell r="A4913" t="str">
            <v>APU-000483</v>
          </cell>
          <cell r="D4913" t="str">
            <v>TOTAL COSTO DIRECTO $</v>
          </cell>
        </row>
        <row r="4915">
          <cell r="M4915" t="str">
            <v>Porcentaje</v>
          </cell>
          <cell r="N4915" t="str">
            <v>Valor Total</v>
          </cell>
        </row>
        <row r="4916">
          <cell r="M4916">
            <v>0.24</v>
          </cell>
          <cell r="N4916">
            <v>364247.22</v>
          </cell>
        </row>
        <row r="4917">
          <cell r="M4917">
            <v>0.02</v>
          </cell>
          <cell r="N4917">
            <v>30353.93</v>
          </cell>
        </row>
        <row r="4918">
          <cell r="M4918">
            <v>7.0000000000000007E-2</v>
          </cell>
          <cell r="N4918">
            <v>106238.77</v>
          </cell>
        </row>
        <row r="4921">
          <cell r="D4921" t="str">
            <v>Precio Unitario Total Aproximado al peso $</v>
          </cell>
        </row>
        <row r="4926">
          <cell r="D4926" t="str">
            <v>Proyectó:</v>
          </cell>
          <cell r="L4926" t="str">
            <v>Aprobó:</v>
          </cell>
        </row>
        <row r="4927">
          <cell r="E4927" t="str">
            <v>BRAYAN JEUDIEL LOZANO HERRERA</v>
          </cell>
          <cell r="M4927" t="str">
            <v>JESÚS IVÁN QUIÑONES RUEDA</v>
          </cell>
        </row>
        <row r="4928">
          <cell r="E4928" t="str">
            <v>APOYO SEC. DE PLANEACIÓN Y OBRAS PÚBLICAS</v>
          </cell>
          <cell r="M4928" t="str">
            <v>SECRETARIO DE PLANEACIÓN Y OBRAS PUBLICAS</v>
          </cell>
        </row>
        <row r="4929">
          <cell r="E4929" t="str">
            <v>LES TENGO UN CHISME</v>
          </cell>
          <cell r="M4929" t="str">
            <v>BOMBA</v>
          </cell>
        </row>
        <row r="4933">
          <cell r="D4933" t="str">
            <v>Análisis de Precios Unitarios- Secretaria de Planeación y Obras Publicas de Cubará, Boyacá.</v>
          </cell>
        </row>
        <row r="4934">
          <cell r="D4934" t="str">
            <v>Código</v>
          </cell>
          <cell r="E4934" t="str">
            <v>CCE-EICP-FM-14</v>
          </cell>
          <cell r="G4934" t="str">
            <v>Versión</v>
          </cell>
          <cell r="H4934">
            <v>1</v>
          </cell>
        </row>
        <row r="4938">
          <cell r="E4938" t="str">
            <v>MUNICIPIO DE CUBARÁ</v>
          </cell>
        </row>
        <row r="4940">
          <cell r="M4940" t="str">
            <v>VERSIÓN</v>
          </cell>
        </row>
        <row r="4943">
          <cell r="M4943" t="str">
            <v>PAGINA</v>
          </cell>
        </row>
        <row r="4944">
          <cell r="E4944" t="str">
            <v>ANÁLISIS DE PRECIOS UNITARIOS</v>
          </cell>
        </row>
        <row r="4946">
          <cell r="M4946" t="str">
            <v>FECHA</v>
          </cell>
          <cell r="N4946" t="str">
            <v>DD</v>
          </cell>
        </row>
        <row r="4947">
          <cell r="N4947">
            <v>13</v>
          </cell>
        </row>
        <row r="4951">
          <cell r="D4951" t="str">
            <v>DATOS ESPECÍFICOS</v>
          </cell>
        </row>
        <row r="4953">
          <cell r="A4953" t="str">
            <v>APU ID</v>
          </cell>
          <cell r="D4953" t="str">
            <v>ÍTEM</v>
          </cell>
          <cell r="E4953" t="str">
            <v>DESCRIPCIÓN</v>
          </cell>
          <cell r="N4953" t="str">
            <v>UNIDAD</v>
          </cell>
        </row>
        <row r="4954">
          <cell r="D4954" t="str">
            <v>2,03,24</v>
          </cell>
          <cell r="E4954" t="str">
            <v xml:space="preserve">VIGA DE CIMENTACIÓN EN CONCRETO f'c = 3000 PSI (21MPa), Sección 0,60x0,30 m </v>
          </cell>
          <cell r="N4954" t="str">
            <v>M3</v>
          </cell>
        </row>
        <row r="4955">
          <cell r="D4955" t="str">
            <v>I. EQUIPO</v>
          </cell>
        </row>
        <row r="4956">
          <cell r="D4956" t="str">
            <v>DESCRIPCIÓN</v>
          </cell>
          <cell r="I4956" t="str">
            <v>MARCA</v>
          </cell>
          <cell r="K4956" t="str">
            <v>TIPO</v>
          </cell>
          <cell r="M4956" t="str">
            <v>TARIFA</v>
          </cell>
          <cell r="N4956" t="str">
            <v>RENDIMIENTO</v>
          </cell>
        </row>
        <row r="4957">
          <cell r="A4957" t="str">
            <v>APU-000484</v>
          </cell>
          <cell r="D4957" t="str">
            <v>HERRAMIENTA MENOR (% M.O)</v>
          </cell>
          <cell r="K4957" t="str">
            <v>%</v>
          </cell>
          <cell r="M4957">
            <v>350114.44</v>
          </cell>
          <cell r="N4957">
            <v>10</v>
          </cell>
        </row>
        <row r="4958">
          <cell r="A4958" t="str">
            <v>APU-000484</v>
          </cell>
          <cell r="D4958" t="str">
            <v>VIBRADOR PORTÁTIL PARA CONCRETO</v>
          </cell>
          <cell r="K4958" t="str">
            <v>DIA</v>
          </cell>
          <cell r="M4958">
            <v>89075</v>
          </cell>
          <cell r="N4958">
            <v>33.33</v>
          </cell>
        </row>
        <row r="4959">
          <cell r="A4959" t="str">
            <v>APU-000484</v>
          </cell>
          <cell r="D4959" t="str">
            <v/>
          </cell>
          <cell r="K4959" t="str">
            <v/>
          </cell>
          <cell r="M4959" t="str">
            <v/>
          </cell>
        </row>
        <row r="4960">
          <cell r="A4960" t="str">
            <v>APU-000484</v>
          </cell>
          <cell r="D4960" t="str">
            <v/>
          </cell>
          <cell r="K4960" t="str">
            <v/>
          </cell>
          <cell r="M4960" t="str">
            <v/>
          </cell>
        </row>
        <row r="4961">
          <cell r="A4961" t="str">
            <v>APU-000484</v>
          </cell>
          <cell r="D4961" t="str">
            <v/>
          </cell>
          <cell r="K4961" t="str">
            <v/>
          </cell>
          <cell r="M4961" t="str">
            <v/>
          </cell>
        </row>
        <row r="4962">
          <cell r="A4962" t="str">
            <v>APU-000484</v>
          </cell>
          <cell r="D4962" t="str">
            <v/>
          </cell>
          <cell r="K4962" t="str">
            <v/>
          </cell>
          <cell r="M4962" t="str">
            <v/>
          </cell>
        </row>
        <row r="4963">
          <cell r="A4963" t="str">
            <v>APU-000484</v>
          </cell>
          <cell r="D4963" t="str">
            <v>SUBTOTAL</v>
          </cell>
        </row>
        <row r="4964">
          <cell r="A4964" t="str">
            <v>APU-000484</v>
          </cell>
          <cell r="D4964" t="str">
            <v>II. MATERIALES</v>
          </cell>
        </row>
        <row r="4965">
          <cell r="A4965" t="str">
            <v>APU-000484</v>
          </cell>
          <cell r="D4965" t="str">
            <v>DESCRIPCIÓN</v>
          </cell>
          <cell r="L4965" t="str">
            <v>UNIDAD</v>
          </cell>
          <cell r="M4965" t="str">
            <v>CANTIDAD</v>
          </cell>
          <cell r="N4965" t="str">
            <v>PRECIO UNITARIO</v>
          </cell>
        </row>
        <row r="4966">
          <cell r="A4966" t="str">
            <v>APU-000484</v>
          </cell>
          <cell r="D4966" t="str">
            <v>CONCRETO DE 3000 PSI (1:2:3)</v>
          </cell>
          <cell r="L4966" t="str">
            <v>M3</v>
          </cell>
          <cell r="M4966">
            <v>1</v>
          </cell>
          <cell r="N4966">
            <v>765149.14</v>
          </cell>
        </row>
        <row r="4967">
          <cell r="A4967" t="str">
            <v>APU-000484</v>
          </cell>
          <cell r="D4967" t="str">
            <v>TABLA BURRA ORDINARIA 10" x 1" x 3m</v>
          </cell>
          <cell r="L4967" t="str">
            <v>UND</v>
          </cell>
          <cell r="M4967">
            <v>1.49</v>
          </cell>
          <cell r="N4967">
            <v>22000</v>
          </cell>
        </row>
        <row r="4968">
          <cell r="A4968" t="str">
            <v>APU-000484</v>
          </cell>
          <cell r="D4968" t="str">
            <v>LISTÓN DE MADERA 2" x 2" x 3 m</v>
          </cell>
          <cell r="L4968" t="str">
            <v>UND</v>
          </cell>
          <cell r="M4968">
            <v>2.0499999999999998</v>
          </cell>
          <cell r="N4968">
            <v>9900</v>
          </cell>
        </row>
        <row r="4969">
          <cell r="A4969" t="str">
            <v>APU-000484</v>
          </cell>
          <cell r="D4969" t="str">
            <v>PUNTILLA 2-1/2"</v>
          </cell>
          <cell r="L4969" t="str">
            <v>LB</v>
          </cell>
          <cell r="M4969">
            <v>0.48</v>
          </cell>
          <cell r="N4969">
            <v>6600</v>
          </cell>
        </row>
        <row r="4970">
          <cell r="A4970" t="str">
            <v>APU-000484</v>
          </cell>
          <cell r="D4970" t="str">
            <v>ALAMBRE NEGRO # 18 (RECOCIDO)</v>
          </cell>
          <cell r="L4970" t="str">
            <v>KG</v>
          </cell>
          <cell r="M4970">
            <v>6.9999999999999993E-2</v>
          </cell>
          <cell r="N4970">
            <v>7850</v>
          </cell>
        </row>
        <row r="4971">
          <cell r="A4971" t="str">
            <v>APU-000484</v>
          </cell>
          <cell r="D4971" t="str">
            <v/>
          </cell>
          <cell r="L4971" t="str">
            <v/>
          </cell>
          <cell r="N4971" t="str">
            <v/>
          </cell>
        </row>
        <row r="4972">
          <cell r="A4972" t="str">
            <v>APU-000484</v>
          </cell>
          <cell r="D4972" t="str">
            <v/>
          </cell>
          <cell r="L4972" t="str">
            <v/>
          </cell>
          <cell r="N4972" t="str">
            <v/>
          </cell>
        </row>
        <row r="4973">
          <cell r="A4973" t="str">
            <v>APU-000484</v>
          </cell>
          <cell r="D4973" t="str">
            <v/>
          </cell>
          <cell r="L4973" t="str">
            <v/>
          </cell>
          <cell r="N4973" t="str">
            <v/>
          </cell>
        </row>
        <row r="4974">
          <cell r="A4974" t="str">
            <v>APU-000484</v>
          </cell>
          <cell r="D4974" t="str">
            <v/>
          </cell>
          <cell r="L4974" t="str">
            <v/>
          </cell>
          <cell r="N4974" t="str">
            <v/>
          </cell>
        </row>
        <row r="4975">
          <cell r="A4975" t="str">
            <v>APU-000484</v>
          </cell>
          <cell r="D4975" t="str">
            <v/>
          </cell>
          <cell r="L4975" t="str">
            <v/>
          </cell>
          <cell r="N4975" t="str">
            <v/>
          </cell>
        </row>
        <row r="4976">
          <cell r="A4976" t="str">
            <v>APU-000484</v>
          </cell>
          <cell r="D4976" t="str">
            <v/>
          </cell>
          <cell r="L4976" t="str">
            <v/>
          </cell>
          <cell r="N4976" t="str">
            <v/>
          </cell>
        </row>
        <row r="4977">
          <cell r="A4977" t="str">
            <v>APU-000484</v>
          </cell>
          <cell r="D4977" t="str">
            <v/>
          </cell>
          <cell r="L4977" t="str">
            <v/>
          </cell>
          <cell r="N4977" t="str">
            <v/>
          </cell>
        </row>
        <row r="4978">
          <cell r="A4978" t="str">
            <v>APU-000484</v>
          </cell>
          <cell r="D4978" t="str">
            <v/>
          </cell>
          <cell r="L4978" t="str">
            <v/>
          </cell>
          <cell r="N4978" t="str">
            <v/>
          </cell>
        </row>
        <row r="4979">
          <cell r="A4979" t="str">
            <v>APU-000484</v>
          </cell>
          <cell r="D4979" t="str">
            <v/>
          </cell>
          <cell r="L4979" t="str">
            <v/>
          </cell>
          <cell r="N4979" t="str">
            <v/>
          </cell>
        </row>
        <row r="4980">
          <cell r="A4980" t="str">
            <v>APU-000484</v>
          </cell>
          <cell r="D4980" t="str">
            <v>DESPERDICIO</v>
          </cell>
          <cell r="L4980" t="str">
            <v>%</v>
          </cell>
          <cell r="M4980">
            <v>0.05</v>
          </cell>
          <cell r="N4980">
            <v>821941.64</v>
          </cell>
        </row>
        <row r="4981">
          <cell r="A4981" t="str">
            <v>APU-000484</v>
          </cell>
          <cell r="D4981" t="str">
            <v>SUBTOTAL</v>
          </cell>
        </row>
        <row r="4982">
          <cell r="A4982" t="str">
            <v>APU-000484</v>
          </cell>
          <cell r="D4982" t="str">
            <v>III. TRANSPORTES</v>
          </cell>
        </row>
        <row r="4983">
          <cell r="A4983" t="str">
            <v>APU-000484</v>
          </cell>
          <cell r="D4983" t="str">
            <v>MATERIAL</v>
          </cell>
          <cell r="K4983" t="str">
            <v>VOL. o PESO</v>
          </cell>
          <cell r="L4983" t="str">
            <v>DISTANCIA</v>
          </cell>
          <cell r="M4983" t="str">
            <v>M3 o Ton/Km</v>
          </cell>
          <cell r="N4983" t="str">
            <v>TARIFA</v>
          </cell>
        </row>
        <row r="4984">
          <cell r="A4984" t="str">
            <v>APU-000484</v>
          </cell>
          <cell r="D4984" t="str">
            <v/>
          </cell>
          <cell r="M4984" t="str">
            <v/>
          </cell>
          <cell r="N4984" t="str">
            <v/>
          </cell>
        </row>
        <row r="4985">
          <cell r="A4985" t="str">
            <v>APU-000484</v>
          </cell>
          <cell r="D4985" t="str">
            <v/>
          </cell>
          <cell r="M4985" t="str">
            <v/>
          </cell>
          <cell r="N4985" t="str">
            <v/>
          </cell>
        </row>
        <row r="4986">
          <cell r="A4986" t="str">
            <v>APU-000484</v>
          </cell>
          <cell r="D4986" t="str">
            <v/>
          </cell>
          <cell r="M4986" t="str">
            <v/>
          </cell>
          <cell r="N4986" t="str">
            <v/>
          </cell>
        </row>
        <row r="4987">
          <cell r="A4987" t="str">
            <v>APU-000484</v>
          </cell>
          <cell r="D4987" t="str">
            <v/>
          </cell>
          <cell r="M4987" t="str">
            <v/>
          </cell>
          <cell r="N4987" t="str">
            <v/>
          </cell>
        </row>
        <row r="4988">
          <cell r="A4988" t="str">
            <v>APU-000484</v>
          </cell>
          <cell r="D4988" t="str">
            <v>SUBTOTAL</v>
          </cell>
        </row>
        <row r="4989">
          <cell r="A4989" t="str">
            <v>APU-000484</v>
          </cell>
          <cell r="D4989" t="str">
            <v>IV. MANO DE OBRA</v>
          </cell>
        </row>
        <row r="4990">
          <cell r="A4990" t="str">
            <v>APU-000484</v>
          </cell>
          <cell r="D4990" t="str">
            <v>TRABAJADOR</v>
          </cell>
          <cell r="K4990" t="str">
            <v>JORNAL</v>
          </cell>
          <cell r="L4990" t="str">
            <v>PRESTACIONES</v>
          </cell>
          <cell r="M4990" t="str">
            <v>JORNAL TOTAL</v>
          </cell>
          <cell r="N4990" t="str">
            <v>RENDIMIENTO</v>
          </cell>
        </row>
        <row r="4991">
          <cell r="A4991" t="str">
            <v>APU-000484</v>
          </cell>
          <cell r="D4991" t="str">
            <v>OFICIAL</v>
          </cell>
          <cell r="K4991">
            <v>95930</v>
          </cell>
          <cell r="L4991">
            <v>1.95</v>
          </cell>
          <cell r="M4991">
            <v>187063.5</v>
          </cell>
          <cell r="N4991">
            <v>1.33</v>
          </cell>
        </row>
        <row r="4992">
          <cell r="A4992" t="str">
            <v>APU-000484</v>
          </cell>
          <cell r="D4992" t="str">
            <v>AYUDANTE (2)</v>
          </cell>
          <cell r="K4992">
            <v>142866</v>
          </cell>
          <cell r="L4992">
            <v>1.95</v>
          </cell>
          <cell r="M4992">
            <v>278588.7</v>
          </cell>
          <cell r="N4992">
            <v>1.33</v>
          </cell>
        </row>
        <row r="4993">
          <cell r="A4993" t="str">
            <v>APU-000484</v>
          </cell>
          <cell r="D4993" t="str">
            <v/>
          </cell>
          <cell r="K4993" t="str">
            <v/>
          </cell>
          <cell r="L4993" t="str">
            <v xml:space="preserve"> </v>
          </cell>
          <cell r="M4993" t="str">
            <v xml:space="preserve"> </v>
          </cell>
        </row>
        <row r="4994">
          <cell r="A4994" t="str">
            <v>APU-000484</v>
          </cell>
          <cell r="D4994" t="str">
            <v/>
          </cell>
          <cell r="K4994" t="str">
            <v/>
          </cell>
          <cell r="L4994" t="str">
            <v xml:space="preserve"> </v>
          </cell>
          <cell r="M4994" t="str">
            <v xml:space="preserve"> </v>
          </cell>
        </row>
        <row r="4995">
          <cell r="A4995" t="str">
            <v>APU-000484</v>
          </cell>
          <cell r="D4995" t="str">
            <v/>
          </cell>
          <cell r="K4995" t="str">
            <v/>
          </cell>
          <cell r="L4995" t="str">
            <v xml:space="preserve"> </v>
          </cell>
          <cell r="M4995" t="str">
            <v xml:space="preserve"> </v>
          </cell>
        </row>
        <row r="4996">
          <cell r="A4996" t="str">
            <v>APU-000484</v>
          </cell>
          <cell r="D4996" t="str">
            <v>SUBTOTAL</v>
          </cell>
        </row>
        <row r="4997">
          <cell r="A4997" t="str">
            <v>APU-000484</v>
          </cell>
        </row>
        <row r="4998">
          <cell r="A4998" t="str">
            <v>APU-000484</v>
          </cell>
          <cell r="D4998" t="str">
            <v>TOTAL COSTO DIRECTO $</v>
          </cell>
        </row>
        <row r="4999">
          <cell r="A4999" t="str">
            <v>APU-000484</v>
          </cell>
        </row>
        <row r="5000">
          <cell r="A5000" t="str">
            <v>APU-000484</v>
          </cell>
          <cell r="M5000" t="str">
            <v>Porcentaje</v>
          </cell>
          <cell r="N5000" t="str">
            <v>Valor Total</v>
          </cell>
        </row>
        <row r="5001">
          <cell r="A5001" t="str">
            <v>APU-000484</v>
          </cell>
          <cell r="M5001">
            <v>0.24</v>
          </cell>
          <cell r="N5001">
            <v>300200.90999999997</v>
          </cell>
        </row>
        <row r="5002">
          <cell r="A5002" t="str">
            <v>APU-000484</v>
          </cell>
          <cell r="M5002">
            <v>0.02</v>
          </cell>
          <cell r="N5002">
            <v>25016.74</v>
          </cell>
        </row>
        <row r="5003">
          <cell r="A5003" t="str">
            <v>APU-000484</v>
          </cell>
          <cell r="M5003">
            <v>7.0000000000000007E-2</v>
          </cell>
          <cell r="N5003">
            <v>87558.6</v>
          </cell>
        </row>
        <row r="5004">
          <cell r="A5004" t="str">
            <v>APU-000484</v>
          </cell>
        </row>
        <row r="5006">
          <cell r="D5006" t="str">
            <v>Precio Unitario Total Aproximado al peso $</v>
          </cell>
        </row>
        <row r="5011">
          <cell r="D5011" t="str">
            <v>Proyectó:</v>
          </cell>
          <cell r="L5011" t="str">
            <v>Aprobó:</v>
          </cell>
        </row>
        <row r="5012">
          <cell r="E5012" t="str">
            <v>BRAYAN JEUDIEL LOZANO HERRERA</v>
          </cell>
          <cell r="M5012" t="str">
            <v>JESÚS IVÁN QUIÑONES RUEDA</v>
          </cell>
        </row>
        <row r="5013">
          <cell r="E5013" t="str">
            <v>APOYO SEC. DE PLANEACIÓN Y OBRAS PÚBLICAS</v>
          </cell>
          <cell r="M5013" t="str">
            <v>SECRETARIO DE PLANEACIÓN Y OBRAS PUBLICAS</v>
          </cell>
        </row>
        <row r="5014">
          <cell r="E5014" t="str">
            <v>LES TENGO UN CHISME</v>
          </cell>
          <cell r="M5014" t="str">
            <v>BOMBA</v>
          </cell>
        </row>
        <row r="5018">
          <cell r="D5018" t="str">
            <v>Análisis de Precios Unitarios- Secretaria de Planeación y Obras Publicas de Cubará, Boyacá.</v>
          </cell>
        </row>
        <row r="5019">
          <cell r="D5019" t="str">
            <v>Código</v>
          </cell>
          <cell r="E5019" t="str">
            <v>CCE-EICP-FM-14</v>
          </cell>
          <cell r="G5019" t="str">
            <v>Versión</v>
          </cell>
          <cell r="H5019">
            <v>1</v>
          </cell>
        </row>
        <row r="5023">
          <cell r="E5023" t="str">
            <v>MUNICIPIO DE CUBARÁ</v>
          </cell>
        </row>
        <row r="5025">
          <cell r="M5025" t="str">
            <v>VERSIÓN</v>
          </cell>
        </row>
        <row r="5028">
          <cell r="M5028" t="str">
            <v>PAGINA</v>
          </cell>
        </row>
        <row r="5029">
          <cell r="E5029" t="str">
            <v>ANÁLISIS DE PRECIOS UNITARIOS</v>
          </cell>
        </row>
        <row r="5031">
          <cell r="M5031" t="str">
            <v>FECHA</v>
          </cell>
          <cell r="N5031" t="str">
            <v>DD</v>
          </cell>
        </row>
        <row r="5032">
          <cell r="N5032">
            <v>13</v>
          </cell>
        </row>
        <row r="5036">
          <cell r="D5036" t="str">
            <v>DATOS ESPECÍFICOS</v>
          </cell>
        </row>
        <row r="5038">
          <cell r="A5038" t="str">
            <v>APU ID</v>
          </cell>
          <cell r="D5038" t="str">
            <v>ÍTEM</v>
          </cell>
          <cell r="E5038" t="str">
            <v>DESCRIPCIÓN</v>
          </cell>
          <cell r="N5038" t="str">
            <v>UNIDAD</v>
          </cell>
        </row>
        <row r="5039">
          <cell r="D5039" t="str">
            <v>2,03,25</v>
          </cell>
          <cell r="E5039" t="str">
            <v xml:space="preserve">VIGA DE CIMENTACIÓN EN CONCRETO f'c = 3000 PSI (21MPa), Sección 0,25x0,30 m </v>
          </cell>
          <cell r="N5039" t="str">
            <v>M3</v>
          </cell>
        </row>
        <row r="5040">
          <cell r="D5040" t="str">
            <v>I. EQUIPO</v>
          </cell>
        </row>
        <row r="5041">
          <cell r="D5041" t="str">
            <v>DESCRIPCIÓN</v>
          </cell>
          <cell r="I5041" t="str">
            <v>MARCA</v>
          </cell>
          <cell r="K5041" t="str">
            <v>TIPO</v>
          </cell>
          <cell r="M5041" t="str">
            <v>TARIFA</v>
          </cell>
          <cell r="N5041" t="str">
            <v>RENDIMIENTO</v>
          </cell>
        </row>
        <row r="5042">
          <cell r="A5042" t="str">
            <v>APU-000485</v>
          </cell>
          <cell r="D5042" t="str">
            <v>HERRAMIENTA MENOR (% M.O)</v>
          </cell>
          <cell r="K5042" t="str">
            <v>%</v>
          </cell>
          <cell r="M5042">
            <v>350114.44</v>
          </cell>
          <cell r="N5042">
            <v>10</v>
          </cell>
        </row>
        <row r="5043">
          <cell r="A5043" t="str">
            <v>APU-000485</v>
          </cell>
          <cell r="D5043" t="str">
            <v>VIBRADOR PORTÁTIL PARA CONCRETO</v>
          </cell>
          <cell r="K5043" t="str">
            <v>DIA</v>
          </cell>
          <cell r="M5043">
            <v>89075</v>
          </cell>
          <cell r="N5043">
            <v>33.33</v>
          </cell>
        </row>
        <row r="5044">
          <cell r="A5044" t="str">
            <v>APU-000485</v>
          </cell>
          <cell r="D5044" t="str">
            <v/>
          </cell>
          <cell r="K5044" t="str">
            <v/>
          </cell>
          <cell r="M5044" t="str">
            <v/>
          </cell>
        </row>
        <row r="5045">
          <cell r="A5045" t="str">
            <v>APU-000485</v>
          </cell>
          <cell r="D5045" t="str">
            <v/>
          </cell>
          <cell r="K5045" t="str">
            <v/>
          </cell>
          <cell r="M5045" t="str">
            <v/>
          </cell>
        </row>
        <row r="5046">
          <cell r="A5046" t="str">
            <v>APU-000485</v>
          </cell>
          <cell r="D5046" t="str">
            <v/>
          </cell>
          <cell r="K5046" t="str">
            <v/>
          </cell>
          <cell r="M5046" t="str">
            <v/>
          </cell>
        </row>
        <row r="5047">
          <cell r="A5047" t="str">
            <v>APU-000485</v>
          </cell>
          <cell r="D5047" t="str">
            <v/>
          </cell>
          <cell r="K5047" t="str">
            <v/>
          </cell>
          <cell r="M5047" t="str">
            <v/>
          </cell>
        </row>
        <row r="5048">
          <cell r="A5048" t="str">
            <v>APU-000485</v>
          </cell>
          <cell r="D5048" t="str">
            <v>SUBTOTAL</v>
          </cell>
        </row>
        <row r="5049">
          <cell r="A5049" t="str">
            <v>APU-000485</v>
          </cell>
          <cell r="D5049" t="str">
            <v>II. MATERIALES</v>
          </cell>
        </row>
        <row r="5050">
          <cell r="A5050" t="str">
            <v>APU-000485</v>
          </cell>
          <cell r="D5050" t="str">
            <v>DESCRIPCIÓN</v>
          </cell>
          <cell r="L5050" t="str">
            <v>UNIDAD</v>
          </cell>
          <cell r="M5050" t="str">
            <v>CANTIDAD</v>
          </cell>
          <cell r="N5050" t="str">
            <v>PRECIO UNITARIO</v>
          </cell>
        </row>
        <row r="5051">
          <cell r="A5051" t="str">
            <v>APU-000485</v>
          </cell>
          <cell r="D5051" t="str">
            <v>CONCRETO DE 3000 PSI (1:2:3)</v>
          </cell>
          <cell r="L5051" t="str">
            <v>M3</v>
          </cell>
          <cell r="M5051">
            <v>1</v>
          </cell>
          <cell r="N5051">
            <v>765149.14</v>
          </cell>
        </row>
        <row r="5052">
          <cell r="A5052" t="str">
            <v>APU-000485</v>
          </cell>
          <cell r="D5052" t="str">
            <v>TABLA BURRA ORDINARIA 10" x 1" x 3m</v>
          </cell>
          <cell r="L5052" t="str">
            <v>UND</v>
          </cell>
          <cell r="M5052">
            <v>2.9699999999999998</v>
          </cell>
          <cell r="N5052">
            <v>22000</v>
          </cell>
        </row>
        <row r="5053">
          <cell r="A5053" t="str">
            <v>APU-000485</v>
          </cell>
          <cell r="D5053" t="str">
            <v>LISTÓN DE MADERA 2" x 2" x 3 m</v>
          </cell>
          <cell r="L5053" t="str">
            <v>UND</v>
          </cell>
          <cell r="M5053">
            <v>4.6399999999999997</v>
          </cell>
          <cell r="N5053">
            <v>9900</v>
          </cell>
        </row>
        <row r="5054">
          <cell r="A5054" t="str">
            <v>APU-000485</v>
          </cell>
          <cell r="D5054" t="str">
            <v>PUNTILLA 2-1/2"</v>
          </cell>
          <cell r="L5054" t="str">
            <v>LB</v>
          </cell>
          <cell r="M5054">
            <v>0.96</v>
          </cell>
          <cell r="N5054">
            <v>6600</v>
          </cell>
        </row>
        <row r="5055">
          <cell r="A5055" t="str">
            <v>APU-000485</v>
          </cell>
          <cell r="D5055" t="str">
            <v>ALAMBRE NEGRO # 18 (RECOCIDO)</v>
          </cell>
          <cell r="L5055" t="str">
            <v>KG</v>
          </cell>
          <cell r="M5055">
            <v>0.13</v>
          </cell>
          <cell r="N5055">
            <v>7850</v>
          </cell>
        </row>
        <row r="5056">
          <cell r="A5056" t="str">
            <v>APU-000485</v>
          </cell>
          <cell r="D5056" t="str">
            <v/>
          </cell>
          <cell r="L5056" t="str">
            <v/>
          </cell>
          <cell r="N5056" t="str">
            <v/>
          </cell>
        </row>
        <row r="5057">
          <cell r="A5057" t="str">
            <v>APU-000485</v>
          </cell>
          <cell r="D5057" t="str">
            <v/>
          </cell>
          <cell r="L5057" t="str">
            <v/>
          </cell>
          <cell r="N5057" t="str">
            <v/>
          </cell>
        </row>
        <row r="5058">
          <cell r="A5058" t="str">
            <v>APU-000485</v>
          </cell>
          <cell r="D5058" t="str">
            <v/>
          </cell>
          <cell r="L5058" t="str">
            <v/>
          </cell>
          <cell r="N5058" t="str">
            <v/>
          </cell>
        </row>
        <row r="5059">
          <cell r="A5059" t="str">
            <v>APU-000485</v>
          </cell>
          <cell r="D5059" t="str">
            <v/>
          </cell>
          <cell r="L5059" t="str">
            <v/>
          </cell>
          <cell r="N5059" t="str">
            <v/>
          </cell>
        </row>
        <row r="5060">
          <cell r="A5060" t="str">
            <v>APU-000485</v>
          </cell>
          <cell r="D5060" t="str">
            <v/>
          </cell>
          <cell r="L5060" t="str">
            <v/>
          </cell>
          <cell r="N5060" t="str">
            <v/>
          </cell>
        </row>
        <row r="5061">
          <cell r="A5061" t="str">
            <v>APU-000485</v>
          </cell>
          <cell r="D5061" t="str">
            <v/>
          </cell>
          <cell r="L5061" t="str">
            <v/>
          </cell>
          <cell r="N5061" t="str">
            <v/>
          </cell>
        </row>
        <row r="5062">
          <cell r="A5062" t="str">
            <v>APU-000485</v>
          </cell>
          <cell r="D5062" t="str">
            <v/>
          </cell>
          <cell r="L5062" t="str">
            <v/>
          </cell>
          <cell r="N5062" t="str">
            <v/>
          </cell>
        </row>
        <row r="5063">
          <cell r="A5063" t="str">
            <v>APU-000485</v>
          </cell>
          <cell r="D5063" t="str">
            <v/>
          </cell>
          <cell r="L5063" t="str">
            <v/>
          </cell>
          <cell r="N5063" t="str">
            <v/>
          </cell>
        </row>
        <row r="5064">
          <cell r="A5064" t="str">
            <v>APU-000485</v>
          </cell>
          <cell r="D5064" t="str">
            <v/>
          </cell>
          <cell r="L5064" t="str">
            <v/>
          </cell>
          <cell r="N5064" t="str">
            <v/>
          </cell>
        </row>
        <row r="5065">
          <cell r="A5065" t="str">
            <v>APU-000485</v>
          </cell>
          <cell r="D5065" t="str">
            <v>DESPERDICIO</v>
          </cell>
          <cell r="L5065" t="str">
            <v>%</v>
          </cell>
          <cell r="M5065">
            <v>0.05</v>
          </cell>
          <cell r="N5065">
            <v>883781.64</v>
          </cell>
        </row>
        <row r="5066">
          <cell r="A5066" t="str">
            <v>APU-000485</v>
          </cell>
          <cell r="D5066" t="str">
            <v>SUBTOTAL</v>
          </cell>
        </row>
        <row r="5067">
          <cell r="A5067" t="str">
            <v>APU-000485</v>
          </cell>
          <cell r="D5067" t="str">
            <v>III. TRANSPORTES</v>
          </cell>
        </row>
        <row r="5068">
          <cell r="A5068" t="str">
            <v>APU-000485</v>
          </cell>
          <cell r="D5068" t="str">
            <v>MATERIAL</v>
          </cell>
          <cell r="K5068" t="str">
            <v>VOL. o PESO</v>
          </cell>
          <cell r="L5068" t="str">
            <v>DISTANCIA</v>
          </cell>
          <cell r="M5068" t="str">
            <v>M3 o Ton/Km</v>
          </cell>
          <cell r="N5068" t="str">
            <v>TARIFA</v>
          </cell>
        </row>
        <row r="5069">
          <cell r="A5069" t="str">
            <v>APU-000485</v>
          </cell>
          <cell r="D5069" t="str">
            <v/>
          </cell>
          <cell r="M5069" t="str">
            <v/>
          </cell>
          <cell r="N5069" t="str">
            <v/>
          </cell>
        </row>
        <row r="5070">
          <cell r="A5070" t="str">
            <v>APU-000485</v>
          </cell>
          <cell r="D5070" t="str">
            <v/>
          </cell>
          <cell r="M5070" t="str">
            <v/>
          </cell>
          <cell r="N5070" t="str">
            <v/>
          </cell>
        </row>
        <row r="5071">
          <cell r="A5071" t="str">
            <v>APU-000485</v>
          </cell>
          <cell r="D5071" t="str">
            <v/>
          </cell>
          <cell r="M5071" t="str">
            <v/>
          </cell>
          <cell r="N5071" t="str">
            <v/>
          </cell>
        </row>
        <row r="5072">
          <cell r="A5072" t="str">
            <v>APU-000485</v>
          </cell>
          <cell r="D5072" t="str">
            <v/>
          </cell>
          <cell r="M5072" t="str">
            <v/>
          </cell>
          <cell r="N5072" t="str">
            <v/>
          </cell>
        </row>
        <row r="5073">
          <cell r="A5073" t="str">
            <v>APU-000485</v>
          </cell>
          <cell r="D5073" t="str">
            <v>SUBTOTAL</v>
          </cell>
        </row>
        <row r="5074">
          <cell r="A5074" t="str">
            <v>APU-000485</v>
          </cell>
          <cell r="D5074" t="str">
            <v>IV. MANO DE OBRA</v>
          </cell>
        </row>
        <row r="5075">
          <cell r="A5075" t="str">
            <v>APU-000485</v>
          </cell>
          <cell r="D5075" t="str">
            <v>TRABAJADOR</v>
          </cell>
          <cell r="K5075" t="str">
            <v>JORNAL</v>
          </cell>
          <cell r="L5075" t="str">
            <v>PRESTACIONES</v>
          </cell>
          <cell r="M5075" t="str">
            <v>JORNAL TOTAL</v>
          </cell>
          <cell r="N5075" t="str">
            <v>RENDIMIENTO</v>
          </cell>
        </row>
        <row r="5076">
          <cell r="A5076" t="str">
            <v>APU-000485</v>
          </cell>
          <cell r="D5076" t="str">
            <v>OFICIAL</v>
          </cell>
          <cell r="K5076">
            <v>95930</v>
          </cell>
          <cell r="L5076">
            <v>1.95</v>
          </cell>
          <cell r="M5076">
            <v>187063.5</v>
          </cell>
          <cell r="N5076">
            <v>1.33</v>
          </cell>
        </row>
        <row r="5077">
          <cell r="A5077" t="str">
            <v>APU-000485</v>
          </cell>
          <cell r="D5077" t="str">
            <v>AYUDANTE (2)</v>
          </cell>
          <cell r="K5077">
            <v>142866</v>
          </cell>
          <cell r="L5077">
            <v>1.95</v>
          </cell>
          <cell r="M5077">
            <v>278588.7</v>
          </cell>
          <cell r="N5077">
            <v>1.33</v>
          </cell>
        </row>
        <row r="5078">
          <cell r="A5078" t="str">
            <v>APU-000485</v>
          </cell>
          <cell r="D5078" t="str">
            <v/>
          </cell>
          <cell r="K5078" t="str">
            <v/>
          </cell>
          <cell r="L5078" t="str">
            <v xml:space="preserve"> </v>
          </cell>
          <cell r="M5078" t="str">
            <v xml:space="preserve"> </v>
          </cell>
        </row>
        <row r="5079">
          <cell r="A5079" t="str">
            <v>APU-000485</v>
          </cell>
          <cell r="D5079" t="str">
            <v/>
          </cell>
          <cell r="K5079" t="str">
            <v/>
          </cell>
          <cell r="L5079" t="str">
            <v xml:space="preserve"> </v>
          </cell>
          <cell r="M5079" t="str">
            <v xml:space="preserve"> </v>
          </cell>
        </row>
        <row r="5080">
          <cell r="A5080" t="str">
            <v>APU-000485</v>
          </cell>
          <cell r="D5080" t="str">
            <v/>
          </cell>
          <cell r="K5080" t="str">
            <v/>
          </cell>
          <cell r="L5080" t="str">
            <v xml:space="preserve"> </v>
          </cell>
          <cell r="M5080" t="str">
            <v xml:space="preserve"> </v>
          </cell>
        </row>
        <row r="5081">
          <cell r="A5081" t="str">
            <v>APU-000485</v>
          </cell>
          <cell r="D5081" t="str">
            <v>SUBTOTAL</v>
          </cell>
        </row>
        <row r="5082">
          <cell r="A5082" t="str">
            <v>APU-000485</v>
          </cell>
        </row>
        <row r="5083">
          <cell r="A5083" t="str">
            <v>APU-000485</v>
          </cell>
          <cell r="D5083" t="str">
            <v>TOTAL COSTO DIRECTO $</v>
          </cell>
        </row>
        <row r="5084">
          <cell r="A5084" t="str">
            <v>APU-000485</v>
          </cell>
        </row>
        <row r="5085">
          <cell r="A5085" t="str">
            <v>APU-000485</v>
          </cell>
          <cell r="M5085" t="str">
            <v>Porcentaje</v>
          </cell>
          <cell r="N5085" t="str">
            <v>Valor Total</v>
          </cell>
        </row>
        <row r="5086">
          <cell r="A5086" t="str">
            <v>APU-000485</v>
          </cell>
          <cell r="M5086">
            <v>0.24</v>
          </cell>
          <cell r="N5086">
            <v>315784.59000000003</v>
          </cell>
        </row>
        <row r="5087">
          <cell r="A5087" t="str">
            <v>APU-000485</v>
          </cell>
          <cell r="M5087">
            <v>0.02</v>
          </cell>
          <cell r="N5087">
            <v>26315.38</v>
          </cell>
        </row>
        <row r="5088">
          <cell r="A5088" t="str">
            <v>APU-000485</v>
          </cell>
          <cell r="M5088">
            <v>7.0000000000000007E-2</v>
          </cell>
          <cell r="N5088">
            <v>92103.84</v>
          </cell>
        </row>
        <row r="5089">
          <cell r="A5089" t="str">
            <v>APU-000485</v>
          </cell>
        </row>
        <row r="5091">
          <cell r="D5091" t="str">
            <v>Precio Unitario Total Aproximado al peso $</v>
          </cell>
        </row>
        <row r="5096">
          <cell r="D5096" t="str">
            <v>Proyectó:</v>
          </cell>
          <cell r="L5096" t="str">
            <v>Aprobó:</v>
          </cell>
        </row>
        <row r="5097">
          <cell r="E5097" t="str">
            <v>BRAYAN JEUDIEL LOZANO HERRERA</v>
          </cell>
          <cell r="M5097" t="str">
            <v>JESÚS IVÁN QUIÑONES RUEDA</v>
          </cell>
        </row>
        <row r="5098">
          <cell r="E5098" t="str">
            <v>APOYO SEC. DE PLANEACIÓN Y OBRAS PÚBLICAS</v>
          </cell>
          <cell r="M5098" t="str">
            <v>SECRETARIO DE PLANEACIÓN Y OBRAS PUBLICAS</v>
          </cell>
        </row>
        <row r="5099">
          <cell r="E5099" t="str">
            <v>LES TENGO UN CHISME</v>
          </cell>
          <cell r="M5099" t="str">
            <v>BOMBA</v>
          </cell>
        </row>
        <row r="5103">
          <cell r="D5103" t="str">
            <v>Análisis de Precios Unitarios- Secretaria de Planeación y Obras Publicas de Cubará, Boyacá.</v>
          </cell>
        </row>
        <row r="5104">
          <cell r="D5104" t="str">
            <v>Código</v>
          </cell>
          <cell r="E5104" t="str">
            <v>CCE-EICP-FM-14</v>
          </cell>
          <cell r="G5104" t="str">
            <v>Versión</v>
          </cell>
          <cell r="H5104">
            <v>1</v>
          </cell>
        </row>
        <row r="5108">
          <cell r="E5108" t="str">
            <v>MUNICIPIO DE CUBARÁ</v>
          </cell>
        </row>
        <row r="5110">
          <cell r="M5110" t="str">
            <v>VERSIÓN</v>
          </cell>
        </row>
        <row r="5113">
          <cell r="M5113" t="str">
            <v>PAGINA</v>
          </cell>
        </row>
        <row r="5114">
          <cell r="E5114" t="str">
            <v>ANÁLISIS DE PRECIOS UNITARIOS</v>
          </cell>
        </row>
        <row r="5116">
          <cell r="M5116" t="str">
            <v>FECHA</v>
          </cell>
          <cell r="N5116" t="str">
            <v>DD</v>
          </cell>
        </row>
        <row r="5117">
          <cell r="N5117">
            <v>13</v>
          </cell>
        </row>
        <row r="5121">
          <cell r="D5121" t="str">
            <v>DATOS ESPECÍFICOS</v>
          </cell>
        </row>
        <row r="5123">
          <cell r="A5123" t="str">
            <v>APU ID</v>
          </cell>
          <cell r="D5123" t="str">
            <v>ÍTEM</v>
          </cell>
          <cell r="E5123" t="str">
            <v>DESCRIPCIÓN</v>
          </cell>
          <cell r="N5123" t="str">
            <v>UNIDAD</v>
          </cell>
        </row>
        <row r="5124">
          <cell r="D5124" t="str">
            <v>2,03,26</v>
          </cell>
          <cell r="E5124" t="str">
            <v xml:space="preserve">Bordillo f'c = 3000 PSI (21MPa), Sección 0,15x0,50 m </v>
          </cell>
          <cell r="N5124" t="str">
            <v>M3</v>
          </cell>
        </row>
        <row r="5125">
          <cell r="D5125" t="str">
            <v>I. EQUIPO</v>
          </cell>
        </row>
        <row r="5126">
          <cell r="D5126" t="str">
            <v>DESCRIPCIÓN</v>
          </cell>
          <cell r="I5126" t="str">
            <v>MARCA</v>
          </cell>
          <cell r="K5126" t="str">
            <v>TIPO</v>
          </cell>
          <cell r="M5126" t="str">
            <v>TARIFA</v>
          </cell>
          <cell r="N5126" t="str">
            <v>RENDIMIENTO</v>
          </cell>
        </row>
        <row r="5127">
          <cell r="A5127" t="str">
            <v>APU-000486</v>
          </cell>
          <cell r="D5127" t="str">
            <v>HERRAMIENTA MENOR (% M.O)</v>
          </cell>
          <cell r="K5127" t="str">
            <v>%</v>
          </cell>
          <cell r="M5127">
            <v>350114.44</v>
          </cell>
          <cell r="N5127">
            <v>10</v>
          </cell>
        </row>
        <row r="5128">
          <cell r="A5128" t="str">
            <v>APU-000486</v>
          </cell>
          <cell r="D5128" t="str">
            <v>VIBRADOR PORTÁTIL PARA CONCRETO</v>
          </cell>
          <cell r="K5128" t="str">
            <v>DIA</v>
          </cell>
          <cell r="M5128">
            <v>89075</v>
          </cell>
          <cell r="N5128">
            <v>33.33</v>
          </cell>
        </row>
        <row r="5129">
          <cell r="A5129" t="str">
            <v>APU-000486</v>
          </cell>
          <cell r="D5129" t="str">
            <v/>
          </cell>
          <cell r="K5129" t="str">
            <v/>
          </cell>
          <cell r="M5129" t="str">
            <v/>
          </cell>
        </row>
        <row r="5130">
          <cell r="A5130" t="str">
            <v>APU-000486</v>
          </cell>
          <cell r="D5130" t="str">
            <v/>
          </cell>
          <cell r="K5130" t="str">
            <v/>
          </cell>
          <cell r="M5130" t="str">
            <v/>
          </cell>
        </row>
        <row r="5131">
          <cell r="A5131" t="str">
            <v>APU-000486</v>
          </cell>
          <cell r="D5131" t="str">
            <v/>
          </cell>
          <cell r="K5131" t="str">
            <v/>
          </cell>
          <cell r="M5131" t="str">
            <v/>
          </cell>
        </row>
        <row r="5132">
          <cell r="A5132" t="str">
            <v>APU-000486</v>
          </cell>
          <cell r="D5132" t="str">
            <v/>
          </cell>
          <cell r="K5132" t="str">
            <v/>
          </cell>
          <cell r="M5132" t="str">
            <v/>
          </cell>
        </row>
        <row r="5133">
          <cell r="A5133" t="str">
            <v>APU-000486</v>
          </cell>
          <cell r="D5133" t="str">
            <v>SUBTOTAL</v>
          </cell>
        </row>
        <row r="5134">
          <cell r="A5134" t="str">
            <v>APU-000486</v>
          </cell>
          <cell r="D5134" t="str">
            <v>II. MATERIALES</v>
          </cell>
        </row>
        <row r="5135">
          <cell r="A5135" t="str">
            <v>APU-000486</v>
          </cell>
          <cell r="D5135" t="str">
            <v>DESCRIPCIÓN</v>
          </cell>
          <cell r="L5135" t="str">
            <v>UNIDAD</v>
          </cell>
          <cell r="M5135" t="str">
            <v>CANTIDAD</v>
          </cell>
          <cell r="N5135" t="str">
            <v>PRECIO UNITARIO</v>
          </cell>
        </row>
        <row r="5136">
          <cell r="A5136" t="str">
            <v>APU-000486</v>
          </cell>
          <cell r="D5136" t="str">
            <v>CONCRETO DE 3000 PSI (1:2:3)</v>
          </cell>
          <cell r="L5136" t="str">
            <v>M3</v>
          </cell>
          <cell r="M5136">
            <v>1</v>
          </cell>
          <cell r="N5136">
            <v>765149.14</v>
          </cell>
        </row>
        <row r="5137">
          <cell r="A5137" t="str">
            <v>APU-000486</v>
          </cell>
          <cell r="D5137" t="str">
            <v>TABLA BURRA ORDINARIA 10" x 1" x 3m</v>
          </cell>
          <cell r="L5137" t="str">
            <v>UND</v>
          </cell>
          <cell r="M5137">
            <v>5.93</v>
          </cell>
          <cell r="N5137">
            <v>22000</v>
          </cell>
        </row>
        <row r="5138">
          <cell r="A5138" t="str">
            <v>APU-000486</v>
          </cell>
          <cell r="D5138" t="str">
            <v>LISTÓN DE MADERA 2" x 2" x 3 m</v>
          </cell>
          <cell r="L5138" t="str">
            <v>UND</v>
          </cell>
          <cell r="M5138">
            <v>6.08</v>
          </cell>
          <cell r="N5138">
            <v>9900</v>
          </cell>
        </row>
        <row r="5139">
          <cell r="A5139" t="str">
            <v>APU-000486</v>
          </cell>
          <cell r="D5139" t="str">
            <v>PUNTILLA 2-1/2"</v>
          </cell>
          <cell r="L5139" t="str">
            <v>LB</v>
          </cell>
          <cell r="M5139">
            <v>1.91</v>
          </cell>
          <cell r="N5139">
            <v>6600</v>
          </cell>
        </row>
        <row r="5140">
          <cell r="A5140" t="str">
            <v>APU-000486</v>
          </cell>
          <cell r="D5140" t="str">
            <v>ALAMBRE NEGRO # 18 (RECOCIDO)</v>
          </cell>
          <cell r="L5140" t="str">
            <v>KG</v>
          </cell>
          <cell r="M5140">
            <v>0.25</v>
          </cell>
          <cell r="N5140">
            <v>7850</v>
          </cell>
        </row>
        <row r="5141">
          <cell r="A5141" t="str">
            <v>APU-000486</v>
          </cell>
          <cell r="D5141" t="str">
            <v/>
          </cell>
          <cell r="L5141" t="str">
            <v/>
          </cell>
          <cell r="N5141" t="str">
            <v/>
          </cell>
        </row>
        <row r="5142">
          <cell r="A5142" t="str">
            <v>APU-000486</v>
          </cell>
          <cell r="D5142" t="str">
            <v/>
          </cell>
          <cell r="L5142" t="str">
            <v/>
          </cell>
          <cell r="N5142" t="str">
            <v/>
          </cell>
        </row>
        <row r="5143">
          <cell r="A5143" t="str">
            <v>APU-000486</v>
          </cell>
          <cell r="D5143" t="str">
            <v/>
          </cell>
          <cell r="L5143" t="str">
            <v/>
          </cell>
          <cell r="N5143" t="str">
            <v/>
          </cell>
        </row>
        <row r="5144">
          <cell r="A5144" t="str">
            <v>APU-000486</v>
          </cell>
          <cell r="D5144" t="str">
            <v/>
          </cell>
          <cell r="L5144" t="str">
            <v/>
          </cell>
          <cell r="N5144" t="str">
            <v/>
          </cell>
        </row>
        <row r="5145">
          <cell r="A5145" t="str">
            <v>APU-000486</v>
          </cell>
          <cell r="D5145" t="str">
            <v/>
          </cell>
          <cell r="L5145" t="str">
            <v/>
          </cell>
          <cell r="N5145" t="str">
            <v/>
          </cell>
        </row>
        <row r="5146">
          <cell r="A5146" t="str">
            <v>APU-000486</v>
          </cell>
          <cell r="D5146" t="str">
            <v/>
          </cell>
          <cell r="L5146" t="str">
            <v/>
          </cell>
          <cell r="N5146" t="str">
            <v/>
          </cell>
        </row>
        <row r="5147">
          <cell r="A5147" t="str">
            <v>APU-000486</v>
          </cell>
          <cell r="D5147" t="str">
            <v/>
          </cell>
          <cell r="L5147" t="str">
            <v/>
          </cell>
          <cell r="N5147" t="str">
            <v/>
          </cell>
        </row>
        <row r="5148">
          <cell r="A5148" t="str">
            <v>APU-000486</v>
          </cell>
          <cell r="D5148" t="str">
            <v/>
          </cell>
          <cell r="L5148" t="str">
            <v/>
          </cell>
          <cell r="N5148" t="str">
            <v/>
          </cell>
        </row>
        <row r="5149">
          <cell r="A5149" t="str">
            <v>APU-000486</v>
          </cell>
          <cell r="D5149" t="str">
            <v/>
          </cell>
          <cell r="L5149" t="str">
            <v/>
          </cell>
          <cell r="N5149" t="str">
            <v/>
          </cell>
        </row>
        <row r="5150">
          <cell r="A5150" t="str">
            <v>APU-000486</v>
          </cell>
          <cell r="D5150" t="str">
            <v>DESPERDICIO</v>
          </cell>
          <cell r="L5150" t="str">
            <v>%</v>
          </cell>
          <cell r="M5150">
            <v>0.05</v>
          </cell>
          <cell r="N5150">
            <v>970369.64</v>
          </cell>
        </row>
        <row r="5151">
          <cell r="A5151" t="str">
            <v>APU-000486</v>
          </cell>
          <cell r="D5151" t="str">
            <v>SUBTOTAL</v>
          </cell>
        </row>
        <row r="5152">
          <cell r="A5152" t="str">
            <v>APU-000486</v>
          </cell>
          <cell r="D5152" t="str">
            <v>III. TRANSPORTES</v>
          </cell>
        </row>
        <row r="5153">
          <cell r="A5153" t="str">
            <v>APU-000486</v>
          </cell>
          <cell r="D5153" t="str">
            <v>MATERIAL</v>
          </cell>
          <cell r="K5153" t="str">
            <v>VOL. o PESO</v>
          </cell>
          <cell r="L5153" t="str">
            <v>DISTANCIA</v>
          </cell>
          <cell r="M5153" t="str">
            <v>M3 o Ton/Km</v>
          </cell>
          <cell r="N5153" t="str">
            <v>TARIFA</v>
          </cell>
        </row>
        <row r="5154">
          <cell r="A5154" t="str">
            <v>APU-000486</v>
          </cell>
          <cell r="D5154" t="str">
            <v/>
          </cell>
          <cell r="M5154" t="str">
            <v/>
          </cell>
          <cell r="N5154" t="str">
            <v/>
          </cell>
        </row>
        <row r="5155">
          <cell r="A5155" t="str">
            <v>APU-000486</v>
          </cell>
          <cell r="D5155" t="str">
            <v/>
          </cell>
          <cell r="M5155" t="str">
            <v/>
          </cell>
          <cell r="N5155" t="str">
            <v/>
          </cell>
        </row>
        <row r="5156">
          <cell r="A5156" t="str">
            <v>APU-000486</v>
          </cell>
          <cell r="D5156" t="str">
            <v/>
          </cell>
          <cell r="M5156" t="str">
            <v/>
          </cell>
          <cell r="N5156" t="str">
            <v/>
          </cell>
        </row>
        <row r="5157">
          <cell r="A5157" t="str">
            <v>APU-000486</v>
          </cell>
          <cell r="D5157" t="str">
            <v/>
          </cell>
          <cell r="M5157" t="str">
            <v/>
          </cell>
          <cell r="N5157" t="str">
            <v/>
          </cell>
        </row>
        <row r="5158">
          <cell r="A5158" t="str">
            <v>APU-000486</v>
          </cell>
          <cell r="D5158" t="str">
            <v>SUBTOTAL</v>
          </cell>
        </row>
        <row r="5159">
          <cell r="A5159" t="str">
            <v>APU-000486</v>
          </cell>
          <cell r="D5159" t="str">
            <v>IV. MANO DE OBRA</v>
          </cell>
        </row>
        <row r="5160">
          <cell r="A5160" t="str">
            <v>APU-000486</v>
          </cell>
          <cell r="D5160" t="str">
            <v>TRABAJADOR</v>
          </cell>
          <cell r="K5160" t="str">
            <v>JORNAL</v>
          </cell>
          <cell r="L5160" t="str">
            <v>PRESTACIONES</v>
          </cell>
          <cell r="M5160" t="str">
            <v>JORNAL TOTAL</v>
          </cell>
          <cell r="N5160" t="str">
            <v>RENDIMIENTO</v>
          </cell>
        </row>
        <row r="5161">
          <cell r="A5161" t="str">
            <v>APU-000486</v>
          </cell>
          <cell r="D5161" t="str">
            <v>OFICIAL</v>
          </cell>
          <cell r="K5161">
            <v>95930</v>
          </cell>
          <cell r="L5161">
            <v>1.95</v>
          </cell>
          <cell r="M5161">
            <v>187063.5</v>
          </cell>
          <cell r="N5161">
            <v>1.33</v>
          </cell>
        </row>
        <row r="5162">
          <cell r="A5162" t="str">
            <v>APU-000486</v>
          </cell>
          <cell r="D5162" t="str">
            <v>AYUDANTE (2)</v>
          </cell>
          <cell r="K5162">
            <v>142866</v>
          </cell>
          <cell r="L5162">
            <v>1.95</v>
          </cell>
          <cell r="M5162">
            <v>278588.7</v>
          </cell>
          <cell r="N5162">
            <v>1.33</v>
          </cell>
        </row>
        <row r="5163">
          <cell r="A5163" t="str">
            <v>APU-000486</v>
          </cell>
          <cell r="D5163" t="str">
            <v/>
          </cell>
          <cell r="K5163" t="str">
            <v/>
          </cell>
          <cell r="L5163" t="str">
            <v xml:space="preserve"> </v>
          </cell>
          <cell r="M5163" t="str">
            <v xml:space="preserve"> </v>
          </cell>
        </row>
        <row r="5164">
          <cell r="A5164" t="str">
            <v>APU-000486</v>
          </cell>
          <cell r="D5164" t="str">
            <v/>
          </cell>
          <cell r="K5164" t="str">
            <v/>
          </cell>
          <cell r="L5164" t="str">
            <v xml:space="preserve"> </v>
          </cell>
          <cell r="M5164" t="str">
            <v xml:space="preserve"> </v>
          </cell>
        </row>
        <row r="5165">
          <cell r="A5165" t="str">
            <v>APU-000486</v>
          </cell>
          <cell r="D5165" t="str">
            <v/>
          </cell>
          <cell r="K5165" t="str">
            <v/>
          </cell>
          <cell r="L5165" t="str">
            <v xml:space="preserve"> </v>
          </cell>
          <cell r="M5165" t="str">
            <v xml:space="preserve"> </v>
          </cell>
        </row>
        <row r="5166">
          <cell r="A5166" t="str">
            <v>APU-000486</v>
          </cell>
          <cell r="D5166" t="str">
            <v>SUBTOTAL</v>
          </cell>
        </row>
        <row r="5167">
          <cell r="A5167" t="str">
            <v>APU-000486</v>
          </cell>
        </row>
        <row r="5168">
          <cell r="A5168" t="str">
            <v>APU-000486</v>
          </cell>
          <cell r="D5168" t="str">
            <v>TOTAL COSTO DIRECTO $</v>
          </cell>
        </row>
        <row r="5169">
          <cell r="A5169" t="str">
            <v>APU-000486</v>
          </cell>
        </row>
        <row r="5170">
          <cell r="A5170" t="str">
            <v>APU-000486</v>
          </cell>
          <cell r="M5170" t="str">
            <v>Porcentaje</v>
          </cell>
          <cell r="N5170" t="str">
            <v>Valor Total</v>
          </cell>
        </row>
        <row r="5171">
          <cell r="A5171" t="str">
            <v>APU-000486</v>
          </cell>
          <cell r="M5171">
            <v>0.24</v>
          </cell>
          <cell r="N5171">
            <v>337604.76</v>
          </cell>
        </row>
        <row r="5172">
          <cell r="A5172" t="str">
            <v>APU-000486</v>
          </cell>
          <cell r="M5172">
            <v>0.02</v>
          </cell>
          <cell r="N5172">
            <v>28133.73</v>
          </cell>
        </row>
        <row r="5173">
          <cell r="A5173" t="str">
            <v>APU-000486</v>
          </cell>
          <cell r="M5173">
            <v>7.0000000000000007E-2</v>
          </cell>
          <cell r="N5173">
            <v>98468.06</v>
          </cell>
        </row>
        <row r="5174">
          <cell r="A5174" t="str">
            <v>APU-000486</v>
          </cell>
        </row>
        <row r="5176">
          <cell r="D5176" t="str">
            <v>Precio Unitario Total Aproximado al peso $</v>
          </cell>
        </row>
        <row r="5181">
          <cell r="D5181" t="str">
            <v>Proyectó:</v>
          </cell>
          <cell r="L5181" t="str">
            <v>Aprobó:</v>
          </cell>
        </row>
        <row r="5182">
          <cell r="E5182" t="str">
            <v>BRAYAN JEUDIEL LOZANO HERRERA</v>
          </cell>
          <cell r="M5182" t="str">
            <v>JESÚS IVÁN QUIÑONES RUEDA</v>
          </cell>
        </row>
        <row r="5183">
          <cell r="E5183" t="str">
            <v>APOYO SEC. DE PLANEACIÓN Y OBRAS PÚBLICAS</v>
          </cell>
          <cell r="M5183" t="str">
            <v>SECRETARIO DE PLANEACIÓN Y OBRAS PUBLICAS</v>
          </cell>
        </row>
        <row r="5184">
          <cell r="E5184" t="str">
            <v>LES TENGO UN CHISME</v>
          </cell>
          <cell r="M5184" t="str">
            <v>BOMBA</v>
          </cell>
        </row>
        <row r="5188">
          <cell r="D5188" t="str">
            <v>Análisis de Precios Unitarios- Secretaria de Planeación y Obras Publicas de Cubará, Boyacá.</v>
          </cell>
        </row>
        <row r="5189">
          <cell r="D5189" t="str">
            <v>Código</v>
          </cell>
          <cell r="E5189" t="str">
            <v>CCE-EICP-FM-14</v>
          </cell>
          <cell r="G5189" t="str">
            <v>Versión</v>
          </cell>
          <cell r="H5189">
            <v>1</v>
          </cell>
        </row>
        <row r="5193">
          <cell r="E5193" t="str">
            <v>MUNICIPIO DE CUBARÁ</v>
          </cell>
        </row>
        <row r="5195">
          <cell r="M5195" t="str">
            <v>VERSIÓN</v>
          </cell>
        </row>
        <row r="5198">
          <cell r="M5198" t="str">
            <v>PAGINA</v>
          </cell>
        </row>
        <row r="5199">
          <cell r="E5199" t="str">
            <v>ANÁLISIS DE PRECIOS UNITARIOS</v>
          </cell>
        </row>
        <row r="5201">
          <cell r="M5201" t="str">
            <v>FECHA</v>
          </cell>
          <cell r="N5201" t="str">
            <v>DD</v>
          </cell>
        </row>
        <row r="5202">
          <cell r="N5202">
            <v>13</v>
          </cell>
        </row>
        <row r="5206">
          <cell r="D5206" t="str">
            <v>DATOS ESPECÍFICOS</v>
          </cell>
        </row>
        <row r="5208">
          <cell r="A5208" t="str">
            <v>APU ID</v>
          </cell>
          <cell r="D5208" t="str">
            <v>ÍTEM</v>
          </cell>
          <cell r="E5208" t="str">
            <v>DESCRIPCIÓN</v>
          </cell>
          <cell r="N5208" t="str">
            <v>UNIDAD</v>
          </cell>
        </row>
        <row r="5209">
          <cell r="D5209" t="str">
            <v>2,03,11</v>
          </cell>
          <cell r="E5209" t="str">
            <v>ZAPATA CUADRADA EN CONCRETO f'c = 3000 PSI (21MPa), Dimensiones 1,5x1,5x0,3 m</v>
          </cell>
          <cell r="N5209" t="str">
            <v>M3</v>
          </cell>
        </row>
        <row r="5210">
          <cell r="D5210" t="str">
            <v>I. EQUIPO</v>
          </cell>
        </row>
        <row r="5211">
          <cell r="D5211" t="str">
            <v>DESCRIPCIÓN</v>
          </cell>
          <cell r="I5211" t="str">
            <v>MARCA</v>
          </cell>
          <cell r="K5211" t="str">
            <v>TIPO</v>
          </cell>
          <cell r="M5211" t="str">
            <v>TARIFA</v>
          </cell>
          <cell r="N5211" t="str">
            <v>RENDIMIENTO</v>
          </cell>
        </row>
        <row r="5212">
          <cell r="A5212" t="str">
            <v>APU-000471</v>
          </cell>
          <cell r="D5212" t="str">
            <v>HERRAMIENTA MENOR (% M.O)</v>
          </cell>
          <cell r="K5212" t="str">
            <v>%</v>
          </cell>
          <cell r="M5212">
            <v>388043.5</v>
          </cell>
          <cell r="N5212">
            <v>10</v>
          </cell>
        </row>
        <row r="5213">
          <cell r="A5213" t="str">
            <v>APU-000471</v>
          </cell>
          <cell r="D5213" t="str">
            <v>VIBRADOR PORTÁTIL PARA CONCRETO</v>
          </cell>
          <cell r="K5213" t="str">
            <v>DIA</v>
          </cell>
          <cell r="M5213">
            <v>89075</v>
          </cell>
          <cell r="N5213">
            <v>33.33</v>
          </cell>
        </row>
        <row r="5214">
          <cell r="A5214" t="str">
            <v>APU-000471</v>
          </cell>
          <cell r="D5214" t="str">
            <v/>
          </cell>
          <cell r="K5214" t="str">
            <v/>
          </cell>
          <cell r="M5214" t="str">
            <v/>
          </cell>
        </row>
        <row r="5215">
          <cell r="A5215" t="str">
            <v>APU-000471</v>
          </cell>
          <cell r="D5215" t="str">
            <v/>
          </cell>
          <cell r="K5215" t="str">
            <v/>
          </cell>
          <cell r="M5215" t="str">
            <v/>
          </cell>
        </row>
        <row r="5216">
          <cell r="A5216" t="str">
            <v>APU-000471</v>
          </cell>
          <cell r="D5216" t="str">
            <v/>
          </cell>
          <cell r="K5216" t="str">
            <v/>
          </cell>
          <cell r="M5216" t="str">
            <v/>
          </cell>
        </row>
        <row r="5217">
          <cell r="A5217" t="str">
            <v>APU-000471</v>
          </cell>
          <cell r="D5217" t="str">
            <v/>
          </cell>
          <cell r="K5217" t="str">
            <v/>
          </cell>
          <cell r="M5217" t="str">
            <v/>
          </cell>
        </row>
        <row r="5218">
          <cell r="A5218" t="str">
            <v>APU-000471</v>
          </cell>
          <cell r="D5218" t="str">
            <v>SUBTOTAL</v>
          </cell>
        </row>
        <row r="5219">
          <cell r="A5219" t="str">
            <v>APU-000471</v>
          </cell>
          <cell r="D5219" t="str">
            <v>II. MATERIALES</v>
          </cell>
        </row>
        <row r="5220">
          <cell r="A5220" t="str">
            <v>APU-000471</v>
          </cell>
          <cell r="D5220" t="str">
            <v>DESCRIPCIÓN</v>
          </cell>
          <cell r="L5220" t="str">
            <v>UNIDAD</v>
          </cell>
          <cell r="M5220" t="str">
            <v>CANTIDAD</v>
          </cell>
          <cell r="N5220" t="str">
            <v>PRECIO UNITARIO</v>
          </cell>
        </row>
        <row r="5221">
          <cell r="A5221" t="str">
            <v>APU-000471</v>
          </cell>
          <cell r="D5221" t="str">
            <v>CONCRETO DE 3000 PSI (1:2:3)</v>
          </cell>
          <cell r="L5221" t="str">
            <v>M3</v>
          </cell>
          <cell r="M5221">
            <v>1</v>
          </cell>
          <cell r="N5221">
            <v>765149.14</v>
          </cell>
        </row>
        <row r="5222">
          <cell r="A5222" t="str">
            <v>APU-000471</v>
          </cell>
          <cell r="D5222" t="str">
            <v>TABLA BURRA ORDINARIA 10" x 1" x 3m</v>
          </cell>
          <cell r="L5222" t="str">
            <v>UND</v>
          </cell>
          <cell r="M5222">
            <v>1.12845415654989</v>
          </cell>
          <cell r="N5222">
            <v>22000</v>
          </cell>
        </row>
        <row r="5223">
          <cell r="A5223" t="str">
            <v>APU-000471</v>
          </cell>
          <cell r="D5223" t="str">
            <v>LISTÓN DE MADERA 2" x 2" x 3 m</v>
          </cell>
          <cell r="L5223" t="str">
            <v>UND</v>
          </cell>
          <cell r="M5223">
            <v>2.388578648737107</v>
          </cell>
          <cell r="N5223">
            <v>9900</v>
          </cell>
        </row>
        <row r="5224">
          <cell r="A5224" t="str">
            <v>APU-000471</v>
          </cell>
          <cell r="D5224" t="str">
            <v>PUNTILLA 2-1/2"</v>
          </cell>
          <cell r="L5224" t="str">
            <v>LB</v>
          </cell>
          <cell r="M5224">
            <v>0.42783762828752725</v>
          </cell>
          <cell r="N5224">
            <v>6600</v>
          </cell>
        </row>
        <row r="5225">
          <cell r="A5225" t="str">
            <v>APU-000471</v>
          </cell>
          <cell r="D5225" t="str">
            <v/>
          </cell>
          <cell r="L5225" t="str">
            <v/>
          </cell>
          <cell r="N5225" t="str">
            <v/>
          </cell>
        </row>
        <row r="5226">
          <cell r="A5226" t="str">
            <v>APU-000471</v>
          </cell>
          <cell r="D5226" t="str">
            <v/>
          </cell>
          <cell r="L5226" t="str">
            <v/>
          </cell>
          <cell r="N5226" t="str">
            <v/>
          </cell>
        </row>
        <row r="5227">
          <cell r="A5227" t="str">
            <v>APU-000471</v>
          </cell>
          <cell r="D5227" t="str">
            <v/>
          </cell>
          <cell r="L5227" t="str">
            <v/>
          </cell>
          <cell r="N5227" t="str">
            <v/>
          </cell>
        </row>
        <row r="5228">
          <cell r="A5228" t="str">
            <v>APU-000471</v>
          </cell>
          <cell r="D5228" t="str">
            <v/>
          </cell>
          <cell r="L5228" t="str">
            <v/>
          </cell>
          <cell r="N5228" t="str">
            <v/>
          </cell>
        </row>
        <row r="5229">
          <cell r="A5229" t="str">
            <v>APU-000471</v>
          </cell>
          <cell r="D5229" t="str">
            <v/>
          </cell>
          <cell r="L5229" t="str">
            <v/>
          </cell>
          <cell r="N5229" t="str">
            <v/>
          </cell>
        </row>
        <row r="5230">
          <cell r="A5230" t="str">
            <v>APU-000471</v>
          </cell>
          <cell r="D5230" t="str">
            <v/>
          </cell>
          <cell r="L5230" t="str">
            <v/>
          </cell>
          <cell r="N5230" t="str">
            <v/>
          </cell>
        </row>
        <row r="5231">
          <cell r="A5231" t="str">
            <v>APU-000471</v>
          </cell>
          <cell r="D5231" t="str">
            <v/>
          </cell>
          <cell r="L5231" t="str">
            <v/>
          </cell>
          <cell r="N5231" t="str">
            <v/>
          </cell>
        </row>
        <row r="5232">
          <cell r="A5232" t="str">
            <v>APU-000471</v>
          </cell>
          <cell r="D5232" t="str">
            <v/>
          </cell>
          <cell r="L5232" t="str">
            <v/>
          </cell>
          <cell r="N5232" t="str">
            <v/>
          </cell>
        </row>
        <row r="5233">
          <cell r="A5233" t="str">
            <v>APU-000471</v>
          </cell>
          <cell r="D5233" t="str">
            <v/>
          </cell>
          <cell r="L5233" t="str">
            <v/>
          </cell>
          <cell r="N5233" t="str">
            <v/>
          </cell>
        </row>
        <row r="5234">
          <cell r="A5234" t="str">
            <v>APU-000471</v>
          </cell>
          <cell r="D5234" t="str">
            <v/>
          </cell>
          <cell r="L5234" t="str">
            <v/>
          </cell>
          <cell r="N5234" t="str">
            <v/>
          </cell>
        </row>
        <row r="5235">
          <cell r="A5235" t="str">
            <v>APU-000471</v>
          </cell>
          <cell r="D5235" t="str">
            <v>DESPERDICIO</v>
          </cell>
          <cell r="L5235" t="str">
            <v>%</v>
          </cell>
          <cell r="M5235">
            <v>0.05</v>
          </cell>
          <cell r="N5235">
            <v>816445.79</v>
          </cell>
        </row>
        <row r="5236">
          <cell r="A5236" t="str">
            <v>APU-000471</v>
          </cell>
          <cell r="D5236" t="str">
            <v>SUBTOTAL</v>
          </cell>
        </row>
        <row r="5237">
          <cell r="A5237" t="str">
            <v>APU-000471</v>
          </cell>
          <cell r="D5237" t="str">
            <v>III. TRANSPORTES</v>
          </cell>
        </row>
        <row r="5238">
          <cell r="A5238" t="str">
            <v>APU-000471</v>
          </cell>
          <cell r="D5238" t="str">
            <v>MATERIAL</v>
          </cell>
          <cell r="K5238" t="str">
            <v>VOL. o PESO</v>
          </cell>
          <cell r="L5238" t="str">
            <v>DISTANCIA</v>
          </cell>
          <cell r="M5238" t="str">
            <v>M3 o Ton/Km</v>
          </cell>
          <cell r="N5238" t="str">
            <v>TARIFA</v>
          </cell>
        </row>
        <row r="5239">
          <cell r="A5239" t="str">
            <v>APU-000471</v>
          </cell>
          <cell r="D5239" t="str">
            <v/>
          </cell>
          <cell r="M5239" t="str">
            <v/>
          </cell>
          <cell r="N5239" t="str">
            <v/>
          </cell>
        </row>
        <row r="5240">
          <cell r="A5240" t="str">
            <v>APU-000471</v>
          </cell>
          <cell r="D5240" t="str">
            <v/>
          </cell>
          <cell r="M5240" t="str">
            <v/>
          </cell>
          <cell r="N5240" t="str">
            <v/>
          </cell>
        </row>
        <row r="5241">
          <cell r="A5241" t="str">
            <v>APU-000471</v>
          </cell>
          <cell r="D5241" t="str">
            <v/>
          </cell>
          <cell r="M5241" t="str">
            <v/>
          </cell>
          <cell r="N5241" t="str">
            <v/>
          </cell>
        </row>
        <row r="5242">
          <cell r="A5242" t="str">
            <v>APU-000471</v>
          </cell>
          <cell r="D5242" t="str">
            <v/>
          </cell>
          <cell r="M5242" t="str">
            <v/>
          </cell>
          <cell r="N5242" t="str">
            <v/>
          </cell>
        </row>
        <row r="5243">
          <cell r="A5243" t="str">
            <v>APU-000471</v>
          </cell>
          <cell r="D5243" t="str">
            <v>SUBTOTAL</v>
          </cell>
        </row>
        <row r="5244">
          <cell r="A5244" t="str">
            <v>APU-000471</v>
          </cell>
          <cell r="D5244" t="str">
            <v>IV. MANO DE OBRA</v>
          </cell>
        </row>
        <row r="5245">
          <cell r="A5245" t="str">
            <v>APU-000471</v>
          </cell>
          <cell r="D5245" t="str">
            <v>TRABAJADOR</v>
          </cell>
          <cell r="K5245" t="str">
            <v>JORNAL</v>
          </cell>
          <cell r="L5245" t="str">
            <v>PRESTACIONES</v>
          </cell>
          <cell r="M5245" t="str">
            <v>JORNAL TOTAL</v>
          </cell>
          <cell r="N5245" t="str">
            <v>RENDIMIENTO</v>
          </cell>
        </row>
        <row r="5246">
          <cell r="A5246" t="str">
            <v>APU-000471</v>
          </cell>
          <cell r="D5246" t="str">
            <v>OFICIAL</v>
          </cell>
          <cell r="K5246">
            <v>95930</v>
          </cell>
          <cell r="L5246">
            <v>1.95</v>
          </cell>
          <cell r="M5246">
            <v>187063.5</v>
          </cell>
          <cell r="N5246">
            <v>1.2</v>
          </cell>
        </row>
        <row r="5247">
          <cell r="A5247" t="str">
            <v>APU-000471</v>
          </cell>
          <cell r="D5247" t="str">
            <v>AYUDANTE (2)</v>
          </cell>
          <cell r="K5247">
            <v>142866</v>
          </cell>
          <cell r="L5247">
            <v>1.95</v>
          </cell>
          <cell r="M5247">
            <v>278588.7</v>
          </cell>
          <cell r="N5247">
            <v>1.2</v>
          </cell>
        </row>
        <row r="5248">
          <cell r="A5248" t="str">
            <v>APU-000471</v>
          </cell>
          <cell r="D5248" t="str">
            <v/>
          </cell>
          <cell r="K5248" t="str">
            <v/>
          </cell>
          <cell r="L5248" t="str">
            <v xml:space="preserve"> </v>
          </cell>
          <cell r="M5248" t="str">
            <v xml:space="preserve"> </v>
          </cell>
        </row>
        <row r="5249">
          <cell r="A5249" t="str">
            <v>APU-000471</v>
          </cell>
          <cell r="D5249" t="str">
            <v/>
          </cell>
          <cell r="K5249" t="str">
            <v/>
          </cell>
          <cell r="L5249" t="str">
            <v xml:space="preserve"> </v>
          </cell>
          <cell r="M5249" t="str">
            <v xml:space="preserve"> </v>
          </cell>
        </row>
        <row r="5250">
          <cell r="A5250" t="str">
            <v>APU-000471</v>
          </cell>
          <cell r="D5250" t="str">
            <v/>
          </cell>
          <cell r="K5250" t="str">
            <v/>
          </cell>
          <cell r="L5250" t="str">
            <v xml:space="preserve"> </v>
          </cell>
          <cell r="M5250" t="str">
            <v xml:space="preserve"> </v>
          </cell>
        </row>
        <row r="5251">
          <cell r="A5251" t="str">
            <v>APU-000471</v>
          </cell>
          <cell r="D5251" t="str">
            <v>SUBTOTAL</v>
          </cell>
        </row>
        <row r="5252">
          <cell r="A5252" t="str">
            <v>APU-000471</v>
          </cell>
        </row>
        <row r="5253">
          <cell r="A5253" t="str">
            <v>APU-000471</v>
          </cell>
          <cell r="D5253" t="str">
            <v>TOTAL COSTO DIRECTO $</v>
          </cell>
        </row>
        <row r="5254">
          <cell r="A5254" t="str">
            <v>APU-000471</v>
          </cell>
        </row>
        <row r="5255">
          <cell r="A5255" t="str">
            <v>APU-000471</v>
          </cell>
          <cell r="M5255" t="str">
            <v>Porcentaje</v>
          </cell>
          <cell r="N5255" t="str">
            <v>Valor Total</v>
          </cell>
        </row>
        <row r="5256">
          <cell r="A5256" t="str">
            <v>APU-000471</v>
          </cell>
          <cell r="M5256">
            <v>0.24</v>
          </cell>
          <cell r="N5256">
            <v>308829.23</v>
          </cell>
        </row>
        <row r="5257">
          <cell r="A5257" t="str">
            <v>APU-000471</v>
          </cell>
          <cell r="M5257">
            <v>0.02</v>
          </cell>
          <cell r="N5257">
            <v>25735.77</v>
          </cell>
        </row>
        <row r="5258">
          <cell r="A5258" t="str">
            <v>APU-000471</v>
          </cell>
          <cell r="M5258">
            <v>7.0000000000000007E-2</v>
          </cell>
          <cell r="N5258">
            <v>90075.19</v>
          </cell>
        </row>
        <row r="5261">
          <cell r="D5261" t="str">
            <v>Precio Unitario Total Aproximado al peso $</v>
          </cell>
        </row>
        <row r="5266">
          <cell r="D5266" t="str">
            <v>Proyectó:</v>
          </cell>
          <cell r="L5266" t="str">
            <v>Aprobó:</v>
          </cell>
        </row>
        <row r="5267">
          <cell r="E5267" t="str">
            <v>BRAYAN JEUDIEL LOZANO HERRERA</v>
          </cell>
          <cell r="M5267" t="str">
            <v>JESÚS IVÁN QUIÑONES RUEDA</v>
          </cell>
        </row>
        <row r="5268">
          <cell r="E5268" t="str">
            <v>APOYO SEC. DE PLANEACIÓN Y OBRAS PÚBLICAS</v>
          </cell>
          <cell r="M5268" t="str">
            <v>SECRETARIO DE PLANEACIÓN Y OBRAS PUBLICAS</v>
          </cell>
        </row>
        <row r="5269">
          <cell r="E5269" t="str">
            <v>LES TENGO UN CHISME</v>
          </cell>
          <cell r="M5269" t="str">
            <v>BOMBA</v>
          </cell>
        </row>
        <row r="5273">
          <cell r="D5273" t="str">
            <v>Análisis de Precios Unitarios- Secretaria de Planeación y Obras Publicas de Cubará, Boyacá.</v>
          </cell>
        </row>
        <row r="5274">
          <cell r="D5274" t="str">
            <v>Código</v>
          </cell>
          <cell r="E5274" t="str">
            <v>CCE-EICP-FM-14</v>
          </cell>
          <cell r="G5274" t="str">
            <v>Versión</v>
          </cell>
          <cell r="H5274">
            <v>1</v>
          </cell>
        </row>
        <row r="5278">
          <cell r="E5278" t="str">
            <v>MUNICIPIO DE CUBARÁ</v>
          </cell>
        </row>
        <row r="5280">
          <cell r="M5280" t="str">
            <v>VERSIÓN</v>
          </cell>
        </row>
        <row r="5283">
          <cell r="M5283" t="str">
            <v>PAGINA</v>
          </cell>
        </row>
        <row r="5284">
          <cell r="E5284" t="str">
            <v>ANÁLISIS DE PRECIOS UNITARIOS</v>
          </cell>
        </row>
        <row r="5286">
          <cell r="M5286" t="str">
            <v>FECHA</v>
          </cell>
          <cell r="N5286" t="str">
            <v>DD</v>
          </cell>
        </row>
        <row r="5287">
          <cell r="N5287">
            <v>13</v>
          </cell>
        </row>
        <row r="5291">
          <cell r="D5291" t="str">
            <v>DATOS ESPECÍFICOS</v>
          </cell>
        </row>
        <row r="5293">
          <cell r="A5293" t="str">
            <v>APU ID</v>
          </cell>
          <cell r="D5293" t="str">
            <v>ÍTEM</v>
          </cell>
          <cell r="E5293" t="str">
            <v>DESCRIPCIÓN</v>
          </cell>
          <cell r="N5293" t="str">
            <v>UNIDAD</v>
          </cell>
        </row>
        <row r="5294">
          <cell r="D5294" t="str">
            <v>2,03,16</v>
          </cell>
          <cell r="E5294" t="str">
            <v>ZAPATA RECTAMGULAR  EN CONCRETO f'c = 3000 PSI (21MPa), Dimensiones 2,00mx1,50mx0,45m</v>
          </cell>
          <cell r="N5294" t="str">
            <v>M3</v>
          </cell>
        </row>
        <row r="5295">
          <cell r="D5295" t="str">
            <v>I. EQUIPO</v>
          </cell>
        </row>
        <row r="5296">
          <cell r="D5296" t="str">
            <v>DESCRIPCIÓN</v>
          </cell>
          <cell r="I5296" t="str">
            <v>MARCA</v>
          </cell>
          <cell r="K5296" t="str">
            <v>TIPO</v>
          </cell>
          <cell r="M5296" t="str">
            <v>TARIFA</v>
          </cell>
          <cell r="N5296" t="str">
            <v>RENDIMIENTO</v>
          </cell>
        </row>
        <row r="5297">
          <cell r="A5297" t="str">
            <v>APU-000476</v>
          </cell>
          <cell r="D5297" t="str">
            <v>HERRAMIENTA MENOR (% M.O)</v>
          </cell>
          <cell r="K5297" t="str">
            <v>%</v>
          </cell>
          <cell r="M5297">
            <v>388043.5</v>
          </cell>
          <cell r="N5297">
            <v>10</v>
          </cell>
        </row>
        <row r="5298">
          <cell r="A5298" t="str">
            <v>APU-000476</v>
          </cell>
          <cell r="D5298" t="str">
            <v>VIBRADOR PORTÁTIL PARA CONCRETO</v>
          </cell>
          <cell r="K5298" t="str">
            <v>DIA</v>
          </cell>
          <cell r="M5298">
            <v>89075</v>
          </cell>
          <cell r="N5298">
            <v>33.33</v>
          </cell>
        </row>
        <row r="5299">
          <cell r="A5299" t="str">
            <v>APU-000476</v>
          </cell>
          <cell r="D5299" t="str">
            <v/>
          </cell>
          <cell r="K5299" t="str">
            <v/>
          </cell>
          <cell r="M5299" t="str">
            <v/>
          </cell>
        </row>
        <row r="5300">
          <cell r="A5300" t="str">
            <v>APU-000476</v>
          </cell>
          <cell r="D5300" t="str">
            <v/>
          </cell>
          <cell r="K5300" t="str">
            <v/>
          </cell>
          <cell r="M5300" t="str">
            <v/>
          </cell>
        </row>
        <row r="5301">
          <cell r="A5301" t="str">
            <v>APU-000476</v>
          </cell>
          <cell r="D5301" t="str">
            <v/>
          </cell>
          <cell r="K5301" t="str">
            <v/>
          </cell>
          <cell r="M5301" t="str">
            <v/>
          </cell>
        </row>
        <row r="5302">
          <cell r="A5302" t="str">
            <v>APU-000476</v>
          </cell>
          <cell r="D5302" t="str">
            <v/>
          </cell>
          <cell r="K5302" t="str">
            <v/>
          </cell>
          <cell r="M5302" t="str">
            <v/>
          </cell>
        </row>
        <row r="5303">
          <cell r="A5303" t="str">
            <v>APU-000476</v>
          </cell>
          <cell r="D5303" t="str">
            <v>SUBTOTAL</v>
          </cell>
        </row>
        <row r="5304">
          <cell r="A5304" t="str">
            <v>APU-000476</v>
          </cell>
          <cell r="D5304" t="str">
            <v>II. MATERIALES</v>
          </cell>
        </row>
        <row r="5305">
          <cell r="A5305" t="str">
            <v>APU-000476</v>
          </cell>
          <cell r="D5305" t="str">
            <v>DESCRIPCIÓN</v>
          </cell>
          <cell r="L5305" t="str">
            <v>UNIDAD</v>
          </cell>
          <cell r="M5305" t="str">
            <v>CANTIDAD</v>
          </cell>
          <cell r="N5305" t="str">
            <v>PRECIO UNITARIO</v>
          </cell>
        </row>
        <row r="5306">
          <cell r="A5306" t="str">
            <v>APU-000476</v>
          </cell>
          <cell r="D5306" t="str">
            <v>CONCRETO DE 3000 PSI (1:2:3)</v>
          </cell>
          <cell r="L5306" t="str">
            <v>M3</v>
          </cell>
          <cell r="M5306">
            <v>1</v>
          </cell>
          <cell r="N5306">
            <v>765149.14</v>
          </cell>
        </row>
        <row r="5307">
          <cell r="A5307" t="str">
            <v>APU-000476</v>
          </cell>
          <cell r="D5307" t="str">
            <v>TABLA BURRA ORDINARIA 10" x 1" x 3m</v>
          </cell>
          <cell r="L5307" t="str">
            <v>UND</v>
          </cell>
          <cell r="M5307">
            <v>1.03</v>
          </cell>
          <cell r="N5307">
            <v>22000</v>
          </cell>
        </row>
        <row r="5308">
          <cell r="A5308" t="str">
            <v>APU-000476</v>
          </cell>
          <cell r="D5308" t="str">
            <v>LISTÓN DE MADERA 2" x 2" x 3 m</v>
          </cell>
          <cell r="L5308" t="str">
            <v>UND</v>
          </cell>
          <cell r="M5308">
            <v>1.73</v>
          </cell>
          <cell r="N5308">
            <v>9900</v>
          </cell>
        </row>
        <row r="5309">
          <cell r="A5309" t="str">
            <v>APU-000476</v>
          </cell>
          <cell r="D5309" t="str">
            <v>PUNTILLA 2-1/2"</v>
          </cell>
          <cell r="L5309" t="str">
            <v>LB</v>
          </cell>
          <cell r="M5309">
            <v>0.39</v>
          </cell>
          <cell r="N5309">
            <v>6600</v>
          </cell>
        </row>
        <row r="5310">
          <cell r="A5310" t="str">
            <v>APU-000476</v>
          </cell>
          <cell r="D5310" t="str">
            <v/>
          </cell>
          <cell r="L5310" t="str">
            <v/>
          </cell>
          <cell r="N5310" t="str">
            <v/>
          </cell>
        </row>
        <row r="5311">
          <cell r="A5311" t="str">
            <v>APU-000476</v>
          </cell>
          <cell r="D5311" t="str">
            <v/>
          </cell>
          <cell r="L5311" t="str">
            <v/>
          </cell>
          <cell r="N5311" t="str">
            <v/>
          </cell>
        </row>
        <row r="5312">
          <cell r="A5312" t="str">
            <v>APU-000476</v>
          </cell>
          <cell r="D5312" t="str">
            <v/>
          </cell>
          <cell r="L5312" t="str">
            <v/>
          </cell>
          <cell r="N5312" t="str">
            <v/>
          </cell>
        </row>
        <row r="5313">
          <cell r="A5313" t="str">
            <v>APU-000476</v>
          </cell>
          <cell r="D5313" t="str">
            <v/>
          </cell>
          <cell r="L5313" t="str">
            <v/>
          </cell>
          <cell r="N5313" t="str">
            <v/>
          </cell>
        </row>
        <row r="5314">
          <cell r="A5314" t="str">
            <v>APU-000476</v>
          </cell>
          <cell r="D5314" t="str">
            <v/>
          </cell>
          <cell r="L5314" t="str">
            <v/>
          </cell>
          <cell r="N5314" t="str">
            <v/>
          </cell>
        </row>
        <row r="5315">
          <cell r="A5315" t="str">
            <v>APU-000476</v>
          </cell>
          <cell r="D5315" t="str">
            <v/>
          </cell>
          <cell r="L5315" t="str">
            <v/>
          </cell>
          <cell r="N5315" t="str">
            <v/>
          </cell>
        </row>
        <row r="5316">
          <cell r="A5316" t="str">
            <v>APU-000476</v>
          </cell>
          <cell r="D5316" t="str">
            <v/>
          </cell>
          <cell r="L5316" t="str">
            <v/>
          </cell>
          <cell r="N5316" t="str">
            <v/>
          </cell>
        </row>
        <row r="5317">
          <cell r="A5317" t="str">
            <v>APU-000476</v>
          </cell>
          <cell r="D5317" t="str">
            <v/>
          </cell>
          <cell r="L5317" t="str">
            <v/>
          </cell>
          <cell r="N5317" t="str">
            <v/>
          </cell>
        </row>
        <row r="5318">
          <cell r="A5318" t="str">
            <v>APU-000476</v>
          </cell>
          <cell r="D5318" t="str">
            <v/>
          </cell>
          <cell r="L5318" t="str">
            <v/>
          </cell>
          <cell r="N5318" t="str">
            <v/>
          </cell>
        </row>
        <row r="5319">
          <cell r="A5319" t="str">
            <v>APU-000476</v>
          </cell>
          <cell r="D5319" t="str">
            <v/>
          </cell>
          <cell r="L5319" t="str">
            <v/>
          </cell>
          <cell r="N5319" t="str">
            <v/>
          </cell>
        </row>
        <row r="5320">
          <cell r="A5320" t="str">
            <v>APU-000476</v>
          </cell>
          <cell r="D5320" t="str">
            <v>DESPERDICIO</v>
          </cell>
          <cell r="L5320" t="str">
            <v>%</v>
          </cell>
          <cell r="M5320">
            <v>0.05</v>
          </cell>
          <cell r="N5320">
            <v>807510.14</v>
          </cell>
        </row>
        <row r="5321">
          <cell r="A5321" t="str">
            <v>APU-000476</v>
          </cell>
          <cell r="D5321" t="str">
            <v>SUBTOTAL</v>
          </cell>
        </row>
        <row r="5322">
          <cell r="A5322" t="str">
            <v>APU-000476</v>
          </cell>
          <cell r="D5322" t="str">
            <v>III. TRANSPORTES</v>
          </cell>
        </row>
        <row r="5323">
          <cell r="A5323" t="str">
            <v>APU-000476</v>
          </cell>
          <cell r="D5323" t="str">
            <v>MATERIAL</v>
          </cell>
          <cell r="K5323" t="str">
            <v>VOL. o PESO</v>
          </cell>
          <cell r="L5323" t="str">
            <v>DISTANCIA</v>
          </cell>
          <cell r="M5323" t="str">
            <v>M3 o Ton/Km</v>
          </cell>
          <cell r="N5323" t="str">
            <v>TARIFA</v>
          </cell>
        </row>
        <row r="5324">
          <cell r="A5324" t="str">
            <v>APU-000476</v>
          </cell>
          <cell r="D5324" t="str">
            <v/>
          </cell>
          <cell r="M5324" t="str">
            <v/>
          </cell>
          <cell r="N5324" t="str">
            <v/>
          </cell>
        </row>
        <row r="5325">
          <cell r="A5325" t="str">
            <v>APU-000476</v>
          </cell>
          <cell r="D5325" t="str">
            <v/>
          </cell>
          <cell r="M5325" t="str">
            <v/>
          </cell>
          <cell r="N5325" t="str">
            <v/>
          </cell>
        </row>
        <row r="5326">
          <cell r="A5326" t="str">
            <v>APU-000476</v>
          </cell>
          <cell r="D5326" t="str">
            <v/>
          </cell>
          <cell r="M5326" t="str">
            <v/>
          </cell>
          <cell r="N5326" t="str">
            <v/>
          </cell>
        </row>
        <row r="5327">
          <cell r="A5327" t="str">
            <v>APU-000476</v>
          </cell>
          <cell r="D5327" t="str">
            <v/>
          </cell>
          <cell r="M5327" t="str">
            <v/>
          </cell>
          <cell r="N5327" t="str">
            <v/>
          </cell>
        </row>
        <row r="5328">
          <cell r="A5328" t="str">
            <v>APU-000476</v>
          </cell>
          <cell r="D5328" t="str">
            <v>SUBTOTAL</v>
          </cell>
        </row>
        <row r="5329">
          <cell r="A5329" t="str">
            <v>APU-000476</v>
          </cell>
          <cell r="D5329" t="str">
            <v>IV. MANO DE OBRA</v>
          </cell>
        </row>
        <row r="5330">
          <cell r="A5330" t="str">
            <v>APU-000476</v>
          </cell>
          <cell r="D5330" t="str">
            <v>TRABAJADOR</v>
          </cell>
          <cell r="K5330" t="str">
            <v>JORNAL</v>
          </cell>
          <cell r="L5330" t="str">
            <v>PRESTACIONES</v>
          </cell>
          <cell r="M5330" t="str">
            <v>JORNAL TOTAL</v>
          </cell>
          <cell r="N5330" t="str">
            <v>RENDIMIENTO</v>
          </cell>
        </row>
        <row r="5331">
          <cell r="A5331" t="str">
            <v>APU-000476</v>
          </cell>
          <cell r="D5331" t="str">
            <v>OFICIAL</v>
          </cell>
          <cell r="K5331">
            <v>95930</v>
          </cell>
          <cell r="L5331">
            <v>1.95</v>
          </cell>
          <cell r="M5331">
            <v>187063.5</v>
          </cell>
          <cell r="N5331">
            <v>1.2</v>
          </cell>
        </row>
        <row r="5332">
          <cell r="A5332" t="str">
            <v>APU-000476</v>
          </cell>
          <cell r="D5332" t="str">
            <v>AYUDANTE (2)</v>
          </cell>
          <cell r="K5332">
            <v>142866</v>
          </cell>
          <cell r="L5332">
            <v>1.95</v>
          </cell>
          <cell r="M5332">
            <v>278588.7</v>
          </cell>
          <cell r="N5332">
            <v>1.2</v>
          </cell>
        </row>
        <row r="5333">
          <cell r="A5333" t="str">
            <v>APU-000476</v>
          </cell>
          <cell r="D5333" t="str">
            <v/>
          </cell>
          <cell r="K5333" t="str">
            <v/>
          </cell>
          <cell r="L5333" t="str">
            <v xml:space="preserve"> </v>
          </cell>
          <cell r="M5333" t="str">
            <v xml:space="preserve"> </v>
          </cell>
        </row>
        <row r="5334">
          <cell r="A5334" t="str">
            <v>APU-000476</v>
          </cell>
          <cell r="D5334" t="str">
            <v/>
          </cell>
          <cell r="K5334" t="str">
            <v/>
          </cell>
          <cell r="L5334" t="str">
            <v xml:space="preserve"> </v>
          </cell>
          <cell r="M5334" t="str">
            <v xml:space="preserve"> </v>
          </cell>
        </row>
        <row r="5335">
          <cell r="A5335" t="str">
            <v>APU-000476</v>
          </cell>
          <cell r="D5335" t="str">
            <v/>
          </cell>
          <cell r="K5335" t="str">
            <v/>
          </cell>
          <cell r="L5335" t="str">
            <v xml:space="preserve"> </v>
          </cell>
          <cell r="M5335" t="str">
            <v xml:space="preserve"> </v>
          </cell>
        </row>
        <row r="5336">
          <cell r="A5336" t="str">
            <v>APU-000476</v>
          </cell>
          <cell r="D5336" t="str">
            <v>SUBTOTAL</v>
          </cell>
        </row>
        <row r="5337">
          <cell r="A5337" t="str">
            <v>APU-000476</v>
          </cell>
        </row>
        <row r="5338">
          <cell r="A5338" t="str">
            <v>APU-000476</v>
          </cell>
          <cell r="D5338" t="str">
            <v>TOTAL COSTO DIRECTO $</v>
          </cell>
        </row>
        <row r="5339">
          <cell r="A5339" t="str">
            <v>APU-000476</v>
          </cell>
        </row>
        <row r="5340">
          <cell r="A5340" t="str">
            <v>APU-000476</v>
          </cell>
          <cell r="M5340" t="str">
            <v>Porcentaje</v>
          </cell>
          <cell r="N5340" t="str">
            <v>Valor Total</v>
          </cell>
        </row>
        <row r="5341">
          <cell r="A5341" t="str">
            <v>APU-000476</v>
          </cell>
          <cell r="M5341">
            <v>0.24</v>
          </cell>
          <cell r="N5341">
            <v>306577.44</v>
          </cell>
        </row>
        <row r="5342">
          <cell r="A5342" t="str">
            <v>APU-000476</v>
          </cell>
          <cell r="M5342">
            <v>0.02</v>
          </cell>
          <cell r="N5342">
            <v>25548.12</v>
          </cell>
        </row>
        <row r="5343">
          <cell r="A5343" t="str">
            <v>APU-000476</v>
          </cell>
          <cell r="M5343">
            <v>7.0000000000000007E-2</v>
          </cell>
          <cell r="N5343">
            <v>89418.42</v>
          </cell>
        </row>
        <row r="5346">
          <cell r="D5346" t="str">
            <v>Precio Unitario Total Aproximado al peso $</v>
          </cell>
        </row>
        <row r="5351">
          <cell r="D5351" t="str">
            <v>Proyectó:</v>
          </cell>
          <cell r="L5351" t="str">
            <v>Aprobó:</v>
          </cell>
        </row>
        <row r="5352">
          <cell r="E5352" t="str">
            <v>BRAYAN JEUDIEL LOZANO HERRERA</v>
          </cell>
          <cell r="M5352" t="str">
            <v>JESÚS IVÁN QUIÑONES RUEDA</v>
          </cell>
        </row>
        <row r="5353">
          <cell r="E5353" t="str">
            <v>APOYO SEC. DE PLANEACIÓN Y OBRAS PÚBLICAS</v>
          </cell>
          <cell r="M5353" t="str">
            <v>SECRETARIO DE PLANEACIÓN Y OBRAS PUBLICAS</v>
          </cell>
        </row>
        <row r="5354">
          <cell r="E5354" t="str">
            <v>LES TENGO UN CHISME</v>
          </cell>
          <cell r="M5354" t="str">
            <v>BOMBA</v>
          </cell>
        </row>
        <row r="5358">
          <cell r="D5358" t="str">
            <v>Análisis de Precios Unitarios- Secretaria de Planeación y Obras Publicas de Cubará, Boyacá.</v>
          </cell>
        </row>
        <row r="5359">
          <cell r="D5359" t="str">
            <v>Código</v>
          </cell>
          <cell r="E5359" t="str">
            <v>CCE-EICP-FM-14</v>
          </cell>
          <cell r="G5359" t="str">
            <v>Versión</v>
          </cell>
          <cell r="H5359">
            <v>1</v>
          </cell>
        </row>
        <row r="5363">
          <cell r="E5363" t="str">
            <v>MUNICIPIO DE CUBARÁ</v>
          </cell>
        </row>
        <row r="5365">
          <cell r="M5365" t="str">
            <v>VERSIÓN</v>
          </cell>
        </row>
        <row r="5368">
          <cell r="M5368" t="str">
            <v>PAGINA</v>
          </cell>
        </row>
        <row r="5369">
          <cell r="E5369" t="str">
            <v>ANÁLISIS DE PRECIOS UNITARIOS</v>
          </cell>
        </row>
        <row r="5371">
          <cell r="M5371" t="str">
            <v>FECHA</v>
          </cell>
          <cell r="N5371" t="str">
            <v>DD</v>
          </cell>
        </row>
        <row r="5372">
          <cell r="N5372">
            <v>13</v>
          </cell>
        </row>
        <row r="5376">
          <cell r="D5376" t="str">
            <v>DATOS ESPECÍFICOS</v>
          </cell>
        </row>
        <row r="5378">
          <cell r="A5378" t="str">
            <v>APU ID</v>
          </cell>
          <cell r="D5378" t="str">
            <v>ÍTEM</v>
          </cell>
          <cell r="E5378" t="str">
            <v>DESCRIPCIÓN</v>
          </cell>
          <cell r="N5378" t="str">
            <v>UNIDAD</v>
          </cell>
        </row>
        <row r="5379">
          <cell r="D5379" t="str">
            <v>2,03,12</v>
          </cell>
          <cell r="E5379" t="str">
            <v>PEDESTAL EN CONCRETO f'c = 3000 PSI (21MPa), Dimensiones 0,40x0,40x0,55 m</v>
          </cell>
          <cell r="N5379" t="str">
            <v>M3</v>
          </cell>
        </row>
        <row r="5380">
          <cell r="D5380" t="str">
            <v>I. EQUIPO</v>
          </cell>
        </row>
        <row r="5381">
          <cell r="D5381" t="str">
            <v>DESCRIPCIÓN</v>
          </cell>
          <cell r="I5381" t="str">
            <v>MARCA</v>
          </cell>
          <cell r="K5381" t="str">
            <v>TIPO</v>
          </cell>
          <cell r="M5381" t="str">
            <v>TARIFA</v>
          </cell>
          <cell r="N5381" t="str">
            <v>RENDIMIENTO</v>
          </cell>
        </row>
        <row r="5382">
          <cell r="A5382" t="str">
            <v>APU-000472</v>
          </cell>
          <cell r="D5382" t="str">
            <v>HERRAMIENTA MENOR (% M.O)</v>
          </cell>
          <cell r="K5382" t="str">
            <v>%</v>
          </cell>
          <cell r="M5382">
            <v>423320.18000000005</v>
          </cell>
          <cell r="N5382">
            <v>10</v>
          </cell>
        </row>
        <row r="5383">
          <cell r="A5383" t="str">
            <v>APU-000472</v>
          </cell>
          <cell r="D5383" t="str">
            <v>VIBRADOR PORTÁTIL PARA CONCRETO</v>
          </cell>
          <cell r="K5383" t="str">
            <v>DIA</v>
          </cell>
          <cell r="M5383">
            <v>89075</v>
          </cell>
          <cell r="N5383">
            <v>10</v>
          </cell>
        </row>
        <row r="5384">
          <cell r="A5384" t="str">
            <v>APU-000472</v>
          </cell>
          <cell r="D5384" t="str">
            <v/>
          </cell>
          <cell r="K5384" t="str">
            <v/>
          </cell>
          <cell r="M5384" t="str">
            <v/>
          </cell>
        </row>
        <row r="5385">
          <cell r="A5385" t="str">
            <v>APU-000472</v>
          </cell>
          <cell r="D5385" t="str">
            <v/>
          </cell>
          <cell r="K5385" t="str">
            <v/>
          </cell>
          <cell r="M5385" t="str">
            <v/>
          </cell>
        </row>
        <row r="5386">
          <cell r="A5386" t="str">
            <v>APU-000472</v>
          </cell>
          <cell r="D5386" t="str">
            <v/>
          </cell>
          <cell r="K5386" t="str">
            <v/>
          </cell>
          <cell r="M5386" t="str">
            <v/>
          </cell>
        </row>
        <row r="5387">
          <cell r="A5387" t="str">
            <v>APU-000472</v>
          </cell>
          <cell r="D5387" t="str">
            <v/>
          </cell>
          <cell r="K5387" t="str">
            <v/>
          </cell>
          <cell r="M5387" t="str">
            <v/>
          </cell>
        </row>
        <row r="5388">
          <cell r="A5388" t="str">
            <v>APU-000472</v>
          </cell>
          <cell r="D5388" t="str">
            <v>SUBTOTAL</v>
          </cell>
        </row>
        <row r="5389">
          <cell r="A5389" t="str">
            <v>APU-000472</v>
          </cell>
          <cell r="D5389" t="str">
            <v>II. MATERIALES</v>
          </cell>
        </row>
        <row r="5390">
          <cell r="A5390" t="str">
            <v>APU-000472</v>
          </cell>
          <cell r="D5390" t="str">
            <v>DESCRIPCIÓN</v>
          </cell>
          <cell r="L5390" t="str">
            <v>UNIDAD</v>
          </cell>
          <cell r="M5390" t="str">
            <v>CANTIDAD</v>
          </cell>
          <cell r="N5390" t="str">
            <v>PRECIO UNITARIO</v>
          </cell>
        </row>
        <row r="5391">
          <cell r="A5391" t="str">
            <v>APU-000472</v>
          </cell>
          <cell r="D5391" t="str">
            <v>CONCRETO DE 3000 PSI (1:2:3)</v>
          </cell>
          <cell r="L5391" t="str">
            <v>M3</v>
          </cell>
          <cell r="M5391">
            <v>1</v>
          </cell>
          <cell r="N5391">
            <v>765149.14</v>
          </cell>
        </row>
        <row r="5392">
          <cell r="A5392" t="str">
            <v>APU-000472</v>
          </cell>
          <cell r="D5392" t="str">
            <v>TABLA BURRA ORDINARIA 10" x 1" x 3m</v>
          </cell>
          <cell r="L5392" t="str">
            <v>UND</v>
          </cell>
          <cell r="M5392">
            <v>4.7222222222222214</v>
          </cell>
          <cell r="N5392">
            <v>22000</v>
          </cell>
        </row>
        <row r="5393">
          <cell r="A5393" t="str">
            <v>APU-000472</v>
          </cell>
          <cell r="D5393" t="str">
            <v>LISTÓN DE MADERA 2" x 2" x 3 m</v>
          </cell>
          <cell r="L5393" t="str">
            <v>UND</v>
          </cell>
          <cell r="M5393">
            <v>4.8214285714285712</v>
          </cell>
          <cell r="N5393">
            <v>9900</v>
          </cell>
        </row>
        <row r="5394">
          <cell r="A5394" t="str">
            <v>APU-000472</v>
          </cell>
          <cell r="D5394" t="str">
            <v>PUNTILLA 2-1/2"</v>
          </cell>
          <cell r="L5394" t="str">
            <v>LB</v>
          </cell>
          <cell r="M5394">
            <v>2.1158854166666665</v>
          </cell>
          <cell r="N5394">
            <v>6600</v>
          </cell>
        </row>
        <row r="5395">
          <cell r="A5395" t="str">
            <v>APU-000472</v>
          </cell>
          <cell r="D5395" t="str">
            <v/>
          </cell>
          <cell r="L5395" t="str">
            <v/>
          </cell>
          <cell r="N5395" t="str">
            <v/>
          </cell>
        </row>
        <row r="5396">
          <cell r="A5396" t="str">
            <v>APU-000472</v>
          </cell>
          <cell r="D5396" t="str">
            <v/>
          </cell>
          <cell r="L5396" t="str">
            <v/>
          </cell>
          <cell r="N5396" t="str">
            <v/>
          </cell>
        </row>
        <row r="5397">
          <cell r="A5397" t="str">
            <v>APU-000472</v>
          </cell>
          <cell r="D5397" t="str">
            <v/>
          </cell>
          <cell r="L5397" t="str">
            <v/>
          </cell>
          <cell r="N5397" t="str">
            <v/>
          </cell>
        </row>
        <row r="5398">
          <cell r="A5398" t="str">
            <v>APU-000472</v>
          </cell>
          <cell r="D5398" t="str">
            <v/>
          </cell>
          <cell r="L5398" t="str">
            <v/>
          </cell>
          <cell r="N5398" t="str">
            <v/>
          </cell>
        </row>
        <row r="5399">
          <cell r="A5399" t="str">
            <v>APU-000472</v>
          </cell>
          <cell r="D5399" t="str">
            <v/>
          </cell>
          <cell r="L5399" t="str">
            <v/>
          </cell>
          <cell r="N5399" t="str">
            <v/>
          </cell>
        </row>
        <row r="5400">
          <cell r="A5400" t="str">
            <v>APU-000472</v>
          </cell>
          <cell r="D5400" t="str">
            <v/>
          </cell>
          <cell r="L5400" t="str">
            <v/>
          </cell>
          <cell r="N5400" t="str">
            <v/>
          </cell>
        </row>
        <row r="5401">
          <cell r="A5401" t="str">
            <v>APU-000472</v>
          </cell>
          <cell r="D5401" t="str">
            <v/>
          </cell>
          <cell r="L5401" t="str">
            <v/>
          </cell>
          <cell r="N5401" t="str">
            <v/>
          </cell>
        </row>
        <row r="5402">
          <cell r="A5402" t="str">
            <v>APU-000472</v>
          </cell>
          <cell r="D5402" t="str">
            <v/>
          </cell>
          <cell r="L5402" t="str">
            <v/>
          </cell>
          <cell r="N5402" t="str">
            <v/>
          </cell>
        </row>
        <row r="5403">
          <cell r="A5403" t="str">
            <v>APU-000472</v>
          </cell>
          <cell r="D5403" t="str">
            <v/>
          </cell>
          <cell r="L5403" t="str">
            <v/>
          </cell>
          <cell r="N5403" t="str">
            <v/>
          </cell>
        </row>
        <row r="5404">
          <cell r="A5404" t="str">
            <v>APU-000472</v>
          </cell>
          <cell r="D5404" t="str">
            <v/>
          </cell>
          <cell r="L5404" t="str">
            <v/>
          </cell>
          <cell r="N5404" t="str">
            <v/>
          </cell>
        </row>
        <row r="5405">
          <cell r="A5405" t="str">
            <v>APU-000472</v>
          </cell>
          <cell r="D5405" t="str">
            <v>DESPERDICIO</v>
          </cell>
          <cell r="L5405" t="str">
            <v>%</v>
          </cell>
          <cell r="M5405">
            <v>0.05</v>
          </cell>
          <cell r="N5405">
            <v>930735.01</v>
          </cell>
        </row>
        <row r="5406">
          <cell r="A5406" t="str">
            <v>APU-000472</v>
          </cell>
          <cell r="D5406" t="str">
            <v>SUBTOTAL</v>
          </cell>
        </row>
        <row r="5407">
          <cell r="A5407" t="str">
            <v>APU-000472</v>
          </cell>
          <cell r="D5407" t="str">
            <v>III. TRANSPORTES</v>
          </cell>
        </row>
        <row r="5408">
          <cell r="A5408" t="str">
            <v>APU-000472</v>
          </cell>
          <cell r="D5408" t="str">
            <v>MATERIAL</v>
          </cell>
          <cell r="K5408" t="str">
            <v>VOL. o PESO</v>
          </cell>
          <cell r="L5408" t="str">
            <v>DISTANCIA</v>
          </cell>
          <cell r="M5408" t="str">
            <v>M3 o Ton/Km</v>
          </cell>
          <cell r="N5408" t="str">
            <v>TARIFA</v>
          </cell>
        </row>
        <row r="5409">
          <cell r="A5409" t="str">
            <v>APU-000472</v>
          </cell>
          <cell r="D5409" t="str">
            <v/>
          </cell>
          <cell r="M5409" t="str">
            <v/>
          </cell>
          <cell r="N5409" t="str">
            <v/>
          </cell>
        </row>
        <row r="5410">
          <cell r="A5410" t="str">
            <v>APU-000472</v>
          </cell>
          <cell r="D5410" t="str">
            <v/>
          </cell>
          <cell r="M5410" t="str">
            <v/>
          </cell>
          <cell r="N5410" t="str">
            <v/>
          </cell>
        </row>
        <row r="5411">
          <cell r="A5411" t="str">
            <v>APU-000472</v>
          </cell>
          <cell r="D5411" t="str">
            <v/>
          </cell>
          <cell r="M5411" t="str">
            <v/>
          </cell>
          <cell r="N5411" t="str">
            <v/>
          </cell>
        </row>
        <row r="5412">
          <cell r="A5412" t="str">
            <v>APU-000472</v>
          </cell>
          <cell r="D5412" t="str">
            <v/>
          </cell>
          <cell r="M5412" t="str">
            <v/>
          </cell>
          <cell r="N5412" t="str">
            <v/>
          </cell>
        </row>
        <row r="5413">
          <cell r="A5413" t="str">
            <v>APU-000472</v>
          </cell>
          <cell r="D5413" t="str">
            <v>SUBTOTAL</v>
          </cell>
        </row>
        <row r="5414">
          <cell r="A5414" t="str">
            <v>APU-000472</v>
          </cell>
          <cell r="D5414" t="str">
            <v>IV. MANO DE OBRA</v>
          </cell>
        </row>
        <row r="5415">
          <cell r="A5415" t="str">
            <v>APU-000472</v>
          </cell>
          <cell r="D5415" t="str">
            <v>TRABAJADOR</v>
          </cell>
          <cell r="K5415" t="str">
            <v>JORNAL</v>
          </cell>
          <cell r="L5415" t="str">
            <v>PRESTACIONES</v>
          </cell>
          <cell r="M5415" t="str">
            <v>JORNAL TOTAL</v>
          </cell>
          <cell r="N5415" t="str">
            <v>RENDIMIENTO</v>
          </cell>
        </row>
        <row r="5416">
          <cell r="A5416" t="str">
            <v>APU-000472</v>
          </cell>
          <cell r="D5416" t="str">
            <v>OFICIAL</v>
          </cell>
          <cell r="K5416">
            <v>95930</v>
          </cell>
          <cell r="L5416">
            <v>1.95</v>
          </cell>
          <cell r="M5416">
            <v>187063.5</v>
          </cell>
          <cell r="N5416">
            <v>1.1000000000000001</v>
          </cell>
        </row>
        <row r="5417">
          <cell r="A5417" t="str">
            <v>APU-000472</v>
          </cell>
          <cell r="D5417" t="str">
            <v>AYUDANTE (2)</v>
          </cell>
          <cell r="K5417">
            <v>142866</v>
          </cell>
          <cell r="L5417">
            <v>1.95</v>
          </cell>
          <cell r="M5417">
            <v>278588.7</v>
          </cell>
          <cell r="N5417">
            <v>1.1000000000000001</v>
          </cell>
        </row>
        <row r="5418">
          <cell r="A5418" t="str">
            <v>APU-000472</v>
          </cell>
          <cell r="D5418" t="str">
            <v/>
          </cell>
          <cell r="K5418" t="str">
            <v/>
          </cell>
          <cell r="L5418" t="str">
            <v xml:space="preserve"> </v>
          </cell>
          <cell r="M5418" t="str">
            <v xml:space="preserve"> </v>
          </cell>
        </row>
        <row r="5419">
          <cell r="A5419" t="str">
            <v>APU-000472</v>
          </cell>
          <cell r="D5419" t="str">
            <v/>
          </cell>
          <cell r="K5419" t="str">
            <v/>
          </cell>
          <cell r="L5419" t="str">
            <v xml:space="preserve"> </v>
          </cell>
          <cell r="M5419" t="str">
            <v xml:space="preserve"> </v>
          </cell>
        </row>
        <row r="5420">
          <cell r="A5420" t="str">
            <v>APU-000472</v>
          </cell>
          <cell r="D5420" t="str">
            <v/>
          </cell>
          <cell r="K5420" t="str">
            <v/>
          </cell>
          <cell r="L5420" t="str">
            <v xml:space="preserve"> </v>
          </cell>
          <cell r="M5420" t="str">
            <v xml:space="preserve"> </v>
          </cell>
        </row>
        <row r="5421">
          <cell r="A5421" t="str">
            <v>APU-000472</v>
          </cell>
          <cell r="D5421" t="str">
            <v>SUBTOTAL</v>
          </cell>
        </row>
        <row r="5422">
          <cell r="A5422" t="str">
            <v>APU-000472</v>
          </cell>
        </row>
        <row r="5423">
          <cell r="A5423" t="str">
            <v>APU-000472</v>
          </cell>
          <cell r="D5423" t="str">
            <v>TOTAL COSTO DIRECTO $</v>
          </cell>
        </row>
        <row r="5425">
          <cell r="M5425" t="str">
            <v>Porcentaje</v>
          </cell>
          <cell r="N5425" t="str">
            <v>Valor Total</v>
          </cell>
        </row>
        <row r="5426">
          <cell r="M5426">
            <v>0.24</v>
          </cell>
          <cell r="N5426">
            <v>348439.55</v>
          </cell>
        </row>
        <row r="5427">
          <cell r="M5427">
            <v>0.02</v>
          </cell>
          <cell r="N5427">
            <v>29036.63</v>
          </cell>
        </row>
        <row r="5428">
          <cell r="M5428">
            <v>7.0000000000000007E-2</v>
          </cell>
          <cell r="N5428">
            <v>101628.2</v>
          </cell>
        </row>
        <row r="5431">
          <cell r="D5431" t="str">
            <v>Precio Unitario Total Aproximado al peso $</v>
          </cell>
        </row>
        <row r="5436">
          <cell r="D5436" t="str">
            <v>Proyectó:</v>
          </cell>
          <cell r="L5436" t="str">
            <v>Aprobó:</v>
          </cell>
        </row>
        <row r="5437">
          <cell r="E5437" t="str">
            <v>BRAYAN JEUDIEL LOZANO HERRERA</v>
          </cell>
          <cell r="M5437" t="str">
            <v>JESÚS IVÁN QUIÑONES RUEDA</v>
          </cell>
        </row>
        <row r="5438">
          <cell r="E5438" t="str">
            <v>APOYO SEC. DE PLANEACIÓN Y OBRAS PÚBLICAS</v>
          </cell>
          <cell r="M5438" t="str">
            <v>SECRETARIO DE PLANEACIÓN Y OBRAS PUBLICAS</v>
          </cell>
        </row>
        <row r="5439">
          <cell r="E5439" t="str">
            <v>LES TENGO UN CHISME</v>
          </cell>
          <cell r="M5439" t="str">
            <v>BOMBA</v>
          </cell>
        </row>
        <row r="5443">
          <cell r="D5443" t="str">
            <v>Análisis de Precios Unitarios- Secretaria de Planeación y Obras Publicas de Cubará, Boyacá.</v>
          </cell>
        </row>
        <row r="5444">
          <cell r="D5444" t="str">
            <v>Código</v>
          </cell>
          <cell r="E5444" t="str">
            <v>CCE-EICP-FM-14</v>
          </cell>
          <cell r="G5444" t="str">
            <v>Versión</v>
          </cell>
          <cell r="H5444">
            <v>1</v>
          </cell>
        </row>
        <row r="5448">
          <cell r="E5448" t="str">
            <v>MUNICIPIO DE CUBARÁ</v>
          </cell>
        </row>
        <row r="5450">
          <cell r="M5450" t="str">
            <v>VERSIÓN</v>
          </cell>
        </row>
        <row r="5453">
          <cell r="M5453" t="str">
            <v>PAGINA</v>
          </cell>
        </row>
        <row r="5454">
          <cell r="E5454" t="str">
            <v>ANÁLISIS DE PRECIOS UNITARIOS</v>
          </cell>
        </row>
        <row r="5456">
          <cell r="M5456" t="str">
            <v>FECHA</v>
          </cell>
          <cell r="N5456" t="str">
            <v>DD</v>
          </cell>
        </row>
        <row r="5457">
          <cell r="N5457">
            <v>13</v>
          </cell>
        </row>
        <row r="5461">
          <cell r="D5461" t="str">
            <v>DATOS ESPECÍFICOS</v>
          </cell>
        </row>
        <row r="5463">
          <cell r="A5463" t="str">
            <v>APU ID</v>
          </cell>
          <cell r="D5463" t="str">
            <v>ÍTEM</v>
          </cell>
          <cell r="E5463" t="str">
            <v>DESCRIPCIÓN</v>
          </cell>
          <cell r="N5463" t="str">
            <v>UNIDAD</v>
          </cell>
        </row>
        <row r="5464">
          <cell r="D5464" t="str">
            <v>2,03,17</v>
          </cell>
          <cell r="E5464" t="str">
            <v>PEDESTAL EN CONCRETO f'c = 3000 PSI (21MPa), Dimensiones 0,45X0,65X0,75m</v>
          </cell>
          <cell r="N5464" t="str">
            <v>M3</v>
          </cell>
        </row>
        <row r="5465">
          <cell r="D5465" t="str">
            <v>I. EQUIPO</v>
          </cell>
        </row>
        <row r="5466">
          <cell r="D5466" t="str">
            <v>DESCRIPCIÓN</v>
          </cell>
          <cell r="I5466" t="str">
            <v>MARCA</v>
          </cell>
          <cell r="K5466" t="str">
            <v>TIPO</v>
          </cell>
          <cell r="M5466" t="str">
            <v>TARIFA</v>
          </cell>
          <cell r="N5466" t="str">
            <v>RENDIMIENTO</v>
          </cell>
        </row>
        <row r="5467">
          <cell r="A5467" t="str">
            <v>APU-000477</v>
          </cell>
          <cell r="D5467" t="str">
            <v>HERRAMIENTA MENOR (% M.O)</v>
          </cell>
          <cell r="K5467" t="str">
            <v>%</v>
          </cell>
          <cell r="M5467">
            <v>423320.18000000005</v>
          </cell>
          <cell r="N5467">
            <v>10</v>
          </cell>
        </row>
        <row r="5468">
          <cell r="A5468" t="str">
            <v>APU-000477</v>
          </cell>
          <cell r="D5468" t="str">
            <v>VIBRADOR PORTÁTIL PARA CONCRETO</v>
          </cell>
          <cell r="K5468" t="str">
            <v>DIA</v>
          </cell>
          <cell r="M5468">
            <v>89075</v>
          </cell>
          <cell r="N5468">
            <v>10</v>
          </cell>
        </row>
        <row r="5469">
          <cell r="A5469" t="str">
            <v>APU-000477</v>
          </cell>
          <cell r="D5469" t="str">
            <v/>
          </cell>
          <cell r="K5469" t="str">
            <v/>
          </cell>
          <cell r="M5469" t="str">
            <v/>
          </cell>
        </row>
        <row r="5470">
          <cell r="A5470" t="str">
            <v>APU-000477</v>
          </cell>
          <cell r="D5470" t="str">
            <v/>
          </cell>
          <cell r="K5470" t="str">
            <v/>
          </cell>
          <cell r="M5470" t="str">
            <v/>
          </cell>
        </row>
        <row r="5471">
          <cell r="A5471" t="str">
            <v>APU-000477</v>
          </cell>
          <cell r="D5471" t="str">
            <v/>
          </cell>
          <cell r="K5471" t="str">
            <v/>
          </cell>
          <cell r="M5471" t="str">
            <v/>
          </cell>
        </row>
        <row r="5472">
          <cell r="A5472" t="str">
            <v>APU-000477</v>
          </cell>
          <cell r="D5472" t="str">
            <v/>
          </cell>
          <cell r="K5472" t="str">
            <v/>
          </cell>
          <cell r="M5472" t="str">
            <v/>
          </cell>
        </row>
        <row r="5473">
          <cell r="A5473" t="str">
            <v>APU-000477</v>
          </cell>
          <cell r="D5473" t="str">
            <v>SUBTOTAL</v>
          </cell>
        </row>
        <row r="5474">
          <cell r="A5474" t="str">
            <v>APU-000477</v>
          </cell>
          <cell r="D5474" t="str">
            <v>II. MATERIALES</v>
          </cell>
        </row>
        <row r="5475">
          <cell r="A5475" t="str">
            <v>APU-000477</v>
          </cell>
          <cell r="D5475" t="str">
            <v>DESCRIPCIÓN</v>
          </cell>
          <cell r="L5475" t="str">
            <v>UNIDAD</v>
          </cell>
          <cell r="M5475" t="str">
            <v>CANTIDAD</v>
          </cell>
          <cell r="N5475" t="str">
            <v>PRECIO UNITARIO</v>
          </cell>
        </row>
        <row r="5476">
          <cell r="A5476" t="str">
            <v>APU-000477</v>
          </cell>
          <cell r="D5476" t="str">
            <v>CONCRETO DE 3000 PSI (1:2:3)</v>
          </cell>
          <cell r="L5476" t="str">
            <v>M3</v>
          </cell>
          <cell r="M5476">
            <v>1</v>
          </cell>
          <cell r="N5476">
            <v>765149.14</v>
          </cell>
        </row>
        <row r="5477">
          <cell r="A5477" t="str">
            <v>APU-000477</v>
          </cell>
          <cell r="D5477" t="str">
            <v>TABLA BURRA ORDINARIA 10" x 1" x 3m</v>
          </cell>
          <cell r="L5477" t="str">
            <v>UND</v>
          </cell>
          <cell r="M5477">
            <v>3.4947768281101612</v>
          </cell>
          <cell r="N5477">
            <v>22000</v>
          </cell>
        </row>
        <row r="5478">
          <cell r="A5478" t="str">
            <v>APU-000477</v>
          </cell>
          <cell r="D5478" t="str">
            <v>LISTÓN DE MADERA 2" x 2" x 3 m</v>
          </cell>
          <cell r="L5478" t="str">
            <v>UND</v>
          </cell>
          <cell r="M5478">
            <v>1.7256817256817256</v>
          </cell>
          <cell r="N5478">
            <v>9900</v>
          </cell>
        </row>
        <row r="5479">
          <cell r="A5479" t="str">
            <v>APU-000477</v>
          </cell>
          <cell r="D5479" t="str">
            <v>PUNTILLA 2-1/2"</v>
          </cell>
          <cell r="L5479" t="str">
            <v>LB</v>
          </cell>
          <cell r="M5479">
            <v>1.5659041394335509</v>
          </cell>
          <cell r="N5479">
            <v>6600</v>
          </cell>
        </row>
        <row r="5480">
          <cell r="A5480" t="str">
            <v>APU-000477</v>
          </cell>
          <cell r="D5480" t="str">
            <v/>
          </cell>
          <cell r="L5480" t="str">
            <v/>
          </cell>
          <cell r="N5480" t="str">
            <v/>
          </cell>
        </row>
        <row r="5481">
          <cell r="A5481" t="str">
            <v>APU-000477</v>
          </cell>
          <cell r="D5481" t="str">
            <v/>
          </cell>
          <cell r="L5481" t="str">
            <v/>
          </cell>
          <cell r="N5481" t="str">
            <v/>
          </cell>
        </row>
        <row r="5482">
          <cell r="A5482" t="str">
            <v>APU-000477</v>
          </cell>
          <cell r="D5482" t="str">
            <v/>
          </cell>
          <cell r="L5482" t="str">
            <v/>
          </cell>
          <cell r="N5482" t="str">
            <v/>
          </cell>
        </row>
        <row r="5483">
          <cell r="A5483" t="str">
            <v>APU-000477</v>
          </cell>
          <cell r="D5483" t="str">
            <v/>
          </cell>
          <cell r="L5483" t="str">
            <v/>
          </cell>
          <cell r="N5483" t="str">
            <v/>
          </cell>
        </row>
        <row r="5484">
          <cell r="A5484" t="str">
            <v>APU-000477</v>
          </cell>
          <cell r="D5484" t="str">
            <v/>
          </cell>
          <cell r="L5484" t="str">
            <v/>
          </cell>
          <cell r="N5484" t="str">
            <v/>
          </cell>
        </row>
        <row r="5485">
          <cell r="A5485" t="str">
            <v>APU-000477</v>
          </cell>
          <cell r="D5485" t="str">
            <v/>
          </cell>
          <cell r="L5485" t="str">
            <v/>
          </cell>
          <cell r="N5485" t="str">
            <v/>
          </cell>
        </row>
        <row r="5486">
          <cell r="A5486" t="str">
            <v>APU-000477</v>
          </cell>
          <cell r="D5486" t="str">
            <v/>
          </cell>
          <cell r="L5486" t="str">
            <v/>
          </cell>
          <cell r="N5486" t="str">
            <v/>
          </cell>
        </row>
        <row r="5487">
          <cell r="A5487" t="str">
            <v>APU-000477</v>
          </cell>
          <cell r="D5487" t="str">
            <v/>
          </cell>
          <cell r="L5487" t="str">
            <v/>
          </cell>
          <cell r="N5487" t="str">
            <v/>
          </cell>
        </row>
        <row r="5488">
          <cell r="A5488" t="str">
            <v>APU-000477</v>
          </cell>
          <cell r="D5488" t="str">
            <v/>
          </cell>
          <cell r="L5488" t="str">
            <v/>
          </cell>
          <cell r="N5488" t="str">
            <v/>
          </cell>
        </row>
        <row r="5489">
          <cell r="A5489" t="str">
            <v>APU-000477</v>
          </cell>
          <cell r="D5489" t="str">
            <v/>
          </cell>
          <cell r="L5489" t="str">
            <v/>
          </cell>
          <cell r="N5489" t="str">
            <v/>
          </cell>
        </row>
        <row r="5490">
          <cell r="A5490" t="str">
            <v>APU-000477</v>
          </cell>
          <cell r="D5490" t="str">
            <v>DESPERDICIO</v>
          </cell>
          <cell r="L5490" t="str">
            <v>%</v>
          </cell>
          <cell r="M5490">
            <v>0.05</v>
          </cell>
          <cell r="N5490">
            <v>869453.45</v>
          </cell>
        </row>
        <row r="5491">
          <cell r="A5491" t="str">
            <v>APU-000477</v>
          </cell>
          <cell r="D5491" t="str">
            <v>SUBTOTAL</v>
          </cell>
        </row>
        <row r="5492">
          <cell r="A5492" t="str">
            <v>APU-000477</v>
          </cell>
          <cell r="D5492" t="str">
            <v>III. TRANSPORTES</v>
          </cell>
        </row>
        <row r="5493">
          <cell r="A5493" t="str">
            <v>APU-000477</v>
          </cell>
          <cell r="D5493" t="str">
            <v>MATERIAL</v>
          </cell>
          <cell r="K5493" t="str">
            <v>VOL. o PESO</v>
          </cell>
          <cell r="L5493" t="str">
            <v>DISTANCIA</v>
          </cell>
          <cell r="M5493" t="str">
            <v>M3 o Ton/Km</v>
          </cell>
          <cell r="N5493" t="str">
            <v>TARIFA</v>
          </cell>
        </row>
        <row r="5494">
          <cell r="A5494" t="str">
            <v>APU-000477</v>
          </cell>
          <cell r="D5494" t="str">
            <v/>
          </cell>
          <cell r="M5494" t="str">
            <v/>
          </cell>
          <cell r="N5494" t="str">
            <v/>
          </cell>
        </row>
        <row r="5495">
          <cell r="A5495" t="str">
            <v>APU-000477</v>
          </cell>
          <cell r="D5495" t="str">
            <v/>
          </cell>
          <cell r="M5495" t="str">
            <v/>
          </cell>
          <cell r="N5495" t="str">
            <v/>
          </cell>
        </row>
        <row r="5496">
          <cell r="A5496" t="str">
            <v>APU-000477</v>
          </cell>
          <cell r="D5496" t="str">
            <v/>
          </cell>
          <cell r="M5496" t="str">
            <v/>
          </cell>
          <cell r="N5496" t="str">
            <v/>
          </cell>
        </row>
        <row r="5497">
          <cell r="A5497" t="str">
            <v>APU-000477</v>
          </cell>
          <cell r="D5497" t="str">
            <v/>
          </cell>
          <cell r="M5497" t="str">
            <v/>
          </cell>
          <cell r="N5497" t="str">
            <v/>
          </cell>
        </row>
        <row r="5498">
          <cell r="A5498" t="str">
            <v>APU-000477</v>
          </cell>
          <cell r="D5498" t="str">
            <v>SUBTOTAL</v>
          </cell>
        </row>
        <row r="5499">
          <cell r="A5499" t="str">
            <v>APU-000477</v>
          </cell>
          <cell r="D5499" t="str">
            <v>IV. MANO DE OBRA</v>
          </cell>
        </row>
        <row r="5500">
          <cell r="A5500" t="str">
            <v>APU-000477</v>
          </cell>
          <cell r="D5500" t="str">
            <v>TRABAJADOR</v>
          </cell>
          <cell r="K5500" t="str">
            <v>JORNAL</v>
          </cell>
          <cell r="L5500" t="str">
            <v>PRESTACIONES</v>
          </cell>
          <cell r="M5500" t="str">
            <v>JORNAL TOTAL</v>
          </cell>
          <cell r="N5500" t="str">
            <v>RENDIMIENTO</v>
          </cell>
        </row>
        <row r="5501">
          <cell r="A5501" t="str">
            <v>APU-000477</v>
          </cell>
          <cell r="D5501" t="str">
            <v>OFICIAL</v>
          </cell>
          <cell r="K5501">
            <v>95930</v>
          </cell>
          <cell r="L5501">
            <v>1.95</v>
          </cell>
          <cell r="M5501">
            <v>187063.5</v>
          </cell>
          <cell r="N5501">
            <v>1.1000000000000001</v>
          </cell>
        </row>
        <row r="5502">
          <cell r="A5502" t="str">
            <v>APU-000477</v>
          </cell>
          <cell r="D5502" t="str">
            <v>AYUDANTE (2)</v>
          </cell>
          <cell r="K5502">
            <v>142866</v>
          </cell>
          <cell r="L5502">
            <v>1.95</v>
          </cell>
          <cell r="M5502">
            <v>278588.7</v>
          </cell>
          <cell r="N5502">
            <v>1.1000000000000001</v>
          </cell>
        </row>
        <row r="5503">
          <cell r="A5503" t="str">
            <v>APU-000477</v>
          </cell>
          <cell r="D5503" t="str">
            <v/>
          </cell>
          <cell r="K5503" t="str">
            <v/>
          </cell>
          <cell r="L5503" t="str">
            <v xml:space="preserve"> </v>
          </cell>
          <cell r="M5503" t="str">
            <v xml:space="preserve"> </v>
          </cell>
        </row>
        <row r="5504">
          <cell r="A5504" t="str">
            <v>APU-000477</v>
          </cell>
          <cell r="D5504" t="str">
            <v/>
          </cell>
          <cell r="K5504" t="str">
            <v/>
          </cell>
          <cell r="L5504" t="str">
            <v xml:space="preserve"> </v>
          </cell>
          <cell r="M5504" t="str">
            <v xml:space="preserve"> </v>
          </cell>
        </row>
        <row r="5505">
          <cell r="A5505" t="str">
            <v>APU-000477</v>
          </cell>
          <cell r="D5505" t="str">
            <v/>
          </cell>
          <cell r="K5505" t="str">
            <v/>
          </cell>
          <cell r="L5505" t="str">
            <v xml:space="preserve"> </v>
          </cell>
          <cell r="M5505" t="str">
            <v xml:space="preserve"> </v>
          </cell>
        </row>
        <row r="5506">
          <cell r="A5506" t="str">
            <v>APU-000477</v>
          </cell>
          <cell r="D5506" t="str">
            <v>SUBTOTAL</v>
          </cell>
        </row>
        <row r="5507">
          <cell r="A5507" t="str">
            <v>APU-000477</v>
          </cell>
        </row>
        <row r="5508">
          <cell r="A5508" t="str">
            <v>APU-000477</v>
          </cell>
          <cell r="D5508" t="str">
            <v>TOTAL COSTO DIRECTO $</v>
          </cell>
        </row>
        <row r="5510">
          <cell r="M5510" t="str">
            <v>Porcentaje</v>
          </cell>
          <cell r="N5510" t="str">
            <v>Valor Total</v>
          </cell>
        </row>
        <row r="5511">
          <cell r="M5511">
            <v>0.24</v>
          </cell>
          <cell r="N5511">
            <v>332996.59999999998</v>
          </cell>
        </row>
        <row r="5512">
          <cell r="M5512">
            <v>0.02</v>
          </cell>
          <cell r="N5512">
            <v>27749.72</v>
          </cell>
        </row>
        <row r="5513">
          <cell r="M5513">
            <v>7.0000000000000007E-2</v>
          </cell>
          <cell r="N5513">
            <v>97124.01</v>
          </cell>
        </row>
        <row r="5516">
          <cell r="D5516" t="str">
            <v>Precio Unitario Total Aproximado al peso $</v>
          </cell>
        </row>
        <row r="5521">
          <cell r="D5521" t="str">
            <v>Proyectó:</v>
          </cell>
          <cell r="L5521" t="str">
            <v>Aprobó:</v>
          </cell>
        </row>
        <row r="5522">
          <cell r="E5522" t="str">
            <v>BRAYAN JEUDIEL LOZANO HERRERA</v>
          </cell>
          <cell r="M5522" t="str">
            <v>JESÚS IVÁN QUIÑONES RUEDA</v>
          </cell>
        </row>
        <row r="5523">
          <cell r="E5523" t="str">
            <v>APOYO SEC. DE PLANEACIÓN Y OBRAS PÚBLICAS</v>
          </cell>
          <cell r="M5523" t="str">
            <v>SECRETARIO DE PLANEACIÓN Y OBRAS PUBLICAS</v>
          </cell>
        </row>
        <row r="5524">
          <cell r="E5524" t="str">
            <v>LES TENGO UN CHISME</v>
          </cell>
          <cell r="M5524" t="str">
            <v>BOMBA</v>
          </cell>
        </row>
        <row r="5528">
          <cell r="D5528" t="str">
            <v>Análisis de Precios Unitarios- Secretaria de Planeación y Obras Publicas de Cubará, Boyacá.</v>
          </cell>
        </row>
        <row r="5529">
          <cell r="D5529" t="str">
            <v>Código</v>
          </cell>
          <cell r="E5529" t="str">
            <v>CCE-EICP-FM-14</v>
          </cell>
          <cell r="G5529" t="str">
            <v>Versión</v>
          </cell>
          <cell r="H5529">
            <v>1</v>
          </cell>
        </row>
        <row r="5533">
          <cell r="E5533" t="str">
            <v>MUNICIPIO DE CUBARÁ</v>
          </cell>
        </row>
        <row r="5535">
          <cell r="M5535" t="str">
            <v>VERSIÓN</v>
          </cell>
        </row>
        <row r="5538">
          <cell r="M5538" t="str">
            <v>PAGINA</v>
          </cell>
        </row>
        <row r="5539">
          <cell r="E5539" t="str">
            <v>ANÁLISIS DE PRECIOS UNITARIOS</v>
          </cell>
        </row>
        <row r="5541">
          <cell r="M5541" t="str">
            <v>FECHA</v>
          </cell>
          <cell r="N5541" t="str">
            <v>DD</v>
          </cell>
        </row>
        <row r="5542">
          <cell r="N5542">
            <v>13</v>
          </cell>
        </row>
        <row r="5546">
          <cell r="D5546" t="str">
            <v>DATOS ESPECÍFICOS</v>
          </cell>
        </row>
        <row r="5548">
          <cell r="A5548" t="str">
            <v>APU ID</v>
          </cell>
          <cell r="D5548" t="str">
            <v>ÍTEM</v>
          </cell>
          <cell r="E5548" t="str">
            <v>DESCRIPCIÓN</v>
          </cell>
          <cell r="N5548" t="str">
            <v>UNIDAD</v>
          </cell>
        </row>
        <row r="5549">
          <cell r="D5549" t="str">
            <v>2,03,18</v>
          </cell>
          <cell r="E5549" t="str">
            <v>PEDESTAL EN CONCRETO f'c = 3000 PSI (21MPa), Dimensiones 1,10X0,50X0,75m</v>
          </cell>
          <cell r="N5549" t="str">
            <v>M3</v>
          </cell>
        </row>
        <row r="5550">
          <cell r="D5550" t="str">
            <v>I. EQUIPO</v>
          </cell>
        </row>
        <row r="5551">
          <cell r="D5551" t="str">
            <v>DESCRIPCIÓN</v>
          </cell>
          <cell r="I5551" t="str">
            <v>MARCA</v>
          </cell>
          <cell r="K5551" t="str">
            <v>TIPO</v>
          </cell>
          <cell r="M5551" t="str">
            <v>TARIFA</v>
          </cell>
          <cell r="N5551" t="str">
            <v>RENDIMIENTO</v>
          </cell>
        </row>
        <row r="5552">
          <cell r="A5552" t="str">
            <v>APU-000478</v>
          </cell>
          <cell r="D5552" t="str">
            <v>HERRAMIENTA MENOR (% M.O)</v>
          </cell>
          <cell r="K5552" t="str">
            <v>%</v>
          </cell>
          <cell r="M5552">
            <v>423320.18000000005</v>
          </cell>
          <cell r="N5552">
            <v>10</v>
          </cell>
        </row>
        <row r="5553">
          <cell r="A5553" t="str">
            <v>APU-000478</v>
          </cell>
          <cell r="D5553" t="str">
            <v>VIBRADOR PORTÁTIL PARA CONCRETO</v>
          </cell>
          <cell r="K5553" t="str">
            <v>DIA</v>
          </cell>
          <cell r="M5553">
            <v>89075</v>
          </cell>
          <cell r="N5553">
            <v>10</v>
          </cell>
        </row>
        <row r="5554">
          <cell r="A5554" t="str">
            <v>APU-000478</v>
          </cell>
          <cell r="D5554" t="str">
            <v/>
          </cell>
          <cell r="K5554" t="str">
            <v/>
          </cell>
          <cell r="M5554" t="str">
            <v/>
          </cell>
        </row>
        <row r="5555">
          <cell r="A5555" t="str">
            <v>APU-000478</v>
          </cell>
          <cell r="D5555" t="str">
            <v/>
          </cell>
          <cell r="K5555" t="str">
            <v/>
          </cell>
          <cell r="M5555" t="str">
            <v/>
          </cell>
        </row>
        <row r="5556">
          <cell r="A5556" t="str">
            <v>APU-000478</v>
          </cell>
          <cell r="D5556" t="str">
            <v/>
          </cell>
          <cell r="K5556" t="str">
            <v/>
          </cell>
          <cell r="M5556" t="str">
            <v/>
          </cell>
        </row>
        <row r="5557">
          <cell r="A5557" t="str">
            <v>APU-000478</v>
          </cell>
          <cell r="D5557" t="str">
            <v/>
          </cell>
          <cell r="K5557" t="str">
            <v/>
          </cell>
          <cell r="M5557" t="str">
            <v/>
          </cell>
        </row>
        <row r="5558">
          <cell r="A5558" t="str">
            <v>APU-000478</v>
          </cell>
          <cell r="D5558" t="str">
            <v>SUBTOTAL</v>
          </cell>
        </row>
        <row r="5559">
          <cell r="A5559" t="str">
            <v>APU-000478</v>
          </cell>
          <cell r="D5559" t="str">
            <v>II. MATERIALES</v>
          </cell>
        </row>
        <row r="5560">
          <cell r="A5560" t="str">
            <v>APU-000478</v>
          </cell>
          <cell r="D5560" t="str">
            <v>DESCRIPCIÓN</v>
          </cell>
          <cell r="L5560" t="str">
            <v>UNIDAD</v>
          </cell>
          <cell r="M5560" t="str">
            <v>CANTIDAD</v>
          </cell>
          <cell r="N5560" t="str">
            <v>PRECIO UNITARIO</v>
          </cell>
        </row>
        <row r="5561">
          <cell r="A5561" t="str">
            <v>APU-000478</v>
          </cell>
          <cell r="D5561" t="str">
            <v>CONCRETO DE 3000 PSI (1:2:3)</v>
          </cell>
          <cell r="L5561" t="str">
            <v>M3</v>
          </cell>
          <cell r="M5561">
            <v>1</v>
          </cell>
          <cell r="N5561">
            <v>765149.14</v>
          </cell>
        </row>
        <row r="5562">
          <cell r="A5562" t="str">
            <v>APU-000478</v>
          </cell>
          <cell r="D5562" t="str">
            <v>TABLA BURRA ORDINARIA 10" x 1" x 3m</v>
          </cell>
          <cell r="L5562" t="str">
            <v>UND</v>
          </cell>
          <cell r="M5562">
            <v>2.6666666666666665</v>
          </cell>
          <cell r="N5562">
            <v>22000</v>
          </cell>
        </row>
        <row r="5563">
          <cell r="A5563" t="str">
            <v>APU-000478</v>
          </cell>
          <cell r="D5563" t="str">
            <v>LISTÓN DE MADERA 2" x 2" x 3 m</v>
          </cell>
          <cell r="L5563" t="str">
            <v>UND</v>
          </cell>
          <cell r="M5563">
            <v>1.2294372294372296</v>
          </cell>
          <cell r="N5563">
            <v>9900</v>
          </cell>
        </row>
        <row r="5564">
          <cell r="A5564" t="str">
            <v>APU-000478</v>
          </cell>
          <cell r="D5564" t="str">
            <v>PUNTILLA 2-1/2"</v>
          </cell>
          <cell r="L5564" t="str">
            <v>LB</v>
          </cell>
          <cell r="M5564">
            <v>1.1948529411764706</v>
          </cell>
          <cell r="N5564">
            <v>6600</v>
          </cell>
        </row>
        <row r="5565">
          <cell r="A5565" t="str">
            <v>APU-000478</v>
          </cell>
          <cell r="D5565" t="str">
            <v/>
          </cell>
          <cell r="L5565" t="str">
            <v/>
          </cell>
          <cell r="N5565" t="str">
            <v/>
          </cell>
        </row>
        <row r="5566">
          <cell r="A5566" t="str">
            <v>APU-000478</v>
          </cell>
          <cell r="D5566" t="str">
            <v/>
          </cell>
          <cell r="L5566" t="str">
            <v/>
          </cell>
          <cell r="N5566" t="str">
            <v/>
          </cell>
        </row>
        <row r="5567">
          <cell r="A5567" t="str">
            <v>APU-000478</v>
          </cell>
          <cell r="D5567" t="str">
            <v/>
          </cell>
          <cell r="L5567" t="str">
            <v/>
          </cell>
          <cell r="N5567" t="str">
            <v/>
          </cell>
        </row>
        <row r="5568">
          <cell r="A5568" t="str">
            <v>APU-000478</v>
          </cell>
          <cell r="D5568" t="str">
            <v/>
          </cell>
          <cell r="L5568" t="str">
            <v/>
          </cell>
          <cell r="N5568" t="str">
            <v/>
          </cell>
        </row>
        <row r="5569">
          <cell r="A5569" t="str">
            <v>APU-000478</v>
          </cell>
          <cell r="D5569" t="str">
            <v/>
          </cell>
          <cell r="L5569" t="str">
            <v/>
          </cell>
          <cell r="N5569" t="str">
            <v/>
          </cell>
        </row>
        <row r="5570">
          <cell r="A5570" t="str">
            <v>APU-000478</v>
          </cell>
          <cell r="D5570" t="str">
            <v/>
          </cell>
          <cell r="L5570" t="str">
            <v/>
          </cell>
          <cell r="N5570" t="str">
            <v/>
          </cell>
        </row>
        <row r="5571">
          <cell r="A5571" t="str">
            <v>APU-000478</v>
          </cell>
          <cell r="D5571" t="str">
            <v/>
          </cell>
          <cell r="L5571" t="str">
            <v/>
          </cell>
          <cell r="N5571" t="str">
            <v/>
          </cell>
        </row>
        <row r="5572">
          <cell r="A5572" t="str">
            <v>APU-000478</v>
          </cell>
          <cell r="D5572" t="str">
            <v/>
          </cell>
          <cell r="L5572" t="str">
            <v/>
          </cell>
          <cell r="N5572" t="str">
            <v/>
          </cell>
        </row>
        <row r="5573">
          <cell r="A5573" t="str">
            <v>APU-000478</v>
          </cell>
          <cell r="D5573" t="str">
            <v/>
          </cell>
          <cell r="L5573" t="str">
            <v/>
          </cell>
          <cell r="N5573" t="str">
            <v/>
          </cell>
        </row>
        <row r="5574">
          <cell r="A5574" t="str">
            <v>APU-000478</v>
          </cell>
          <cell r="D5574" t="str">
            <v/>
          </cell>
          <cell r="L5574" t="str">
            <v/>
          </cell>
          <cell r="N5574" t="str">
            <v/>
          </cell>
        </row>
        <row r="5575">
          <cell r="A5575" t="str">
            <v>APU-000478</v>
          </cell>
          <cell r="D5575" t="str">
            <v>DESPERDICIO</v>
          </cell>
          <cell r="L5575" t="str">
            <v>%</v>
          </cell>
          <cell r="M5575">
            <v>0.05</v>
          </cell>
          <cell r="N5575">
            <v>843873.27000000014</v>
          </cell>
        </row>
        <row r="5576">
          <cell r="A5576" t="str">
            <v>APU-000478</v>
          </cell>
          <cell r="D5576" t="str">
            <v>SUBTOTAL</v>
          </cell>
        </row>
        <row r="5577">
          <cell r="A5577" t="str">
            <v>APU-000478</v>
          </cell>
          <cell r="D5577" t="str">
            <v>III. TRANSPORTES</v>
          </cell>
        </row>
        <row r="5578">
          <cell r="A5578" t="str">
            <v>APU-000478</v>
          </cell>
          <cell r="D5578" t="str">
            <v>MATERIAL</v>
          </cell>
          <cell r="K5578" t="str">
            <v>VOL. o PESO</v>
          </cell>
          <cell r="L5578" t="str">
            <v>DISTANCIA</v>
          </cell>
          <cell r="M5578" t="str">
            <v>M3 o Ton/Km</v>
          </cell>
          <cell r="N5578" t="str">
            <v>TARIFA</v>
          </cell>
        </row>
        <row r="5579">
          <cell r="A5579" t="str">
            <v>APU-000478</v>
          </cell>
          <cell r="D5579" t="str">
            <v/>
          </cell>
          <cell r="M5579" t="str">
            <v/>
          </cell>
          <cell r="N5579" t="str">
            <v/>
          </cell>
        </row>
        <row r="5580">
          <cell r="A5580" t="str">
            <v>APU-000478</v>
          </cell>
          <cell r="D5580" t="str">
            <v/>
          </cell>
          <cell r="M5580" t="str">
            <v/>
          </cell>
          <cell r="N5580" t="str">
            <v/>
          </cell>
        </row>
        <row r="5581">
          <cell r="A5581" t="str">
            <v>APU-000478</v>
          </cell>
          <cell r="D5581" t="str">
            <v/>
          </cell>
          <cell r="M5581" t="str">
            <v/>
          </cell>
          <cell r="N5581" t="str">
            <v/>
          </cell>
        </row>
        <row r="5582">
          <cell r="A5582" t="str">
            <v>APU-000478</v>
          </cell>
          <cell r="D5582" t="str">
            <v/>
          </cell>
          <cell r="M5582" t="str">
            <v/>
          </cell>
          <cell r="N5582" t="str">
            <v/>
          </cell>
        </row>
        <row r="5583">
          <cell r="A5583" t="str">
            <v>APU-000478</v>
          </cell>
          <cell r="D5583" t="str">
            <v>SUBTOTAL</v>
          </cell>
        </row>
        <row r="5584">
          <cell r="A5584" t="str">
            <v>APU-000478</v>
          </cell>
          <cell r="D5584" t="str">
            <v>IV. MANO DE OBRA</v>
          </cell>
        </row>
        <row r="5585">
          <cell r="A5585" t="str">
            <v>APU-000478</v>
          </cell>
          <cell r="D5585" t="str">
            <v>TRABAJADOR</v>
          </cell>
          <cell r="K5585" t="str">
            <v>JORNAL</v>
          </cell>
          <cell r="L5585" t="str">
            <v>PRESTACIONES</v>
          </cell>
          <cell r="M5585" t="str">
            <v>JORNAL TOTAL</v>
          </cell>
          <cell r="N5585" t="str">
            <v>RENDIMIENTO</v>
          </cell>
        </row>
        <row r="5586">
          <cell r="A5586" t="str">
            <v>APU-000478</v>
          </cell>
          <cell r="D5586" t="str">
            <v>OFICIAL</v>
          </cell>
          <cell r="K5586">
            <v>95930</v>
          </cell>
          <cell r="L5586">
            <v>1.95</v>
          </cell>
          <cell r="M5586">
            <v>187063.5</v>
          </cell>
          <cell r="N5586">
            <v>1.1000000000000001</v>
          </cell>
        </row>
        <row r="5587">
          <cell r="A5587" t="str">
            <v>APU-000478</v>
          </cell>
          <cell r="D5587" t="str">
            <v>AYUDANTE (2)</v>
          </cell>
          <cell r="K5587">
            <v>142866</v>
          </cell>
          <cell r="L5587">
            <v>1.95</v>
          </cell>
          <cell r="M5587">
            <v>278588.7</v>
          </cell>
          <cell r="N5587">
            <v>1.1000000000000001</v>
          </cell>
        </row>
        <row r="5588">
          <cell r="A5588" t="str">
            <v>APU-000478</v>
          </cell>
          <cell r="D5588" t="str">
            <v/>
          </cell>
          <cell r="K5588" t="str">
            <v/>
          </cell>
          <cell r="L5588" t="str">
            <v xml:space="preserve"> </v>
          </cell>
          <cell r="M5588" t="str">
            <v xml:space="preserve"> </v>
          </cell>
        </row>
        <row r="5589">
          <cell r="A5589" t="str">
            <v>APU-000478</v>
          </cell>
          <cell r="D5589" t="str">
            <v/>
          </cell>
          <cell r="K5589" t="str">
            <v/>
          </cell>
          <cell r="L5589" t="str">
            <v xml:space="preserve"> </v>
          </cell>
          <cell r="M5589" t="str">
            <v xml:space="preserve"> </v>
          </cell>
        </row>
        <row r="5590">
          <cell r="A5590" t="str">
            <v>APU-000478</v>
          </cell>
          <cell r="D5590" t="str">
            <v/>
          </cell>
          <cell r="K5590" t="str">
            <v/>
          </cell>
          <cell r="L5590" t="str">
            <v xml:space="preserve"> </v>
          </cell>
          <cell r="M5590" t="str">
            <v xml:space="preserve"> </v>
          </cell>
        </row>
        <row r="5591">
          <cell r="A5591" t="str">
            <v>APU-000478</v>
          </cell>
          <cell r="D5591" t="str">
            <v>SUBTOTAL</v>
          </cell>
        </row>
        <row r="5592">
          <cell r="A5592" t="str">
            <v>APU-000478</v>
          </cell>
        </row>
        <row r="5593">
          <cell r="A5593" t="str">
            <v>APU-000478</v>
          </cell>
          <cell r="D5593" t="str">
            <v>TOTAL COSTO DIRECTO $</v>
          </cell>
        </row>
        <row r="5595">
          <cell r="M5595" t="str">
            <v>Porcentaje</v>
          </cell>
          <cell r="N5595" t="str">
            <v>Valor Total</v>
          </cell>
        </row>
        <row r="5596">
          <cell r="M5596">
            <v>0.24</v>
          </cell>
          <cell r="N5596">
            <v>326550.39</v>
          </cell>
        </row>
        <row r="5597">
          <cell r="M5597">
            <v>0.02</v>
          </cell>
          <cell r="N5597">
            <v>27212.53</v>
          </cell>
        </row>
        <row r="5598">
          <cell r="M5598">
            <v>7.0000000000000007E-2</v>
          </cell>
          <cell r="N5598">
            <v>95243.86</v>
          </cell>
        </row>
        <row r="5601">
          <cell r="D5601" t="str">
            <v>Precio Unitario Total Aproximado al peso $</v>
          </cell>
        </row>
        <row r="5606">
          <cell r="D5606" t="str">
            <v>Proyectó:</v>
          </cell>
          <cell r="L5606" t="str">
            <v>Aprobó:</v>
          </cell>
        </row>
        <row r="5607">
          <cell r="E5607" t="str">
            <v>BRAYAN JEUDIEL LOZANO HERRERA</v>
          </cell>
          <cell r="M5607" t="str">
            <v>JESÚS IVÁN QUIÑONES RUEDA</v>
          </cell>
        </row>
        <row r="5608">
          <cell r="E5608" t="str">
            <v>APOYO SEC. DE PLANEACIÓN Y OBRAS PÚBLICAS</v>
          </cell>
          <cell r="M5608" t="str">
            <v>SECRETARIO DE PLANEACIÓN Y OBRAS PUBLICAS</v>
          </cell>
        </row>
        <row r="5609">
          <cell r="E5609" t="str">
            <v>LES TENGO UN CHISME</v>
          </cell>
          <cell r="M5609" t="str">
            <v>BOMBA</v>
          </cell>
        </row>
        <row r="5613">
          <cell r="D5613" t="str">
            <v>Análisis de Precios Unitarios- Secretaria de Planeación y Obras Publicas de Cubará, Boyacá.</v>
          </cell>
        </row>
        <row r="5614">
          <cell r="D5614" t="str">
            <v>Código</v>
          </cell>
          <cell r="E5614" t="str">
            <v>CCE-EICP-FM-14</v>
          </cell>
          <cell r="G5614" t="str">
            <v>Versión</v>
          </cell>
          <cell r="H5614">
            <v>1</v>
          </cell>
        </row>
        <row r="5618">
          <cell r="E5618" t="str">
            <v>MUNICIPIO DE CUBARÁ</v>
          </cell>
        </row>
        <row r="5620">
          <cell r="M5620" t="str">
            <v>VERSIÓN</v>
          </cell>
        </row>
        <row r="5623">
          <cell r="M5623" t="str">
            <v>PAGINA</v>
          </cell>
        </row>
        <row r="5624">
          <cell r="E5624" t="str">
            <v>ANÁLISIS DE PRECIOS UNITARIOS</v>
          </cell>
        </row>
        <row r="5626">
          <cell r="M5626" t="str">
            <v>FECHA</v>
          </cell>
          <cell r="N5626" t="str">
            <v>DD</v>
          </cell>
        </row>
        <row r="5627">
          <cell r="N5627">
            <v>13</v>
          </cell>
        </row>
        <row r="5631">
          <cell r="D5631" t="str">
            <v>DATOS ESPECÍFICOS</v>
          </cell>
        </row>
        <row r="5633">
          <cell r="A5633" t="str">
            <v>APU ID</v>
          </cell>
          <cell r="D5633" t="str">
            <v>ÍTEM</v>
          </cell>
          <cell r="E5633" t="str">
            <v>DESCRIPCIÓN</v>
          </cell>
          <cell r="N5633" t="str">
            <v>UNIDAD</v>
          </cell>
        </row>
        <row r="5634">
          <cell r="A5634" t="str">
            <v>APU-00043</v>
          </cell>
          <cell r="D5634" t="str">
            <v>2,03,06</v>
          </cell>
          <cell r="E5634" t="str">
            <v>PEDESTAL EN CONCRETO f'c = 3000 PSI (21MPa), Dimensiones 0,30x0,30x0,55 m</v>
          </cell>
          <cell r="N5634" t="str">
            <v>M3</v>
          </cell>
        </row>
        <row r="5635">
          <cell r="D5635" t="str">
            <v>I. EQUIPO</v>
          </cell>
        </row>
        <row r="5636">
          <cell r="D5636" t="str">
            <v>DESCRIPCIÓN</v>
          </cell>
          <cell r="I5636" t="str">
            <v>MARCA</v>
          </cell>
          <cell r="K5636" t="str">
            <v>TIPO</v>
          </cell>
          <cell r="M5636" t="str">
            <v>TARIFA</v>
          </cell>
          <cell r="N5636" t="str">
            <v>RENDIMIENTO</v>
          </cell>
        </row>
        <row r="5637">
          <cell r="D5637" t="str">
            <v>HERRAMIENTA MENOR (% M.O)</v>
          </cell>
          <cell r="K5637" t="str">
            <v>%</v>
          </cell>
          <cell r="M5637">
            <v>423320.18000000005</v>
          </cell>
          <cell r="N5637">
            <v>10</v>
          </cell>
        </row>
        <row r="5638">
          <cell r="D5638" t="str">
            <v>VIBRADOR PORTÁTIL PARA CONCRETO</v>
          </cell>
          <cell r="K5638" t="str">
            <v>DIA</v>
          </cell>
          <cell r="M5638">
            <v>89075</v>
          </cell>
          <cell r="N5638">
            <v>10</v>
          </cell>
        </row>
        <row r="5639">
          <cell r="D5639" t="str">
            <v/>
          </cell>
          <cell r="K5639" t="str">
            <v/>
          </cell>
          <cell r="M5639" t="str">
            <v/>
          </cell>
        </row>
        <row r="5640">
          <cell r="D5640" t="str">
            <v/>
          </cell>
          <cell r="K5640" t="str">
            <v/>
          </cell>
          <cell r="M5640" t="str">
            <v/>
          </cell>
        </row>
        <row r="5641">
          <cell r="D5641" t="str">
            <v/>
          </cell>
          <cell r="K5641" t="str">
            <v/>
          </cell>
          <cell r="M5641" t="str">
            <v/>
          </cell>
        </row>
        <row r="5642">
          <cell r="D5642" t="str">
            <v/>
          </cell>
          <cell r="K5642" t="str">
            <v/>
          </cell>
          <cell r="M5642" t="str">
            <v/>
          </cell>
        </row>
        <row r="5643">
          <cell r="D5643" t="str">
            <v>SUBTOTAL</v>
          </cell>
        </row>
        <row r="5644">
          <cell r="D5644" t="str">
            <v>II. MATERIALES</v>
          </cell>
        </row>
        <row r="5645">
          <cell r="D5645" t="str">
            <v>DESCRIPCIÓN</v>
          </cell>
          <cell r="L5645" t="str">
            <v>UNIDAD</v>
          </cell>
          <cell r="M5645" t="str">
            <v>CANTIDAD</v>
          </cell>
          <cell r="N5645" t="str">
            <v>PRECIO UNITARIO</v>
          </cell>
        </row>
        <row r="5646">
          <cell r="D5646" t="str">
            <v>CONCRETO DE 3000 PSI (1:2:3)</v>
          </cell>
          <cell r="L5646" t="str">
            <v>M3</v>
          </cell>
          <cell r="M5646">
            <v>1</v>
          </cell>
          <cell r="N5646">
            <v>765149.14</v>
          </cell>
        </row>
        <row r="5647">
          <cell r="D5647" t="str">
            <v>TABLA BURRA ORDINARIA 10" x 1" x 3m</v>
          </cell>
          <cell r="L5647" t="str">
            <v>UND</v>
          </cell>
          <cell r="M5647">
            <v>5.86</v>
          </cell>
          <cell r="N5647">
            <v>22000</v>
          </cell>
        </row>
        <row r="5648">
          <cell r="D5648" t="str">
            <v>LISTÓN DE MADERA 2" x 2" x 3 m</v>
          </cell>
          <cell r="L5648" t="str">
            <v>UND</v>
          </cell>
          <cell r="M5648">
            <v>3.6</v>
          </cell>
          <cell r="N5648">
            <v>9900</v>
          </cell>
        </row>
        <row r="5649">
          <cell r="D5649" t="str">
            <v>PUNTILLA 2-1/2"</v>
          </cell>
          <cell r="L5649" t="str">
            <v>LB</v>
          </cell>
          <cell r="M5649">
            <v>1.5</v>
          </cell>
          <cell r="N5649">
            <v>6600</v>
          </cell>
        </row>
        <row r="5650">
          <cell r="D5650" t="str">
            <v/>
          </cell>
          <cell r="L5650" t="str">
            <v/>
          </cell>
          <cell r="N5650" t="str">
            <v/>
          </cell>
        </row>
        <row r="5651">
          <cell r="D5651" t="str">
            <v/>
          </cell>
          <cell r="L5651" t="str">
            <v/>
          </cell>
          <cell r="N5651" t="str">
            <v/>
          </cell>
        </row>
        <row r="5652">
          <cell r="D5652" t="str">
            <v/>
          </cell>
          <cell r="L5652" t="str">
            <v/>
          </cell>
          <cell r="N5652" t="str">
            <v/>
          </cell>
        </row>
        <row r="5653">
          <cell r="D5653" t="str">
            <v/>
          </cell>
          <cell r="L5653" t="str">
            <v/>
          </cell>
          <cell r="N5653" t="str">
            <v/>
          </cell>
        </row>
        <row r="5654">
          <cell r="D5654" t="str">
            <v/>
          </cell>
          <cell r="L5654" t="str">
            <v/>
          </cell>
          <cell r="N5654" t="str">
            <v/>
          </cell>
        </row>
        <row r="5655">
          <cell r="D5655" t="str">
            <v/>
          </cell>
          <cell r="L5655" t="str">
            <v/>
          </cell>
          <cell r="N5655" t="str">
            <v/>
          </cell>
        </row>
        <row r="5656">
          <cell r="D5656" t="str">
            <v/>
          </cell>
          <cell r="L5656" t="str">
            <v/>
          </cell>
          <cell r="N5656" t="str">
            <v/>
          </cell>
        </row>
        <row r="5657">
          <cell r="D5657" t="str">
            <v/>
          </cell>
          <cell r="L5657" t="str">
            <v/>
          </cell>
          <cell r="N5657" t="str">
            <v/>
          </cell>
        </row>
        <row r="5658">
          <cell r="D5658" t="str">
            <v/>
          </cell>
          <cell r="L5658" t="str">
            <v/>
          </cell>
          <cell r="N5658" t="str">
            <v/>
          </cell>
        </row>
        <row r="5659">
          <cell r="D5659" t="str">
            <v/>
          </cell>
          <cell r="L5659" t="str">
            <v/>
          </cell>
          <cell r="N5659" t="str">
            <v/>
          </cell>
        </row>
        <row r="5660">
          <cell r="D5660" t="str">
            <v>DESPERDICIO</v>
          </cell>
          <cell r="L5660" t="str">
            <v>%</v>
          </cell>
          <cell r="M5660">
            <v>0.05</v>
          </cell>
          <cell r="N5660">
            <v>939609.14</v>
          </cell>
        </row>
        <row r="5661">
          <cell r="D5661" t="str">
            <v>SUBTOTAL</v>
          </cell>
        </row>
        <row r="5662">
          <cell r="D5662" t="str">
            <v>III. TRANSPORTES</v>
          </cell>
        </row>
        <row r="5663">
          <cell r="D5663" t="str">
            <v>MATERIAL</v>
          </cell>
          <cell r="K5663" t="str">
            <v>VOL. o PESO</v>
          </cell>
          <cell r="L5663" t="str">
            <v>DISTANCIA</v>
          </cell>
          <cell r="M5663" t="str">
            <v>M3 o Ton/Km</v>
          </cell>
          <cell r="N5663" t="str">
            <v>TARIFA</v>
          </cell>
        </row>
        <row r="5664">
          <cell r="D5664" t="str">
            <v/>
          </cell>
          <cell r="M5664" t="str">
            <v/>
          </cell>
          <cell r="N5664" t="str">
            <v/>
          </cell>
        </row>
        <row r="5665">
          <cell r="D5665" t="str">
            <v/>
          </cell>
          <cell r="M5665" t="str">
            <v/>
          </cell>
          <cell r="N5665" t="str">
            <v/>
          </cell>
        </row>
        <row r="5666">
          <cell r="D5666" t="str">
            <v/>
          </cell>
          <cell r="M5666" t="str">
            <v/>
          </cell>
          <cell r="N5666" t="str">
            <v/>
          </cell>
        </row>
        <row r="5667">
          <cell r="D5667" t="str">
            <v/>
          </cell>
          <cell r="M5667" t="str">
            <v/>
          </cell>
          <cell r="N5667" t="str">
            <v/>
          </cell>
        </row>
        <row r="5668">
          <cell r="D5668" t="str">
            <v>SUBTOTAL</v>
          </cell>
        </row>
        <row r="5669">
          <cell r="D5669" t="str">
            <v>IV. MANO DE OBRA</v>
          </cell>
        </row>
        <row r="5670">
          <cell r="D5670" t="str">
            <v>TRABAJADOR</v>
          </cell>
          <cell r="K5670" t="str">
            <v>JORNAL</v>
          </cell>
          <cell r="L5670" t="str">
            <v>PRESTACIONES</v>
          </cell>
          <cell r="M5670" t="str">
            <v>JORNAL TOTAL</v>
          </cell>
          <cell r="N5670" t="str">
            <v>RENDIMIENTO</v>
          </cell>
        </row>
        <row r="5671">
          <cell r="D5671" t="str">
            <v>OFICIAL</v>
          </cell>
          <cell r="K5671">
            <v>95930</v>
          </cell>
          <cell r="L5671">
            <v>1.95</v>
          </cell>
          <cell r="M5671">
            <v>187063.5</v>
          </cell>
          <cell r="N5671">
            <v>1.1000000000000001</v>
          </cell>
        </row>
        <row r="5672">
          <cell r="D5672" t="str">
            <v>AYUDANTE (2)</v>
          </cell>
          <cell r="K5672">
            <v>142866</v>
          </cell>
          <cell r="L5672">
            <v>1.95</v>
          </cell>
          <cell r="M5672">
            <v>278588.7</v>
          </cell>
          <cell r="N5672">
            <v>1.1000000000000001</v>
          </cell>
        </row>
        <row r="5673">
          <cell r="D5673" t="str">
            <v/>
          </cell>
          <cell r="K5673" t="str">
            <v/>
          </cell>
          <cell r="L5673" t="str">
            <v xml:space="preserve"> </v>
          </cell>
          <cell r="M5673" t="str">
            <v xml:space="preserve"> </v>
          </cell>
        </row>
        <row r="5674">
          <cell r="D5674" t="str">
            <v/>
          </cell>
          <cell r="K5674" t="str">
            <v/>
          </cell>
          <cell r="L5674" t="str">
            <v xml:space="preserve"> </v>
          </cell>
          <cell r="M5674" t="str">
            <v xml:space="preserve"> </v>
          </cell>
        </row>
        <row r="5675">
          <cell r="D5675" t="str">
            <v/>
          </cell>
          <cell r="K5675" t="str">
            <v/>
          </cell>
          <cell r="L5675" t="str">
            <v xml:space="preserve"> </v>
          </cell>
          <cell r="M5675" t="str">
            <v xml:space="preserve"> </v>
          </cell>
        </row>
        <row r="5676">
          <cell r="D5676" t="str">
            <v>SUBTOTAL</v>
          </cell>
        </row>
        <row r="5678">
          <cell r="D5678" t="str">
            <v>TOTAL COSTO DIRECTO $</v>
          </cell>
        </row>
        <row r="5680">
          <cell r="M5680" t="str">
            <v>Porcentaje</v>
          </cell>
          <cell r="N5680" t="str">
            <v>Valor Total</v>
          </cell>
        </row>
        <row r="5681">
          <cell r="M5681">
            <v>0.24</v>
          </cell>
          <cell r="N5681">
            <v>350675.83</v>
          </cell>
        </row>
        <row r="5682">
          <cell r="M5682">
            <v>0.02</v>
          </cell>
          <cell r="N5682">
            <v>29222.99</v>
          </cell>
        </row>
        <row r="5683">
          <cell r="M5683">
            <v>7.0000000000000007E-2</v>
          </cell>
          <cell r="N5683">
            <v>102280.45</v>
          </cell>
        </row>
        <row r="5686">
          <cell r="D5686" t="str">
            <v>Precio Unitario Total Aproximado al peso $</v>
          </cell>
        </row>
        <row r="5691">
          <cell r="D5691" t="str">
            <v>Proyectó:</v>
          </cell>
          <cell r="L5691" t="str">
            <v>Aprobó:</v>
          </cell>
        </row>
        <row r="5692">
          <cell r="E5692" t="str">
            <v>BRAYAN JEUDIEL LOZANO HERRERA</v>
          </cell>
          <cell r="M5692" t="str">
            <v>JESÚS IVÁN QUIÑONES RUEDA</v>
          </cell>
        </row>
        <row r="5693">
          <cell r="E5693" t="str">
            <v>APOYO SEC. DE PLANEACIÓN Y OBRAS PÚBLICAS</v>
          </cell>
          <cell r="M5693" t="str">
            <v>SECRETARIO DE PLANEACIÓN Y OBRAS PUBLICAS</v>
          </cell>
        </row>
        <row r="5694">
          <cell r="E5694" t="str">
            <v>LES TENGO UN CHISME</v>
          </cell>
          <cell r="M5694" t="str">
            <v>BOMBA</v>
          </cell>
        </row>
        <row r="5698">
          <cell r="D5698" t="str">
            <v>Análisis de Precios Unitarios- Secretaria de Planeación y Obras Publicas de Cubará, Boyacá.</v>
          </cell>
        </row>
        <row r="5699">
          <cell r="D5699" t="str">
            <v>Código</v>
          </cell>
          <cell r="E5699" t="str">
            <v>CCE-EICP-FM-14</v>
          </cell>
          <cell r="G5699" t="str">
            <v>Versión</v>
          </cell>
          <cell r="H5699">
            <v>1</v>
          </cell>
        </row>
        <row r="5703">
          <cell r="E5703" t="str">
            <v>MUNICIPIO DE CUBARÁ</v>
          </cell>
        </row>
        <row r="5705">
          <cell r="M5705" t="str">
            <v>VERSIÓN</v>
          </cell>
        </row>
        <row r="5708">
          <cell r="M5708" t="str">
            <v>PAGINA</v>
          </cell>
        </row>
        <row r="5709">
          <cell r="E5709" t="str">
            <v>ANÁLISIS DE PRECIOS UNITARIOS</v>
          </cell>
        </row>
        <row r="5711">
          <cell r="M5711" t="str">
            <v>FECHA</v>
          </cell>
          <cell r="N5711" t="str">
            <v>DD</v>
          </cell>
        </row>
        <row r="5712">
          <cell r="N5712">
            <v>13</v>
          </cell>
        </row>
        <row r="5716">
          <cell r="D5716" t="str">
            <v>DATOS ESPECÍFICOS</v>
          </cell>
        </row>
        <row r="5718">
          <cell r="A5718" t="str">
            <v>APU ID</v>
          </cell>
          <cell r="D5718" t="str">
            <v>ÍTEM</v>
          </cell>
          <cell r="E5718" t="str">
            <v>DESCRIPCIÓN</v>
          </cell>
          <cell r="N5718" t="str">
            <v>UNIDAD</v>
          </cell>
        </row>
        <row r="5719">
          <cell r="A5719" t="str">
            <v>APU-00044</v>
          </cell>
          <cell r="D5719" t="str">
            <v>2,03,07</v>
          </cell>
          <cell r="E5719" t="str">
            <v>PEDESTAL EN CONCRETO f'c = 3000 PSI (21MPa), Dimensiones 0,25x0,25x0,50 m</v>
          </cell>
          <cell r="N5719" t="str">
            <v>M3</v>
          </cell>
        </row>
        <row r="5720">
          <cell r="D5720" t="str">
            <v>I. EQUIPO</v>
          </cell>
        </row>
        <row r="5721">
          <cell r="D5721" t="str">
            <v>DESCRIPCIÓN</v>
          </cell>
          <cell r="I5721" t="str">
            <v>MARCA</v>
          </cell>
          <cell r="K5721" t="str">
            <v>TIPO</v>
          </cell>
          <cell r="M5721" t="str">
            <v>TARIFA</v>
          </cell>
          <cell r="N5721" t="str">
            <v>RENDIMIENTO</v>
          </cell>
        </row>
        <row r="5722">
          <cell r="D5722" t="str">
            <v>HERRAMIENTA MENOR (% M.O)</v>
          </cell>
          <cell r="K5722" t="str">
            <v>%</v>
          </cell>
          <cell r="M5722">
            <v>326357.84999999998</v>
          </cell>
          <cell r="N5722">
            <v>10</v>
          </cell>
        </row>
        <row r="5723">
          <cell r="D5723" t="str">
            <v>VIBRADOR PORTÁTIL PARA CONCRETO</v>
          </cell>
          <cell r="K5723" t="str">
            <v>DIA</v>
          </cell>
          <cell r="M5723">
            <v>89075</v>
          </cell>
          <cell r="N5723">
            <v>10</v>
          </cell>
        </row>
        <row r="5724">
          <cell r="D5724" t="str">
            <v/>
          </cell>
          <cell r="K5724" t="str">
            <v/>
          </cell>
          <cell r="M5724" t="str">
            <v/>
          </cell>
        </row>
        <row r="5725">
          <cell r="D5725" t="str">
            <v/>
          </cell>
          <cell r="K5725" t="str">
            <v/>
          </cell>
          <cell r="M5725" t="str">
            <v/>
          </cell>
        </row>
        <row r="5726">
          <cell r="D5726" t="str">
            <v/>
          </cell>
          <cell r="K5726" t="str">
            <v/>
          </cell>
          <cell r="M5726" t="str">
            <v/>
          </cell>
        </row>
        <row r="5727">
          <cell r="D5727" t="str">
            <v/>
          </cell>
          <cell r="K5727" t="str">
            <v/>
          </cell>
          <cell r="M5727" t="str">
            <v/>
          </cell>
        </row>
        <row r="5728">
          <cell r="D5728" t="str">
            <v>SUBTOTAL</v>
          </cell>
        </row>
        <row r="5729">
          <cell r="D5729" t="str">
            <v>II. MATERIALES</v>
          </cell>
        </row>
        <row r="5730">
          <cell r="D5730" t="str">
            <v>DESCRIPCIÓN</v>
          </cell>
          <cell r="L5730" t="str">
            <v>UNIDAD</v>
          </cell>
          <cell r="M5730" t="str">
            <v>CANTIDAD</v>
          </cell>
          <cell r="N5730" t="str">
            <v>PRECIO UNITARIO</v>
          </cell>
        </row>
        <row r="5731">
          <cell r="D5731" t="str">
            <v>CONCRETO DE 3000 PSI (1:2:3)</v>
          </cell>
          <cell r="L5731" t="str">
            <v>M3</v>
          </cell>
          <cell r="M5731">
            <v>1</v>
          </cell>
          <cell r="N5731">
            <v>765149.14</v>
          </cell>
        </row>
        <row r="5732">
          <cell r="D5732" t="str">
            <v>TABLA BURRA ORDINARIA 10" x 1" x 3m</v>
          </cell>
          <cell r="L5732" t="str">
            <v>UND</v>
          </cell>
          <cell r="M5732">
            <v>7</v>
          </cell>
          <cell r="N5732">
            <v>22000</v>
          </cell>
        </row>
        <row r="5733">
          <cell r="D5733" t="str">
            <v>LISTÓN DE MADERA 2" x 2" x 3 m</v>
          </cell>
          <cell r="L5733" t="str">
            <v>UND</v>
          </cell>
          <cell r="M5733">
            <v>4.4000000000000004</v>
          </cell>
          <cell r="N5733">
            <v>9900</v>
          </cell>
        </row>
        <row r="5734">
          <cell r="D5734" t="str">
            <v>PUNTILLA 2-1/2"</v>
          </cell>
          <cell r="L5734" t="str">
            <v>LB</v>
          </cell>
          <cell r="M5734">
            <v>2</v>
          </cell>
          <cell r="N5734">
            <v>6600</v>
          </cell>
        </row>
        <row r="5735">
          <cell r="D5735" t="str">
            <v/>
          </cell>
          <cell r="L5735" t="str">
            <v/>
          </cell>
          <cell r="N5735" t="str">
            <v/>
          </cell>
        </row>
        <row r="5736">
          <cell r="D5736" t="str">
            <v/>
          </cell>
          <cell r="L5736" t="str">
            <v/>
          </cell>
          <cell r="N5736" t="str">
            <v/>
          </cell>
        </row>
        <row r="5737">
          <cell r="D5737" t="str">
            <v/>
          </cell>
          <cell r="L5737" t="str">
            <v/>
          </cell>
          <cell r="N5737" t="str">
            <v/>
          </cell>
        </row>
        <row r="5738">
          <cell r="D5738" t="str">
            <v/>
          </cell>
          <cell r="L5738" t="str">
            <v/>
          </cell>
          <cell r="N5738" t="str">
            <v/>
          </cell>
        </row>
        <row r="5739">
          <cell r="D5739" t="str">
            <v/>
          </cell>
          <cell r="L5739" t="str">
            <v/>
          </cell>
          <cell r="N5739" t="str">
            <v/>
          </cell>
        </row>
        <row r="5740">
          <cell r="D5740" t="str">
            <v/>
          </cell>
          <cell r="L5740" t="str">
            <v/>
          </cell>
          <cell r="N5740" t="str">
            <v/>
          </cell>
        </row>
        <row r="5741">
          <cell r="D5741" t="str">
            <v/>
          </cell>
          <cell r="L5741" t="str">
            <v/>
          </cell>
          <cell r="N5741" t="str">
            <v/>
          </cell>
        </row>
        <row r="5742">
          <cell r="D5742" t="str">
            <v/>
          </cell>
          <cell r="L5742" t="str">
            <v/>
          </cell>
          <cell r="N5742" t="str">
            <v/>
          </cell>
        </row>
        <row r="5743">
          <cell r="D5743" t="str">
            <v/>
          </cell>
          <cell r="L5743" t="str">
            <v/>
          </cell>
          <cell r="N5743" t="str">
            <v/>
          </cell>
        </row>
        <row r="5744">
          <cell r="D5744" t="str">
            <v/>
          </cell>
          <cell r="L5744" t="str">
            <v/>
          </cell>
          <cell r="N5744" t="str">
            <v/>
          </cell>
        </row>
        <row r="5745">
          <cell r="D5745" t="str">
            <v>DESPERDICIO</v>
          </cell>
          <cell r="L5745" t="str">
            <v>%</v>
          </cell>
          <cell r="M5745">
            <v>0.05</v>
          </cell>
          <cell r="N5745">
            <v>975909.14</v>
          </cell>
        </row>
        <row r="5746">
          <cell r="D5746" t="str">
            <v>SUBTOTAL</v>
          </cell>
        </row>
        <row r="5747">
          <cell r="D5747" t="str">
            <v>III. TRANSPORTES</v>
          </cell>
        </row>
        <row r="5748">
          <cell r="D5748" t="str">
            <v>MATERIAL</v>
          </cell>
          <cell r="K5748" t="str">
            <v>VOL. o PESO</v>
          </cell>
          <cell r="L5748" t="str">
            <v>DISTANCIA</v>
          </cell>
          <cell r="M5748" t="str">
            <v>M3 o Ton/Km</v>
          </cell>
          <cell r="N5748" t="str">
            <v>TARIFA</v>
          </cell>
        </row>
        <row r="5749">
          <cell r="D5749" t="str">
            <v/>
          </cell>
          <cell r="M5749" t="str">
            <v/>
          </cell>
          <cell r="N5749" t="str">
            <v/>
          </cell>
        </row>
        <row r="5750">
          <cell r="D5750" t="str">
            <v/>
          </cell>
          <cell r="M5750" t="str">
            <v/>
          </cell>
          <cell r="N5750" t="str">
            <v/>
          </cell>
        </row>
        <row r="5751">
          <cell r="D5751" t="str">
            <v/>
          </cell>
          <cell r="M5751" t="str">
            <v/>
          </cell>
          <cell r="N5751" t="str">
            <v/>
          </cell>
        </row>
        <row r="5752">
          <cell r="D5752" t="str">
            <v/>
          </cell>
          <cell r="M5752" t="str">
            <v/>
          </cell>
          <cell r="N5752" t="str">
            <v/>
          </cell>
        </row>
        <row r="5753">
          <cell r="D5753" t="str">
            <v>SUBTOTAL</v>
          </cell>
        </row>
        <row r="5754">
          <cell r="D5754" t="str">
            <v>IV. MANO DE OBRA</v>
          </cell>
        </row>
        <row r="5755">
          <cell r="D5755" t="str">
            <v>TRABAJADOR</v>
          </cell>
          <cell r="K5755" t="str">
            <v>JORNAL</v>
          </cell>
          <cell r="L5755" t="str">
            <v>PRESTACIONES</v>
          </cell>
          <cell r="M5755" t="str">
            <v>JORNAL TOTAL</v>
          </cell>
          <cell r="N5755" t="str">
            <v>RENDIMIENTO</v>
          </cell>
        </row>
        <row r="5756">
          <cell r="D5756" t="str">
            <v>OFICIAL</v>
          </cell>
          <cell r="K5756">
            <v>95930</v>
          </cell>
          <cell r="L5756">
            <v>1.95</v>
          </cell>
          <cell r="M5756">
            <v>187063.5</v>
          </cell>
          <cell r="N5756">
            <v>1</v>
          </cell>
        </row>
        <row r="5757">
          <cell r="D5757" t="str">
            <v>AYUDANTE (1)</v>
          </cell>
          <cell r="K5757">
            <v>71433</v>
          </cell>
          <cell r="L5757">
            <v>1.95</v>
          </cell>
          <cell r="M5757">
            <v>139294.35</v>
          </cell>
          <cell r="N5757">
            <v>1</v>
          </cell>
        </row>
        <row r="5758">
          <cell r="D5758" t="str">
            <v/>
          </cell>
          <cell r="K5758" t="str">
            <v/>
          </cell>
          <cell r="L5758" t="str">
            <v xml:space="preserve"> </v>
          </cell>
          <cell r="M5758" t="str">
            <v xml:space="preserve"> </v>
          </cell>
        </row>
        <row r="5759">
          <cell r="D5759" t="str">
            <v/>
          </cell>
          <cell r="K5759" t="str">
            <v/>
          </cell>
          <cell r="L5759" t="str">
            <v xml:space="preserve"> </v>
          </cell>
          <cell r="M5759" t="str">
            <v xml:space="preserve"> </v>
          </cell>
        </row>
        <row r="5760">
          <cell r="D5760" t="str">
            <v/>
          </cell>
          <cell r="K5760" t="str">
            <v/>
          </cell>
          <cell r="L5760" t="str">
            <v xml:space="preserve"> </v>
          </cell>
          <cell r="M5760" t="str">
            <v xml:space="preserve"> </v>
          </cell>
        </row>
        <row r="5761">
          <cell r="D5761" t="str">
            <v>SUBTOTAL</v>
          </cell>
        </row>
        <row r="5763">
          <cell r="D5763" t="str">
            <v>TOTAL COSTO DIRECTO $</v>
          </cell>
        </row>
        <row r="5765">
          <cell r="M5765" t="str">
            <v>Porcentaje</v>
          </cell>
          <cell r="N5765" t="str">
            <v>Valor Total</v>
          </cell>
        </row>
        <row r="5766">
          <cell r="M5766">
            <v>0.24</v>
          </cell>
          <cell r="N5766">
            <v>334225.38</v>
          </cell>
        </row>
        <row r="5767">
          <cell r="M5767">
            <v>0.02</v>
          </cell>
          <cell r="N5767">
            <v>27852.11</v>
          </cell>
        </row>
        <row r="5768">
          <cell r="M5768">
            <v>7.0000000000000007E-2</v>
          </cell>
          <cell r="N5768">
            <v>97482.4</v>
          </cell>
        </row>
        <row r="5771">
          <cell r="D5771" t="str">
            <v>Precio Unitario Total Aproximado al peso $</v>
          </cell>
        </row>
        <row r="5776">
          <cell r="D5776" t="str">
            <v>Proyectó:</v>
          </cell>
          <cell r="L5776" t="str">
            <v>Aprobó:</v>
          </cell>
        </row>
        <row r="5777">
          <cell r="E5777" t="str">
            <v>BRAYAN JEUDIEL LOZANO HERRERA</v>
          </cell>
          <cell r="M5777" t="str">
            <v>JESÚS IVÁN QUIÑONES RUEDA</v>
          </cell>
        </row>
        <row r="5778">
          <cell r="E5778" t="str">
            <v>APOYO SEC. DE PLANEACIÓN Y OBRAS PÚBLICAS</v>
          </cell>
          <cell r="M5778" t="str">
            <v>SECRETARIO DE PLANEACIÓN Y OBRAS PUBLICAS</v>
          </cell>
        </row>
        <row r="5779">
          <cell r="E5779" t="str">
            <v>LES TENGO UN CHISME</v>
          </cell>
          <cell r="M5779" t="str">
            <v>BOMBA</v>
          </cell>
        </row>
        <row r="5783">
          <cell r="D5783" t="str">
            <v>Análisis de Precios Unitarios- Secretaria de Planeación y Obras Publicas de Cubará, Boyacá.</v>
          </cell>
        </row>
        <row r="5784">
          <cell r="D5784" t="str">
            <v>Código</v>
          </cell>
          <cell r="E5784" t="str">
            <v>CCE-EICP-FM-14</v>
          </cell>
          <cell r="G5784" t="str">
            <v>Versión</v>
          </cell>
          <cell r="H5784">
            <v>1</v>
          </cell>
        </row>
        <row r="5788">
          <cell r="E5788" t="str">
            <v>MUNICIPIO DE CUBARÁ</v>
          </cell>
        </row>
        <row r="5790">
          <cell r="M5790" t="str">
            <v>VERSIÓN</v>
          </cell>
        </row>
        <row r="5793">
          <cell r="M5793" t="str">
            <v>PAGINA</v>
          </cell>
        </row>
        <row r="5794">
          <cell r="E5794" t="str">
            <v>ANÁLISIS DE PRECIOS UNITARIOS</v>
          </cell>
        </row>
        <row r="5796">
          <cell r="M5796" t="str">
            <v>FECHA</v>
          </cell>
          <cell r="N5796" t="str">
            <v>DD</v>
          </cell>
        </row>
        <row r="5797">
          <cell r="N5797">
            <v>13</v>
          </cell>
        </row>
        <row r="5801">
          <cell r="D5801" t="str">
            <v>DATOS ESPECÍFICOS</v>
          </cell>
        </row>
        <row r="5803">
          <cell r="A5803" t="str">
            <v>APU ID</v>
          </cell>
          <cell r="D5803" t="str">
            <v>ÍTEM</v>
          </cell>
          <cell r="E5803" t="str">
            <v>DESCRIPCIÓN</v>
          </cell>
          <cell r="N5803" t="str">
            <v>UNIDAD</v>
          </cell>
        </row>
        <row r="5804">
          <cell r="A5804" t="str">
            <v>APU-00045</v>
          </cell>
          <cell r="D5804" t="str">
            <v>2,03,08</v>
          </cell>
          <cell r="E5804" t="str">
            <v xml:space="preserve">VIGA DE CIMENTACIÓN EN CONCRETO f'c = 3000 PSI (21MPa), Sección 0,15x0,20 m </v>
          </cell>
          <cell r="N5804" t="str">
            <v>M3</v>
          </cell>
        </row>
        <row r="5805">
          <cell r="D5805" t="str">
            <v>I. EQUIPO</v>
          </cell>
        </row>
        <row r="5806">
          <cell r="D5806" t="str">
            <v>DESCRIPCIÓN</v>
          </cell>
          <cell r="I5806" t="str">
            <v>MARCA</v>
          </cell>
          <cell r="K5806" t="str">
            <v>TIPO</v>
          </cell>
          <cell r="M5806" t="str">
            <v>TARIFA</v>
          </cell>
          <cell r="N5806" t="str">
            <v>RENDIMIENTO</v>
          </cell>
        </row>
        <row r="5807">
          <cell r="D5807" t="str">
            <v>HERRAMIENTA MENOR (% M.O)</v>
          </cell>
          <cell r="K5807" t="str">
            <v>%</v>
          </cell>
          <cell r="M5807">
            <v>350114.44</v>
          </cell>
          <cell r="N5807">
            <v>10</v>
          </cell>
        </row>
        <row r="5808">
          <cell r="D5808" t="str">
            <v>VIBRADOR PORTÁTIL PARA CONCRETO</v>
          </cell>
          <cell r="K5808" t="str">
            <v>DIA</v>
          </cell>
          <cell r="M5808">
            <v>89075</v>
          </cell>
          <cell r="N5808">
            <v>33.33</v>
          </cell>
        </row>
        <row r="5809">
          <cell r="D5809" t="str">
            <v/>
          </cell>
          <cell r="K5809" t="str">
            <v/>
          </cell>
          <cell r="M5809" t="str">
            <v/>
          </cell>
        </row>
        <row r="5810">
          <cell r="D5810" t="str">
            <v/>
          </cell>
          <cell r="K5810" t="str">
            <v/>
          </cell>
          <cell r="M5810" t="str">
            <v/>
          </cell>
        </row>
        <row r="5811">
          <cell r="D5811" t="str">
            <v/>
          </cell>
          <cell r="K5811" t="str">
            <v/>
          </cell>
          <cell r="M5811" t="str">
            <v/>
          </cell>
        </row>
        <row r="5812">
          <cell r="D5812" t="str">
            <v/>
          </cell>
          <cell r="K5812" t="str">
            <v/>
          </cell>
          <cell r="M5812" t="str">
            <v/>
          </cell>
        </row>
        <row r="5813">
          <cell r="D5813" t="str">
            <v>SUBTOTAL</v>
          </cell>
        </row>
        <row r="5814">
          <cell r="D5814" t="str">
            <v>II. MATERIALES</v>
          </cell>
        </row>
        <row r="5815">
          <cell r="D5815" t="str">
            <v>DESCRIPCIÓN</v>
          </cell>
          <cell r="L5815" t="str">
            <v>UNIDAD</v>
          </cell>
          <cell r="M5815" t="str">
            <v>CANTIDAD</v>
          </cell>
          <cell r="N5815" t="str">
            <v>PRECIO UNITARIO</v>
          </cell>
        </row>
        <row r="5816">
          <cell r="D5816" t="str">
            <v>CONCRETO DE 3000 PSI (1:2:3)</v>
          </cell>
          <cell r="L5816" t="str">
            <v>M3</v>
          </cell>
          <cell r="M5816">
            <v>1</v>
          </cell>
          <cell r="N5816">
            <v>765149.14</v>
          </cell>
        </row>
        <row r="5817">
          <cell r="D5817" t="str">
            <v>TABLA BURRA ORDINARIA 10" x 1" x 3m</v>
          </cell>
          <cell r="L5817" t="str">
            <v>UND</v>
          </cell>
          <cell r="M5817">
            <v>6</v>
          </cell>
          <cell r="N5817">
            <v>22000</v>
          </cell>
        </row>
        <row r="5818">
          <cell r="D5818" t="str">
            <v>LISTÓN DE MADERA 2" x 2" x 3 m</v>
          </cell>
          <cell r="L5818" t="str">
            <v>UND</v>
          </cell>
          <cell r="M5818">
            <v>10</v>
          </cell>
          <cell r="N5818">
            <v>9900</v>
          </cell>
        </row>
        <row r="5819">
          <cell r="D5819" t="str">
            <v>PUNTILLA 2-1/2"</v>
          </cell>
          <cell r="L5819" t="str">
            <v>LB</v>
          </cell>
          <cell r="M5819">
            <v>1.8</v>
          </cell>
          <cell r="N5819">
            <v>6600</v>
          </cell>
        </row>
        <row r="5820">
          <cell r="D5820" t="str">
            <v>ALAMBRE NEGRO # 18 (RECOCIDO)</v>
          </cell>
          <cell r="L5820" t="str">
            <v>KG</v>
          </cell>
          <cell r="M5820">
            <v>0.26</v>
          </cell>
          <cell r="N5820">
            <v>7850</v>
          </cell>
        </row>
        <row r="5821">
          <cell r="D5821" t="str">
            <v/>
          </cell>
          <cell r="L5821" t="str">
            <v/>
          </cell>
          <cell r="N5821" t="str">
            <v/>
          </cell>
        </row>
        <row r="5822">
          <cell r="D5822" t="str">
            <v/>
          </cell>
          <cell r="L5822" t="str">
            <v/>
          </cell>
          <cell r="N5822" t="str">
            <v/>
          </cell>
        </row>
        <row r="5823">
          <cell r="D5823" t="str">
            <v/>
          </cell>
          <cell r="L5823" t="str">
            <v/>
          </cell>
          <cell r="N5823" t="str">
            <v/>
          </cell>
        </row>
        <row r="5824">
          <cell r="D5824" t="str">
            <v/>
          </cell>
          <cell r="L5824" t="str">
            <v/>
          </cell>
          <cell r="N5824" t="str">
            <v/>
          </cell>
        </row>
        <row r="5825">
          <cell r="D5825" t="str">
            <v/>
          </cell>
          <cell r="L5825" t="str">
            <v/>
          </cell>
          <cell r="N5825" t="str">
            <v/>
          </cell>
        </row>
        <row r="5826">
          <cell r="D5826" t="str">
            <v/>
          </cell>
          <cell r="L5826" t="str">
            <v/>
          </cell>
          <cell r="N5826" t="str">
            <v/>
          </cell>
        </row>
        <row r="5827">
          <cell r="D5827" t="str">
            <v/>
          </cell>
          <cell r="L5827" t="str">
            <v/>
          </cell>
          <cell r="N5827" t="str">
            <v/>
          </cell>
        </row>
        <row r="5828">
          <cell r="D5828" t="str">
            <v/>
          </cell>
          <cell r="L5828" t="str">
            <v/>
          </cell>
          <cell r="N5828" t="str">
            <v/>
          </cell>
        </row>
        <row r="5829">
          <cell r="D5829" t="str">
            <v/>
          </cell>
          <cell r="L5829" t="str">
            <v/>
          </cell>
          <cell r="N5829" t="str">
            <v/>
          </cell>
        </row>
        <row r="5830">
          <cell r="D5830" t="str">
            <v>DESPERDICIO</v>
          </cell>
          <cell r="L5830" t="str">
            <v>%</v>
          </cell>
          <cell r="M5830">
            <v>0.05</v>
          </cell>
          <cell r="N5830">
            <v>1010070.14</v>
          </cell>
        </row>
        <row r="5831">
          <cell r="D5831" t="str">
            <v>SUBTOTAL</v>
          </cell>
        </row>
        <row r="5832">
          <cell r="D5832" t="str">
            <v>III. TRANSPORTES</v>
          </cell>
        </row>
        <row r="5833">
          <cell r="D5833" t="str">
            <v>MATERIAL</v>
          </cell>
          <cell r="K5833" t="str">
            <v>VOL. o PESO</v>
          </cell>
          <cell r="L5833" t="str">
            <v>DISTANCIA</v>
          </cell>
          <cell r="M5833" t="str">
            <v>M3 o Ton/Km</v>
          </cell>
          <cell r="N5833" t="str">
            <v>TARIFA</v>
          </cell>
        </row>
        <row r="5834">
          <cell r="D5834" t="str">
            <v/>
          </cell>
          <cell r="M5834" t="str">
            <v/>
          </cell>
          <cell r="N5834" t="str">
            <v/>
          </cell>
        </row>
        <row r="5835">
          <cell r="D5835" t="str">
            <v/>
          </cell>
          <cell r="M5835" t="str">
            <v/>
          </cell>
          <cell r="N5835" t="str">
            <v/>
          </cell>
        </row>
        <row r="5836">
          <cell r="D5836" t="str">
            <v/>
          </cell>
          <cell r="M5836" t="str">
            <v/>
          </cell>
          <cell r="N5836" t="str">
            <v/>
          </cell>
        </row>
        <row r="5837">
          <cell r="D5837" t="str">
            <v/>
          </cell>
          <cell r="M5837" t="str">
            <v/>
          </cell>
          <cell r="N5837" t="str">
            <v/>
          </cell>
        </row>
        <row r="5838">
          <cell r="D5838" t="str">
            <v>SUBTOTAL</v>
          </cell>
        </row>
        <row r="5839">
          <cell r="D5839" t="str">
            <v>IV. MANO DE OBRA</v>
          </cell>
        </row>
        <row r="5840">
          <cell r="D5840" t="str">
            <v>TRABAJADOR</v>
          </cell>
          <cell r="K5840" t="str">
            <v>JORNAL</v>
          </cell>
          <cell r="L5840" t="str">
            <v>PRESTACIONES</v>
          </cell>
          <cell r="M5840" t="str">
            <v>JORNAL TOTAL</v>
          </cell>
          <cell r="N5840" t="str">
            <v>RENDIMIENTO</v>
          </cell>
        </row>
        <row r="5841">
          <cell r="D5841" t="str">
            <v>OFICIAL</v>
          </cell>
          <cell r="K5841">
            <v>95930</v>
          </cell>
          <cell r="L5841">
            <v>1.95</v>
          </cell>
          <cell r="M5841">
            <v>187063.5</v>
          </cell>
          <cell r="N5841">
            <v>1.33</v>
          </cell>
        </row>
        <row r="5842">
          <cell r="D5842" t="str">
            <v>AYUDANTE (2)</v>
          </cell>
          <cell r="K5842">
            <v>142866</v>
          </cell>
          <cell r="L5842">
            <v>1.95</v>
          </cell>
          <cell r="M5842">
            <v>278588.7</v>
          </cell>
          <cell r="N5842">
            <v>1.33</v>
          </cell>
        </row>
        <row r="5843">
          <cell r="D5843" t="str">
            <v/>
          </cell>
          <cell r="K5843" t="str">
            <v/>
          </cell>
          <cell r="L5843" t="str">
            <v xml:space="preserve"> </v>
          </cell>
          <cell r="M5843" t="str">
            <v xml:space="preserve"> </v>
          </cell>
        </row>
        <row r="5844">
          <cell r="D5844" t="str">
            <v/>
          </cell>
          <cell r="K5844" t="str">
            <v/>
          </cell>
          <cell r="L5844" t="str">
            <v xml:space="preserve"> </v>
          </cell>
          <cell r="M5844" t="str">
            <v xml:space="preserve"> </v>
          </cell>
        </row>
        <row r="5845">
          <cell r="D5845" t="str">
            <v/>
          </cell>
          <cell r="K5845" t="str">
            <v/>
          </cell>
          <cell r="L5845" t="str">
            <v xml:space="preserve"> </v>
          </cell>
          <cell r="M5845" t="str">
            <v xml:space="preserve"> </v>
          </cell>
        </row>
        <row r="5846">
          <cell r="D5846" t="str">
            <v>SUBTOTAL</v>
          </cell>
        </row>
        <row r="5848">
          <cell r="D5848" t="str">
            <v>TOTAL COSTO DIRECTO $</v>
          </cell>
        </row>
        <row r="5850">
          <cell r="M5850" t="str">
            <v>Porcentaje</v>
          </cell>
          <cell r="N5850" t="str">
            <v>Valor Total</v>
          </cell>
        </row>
        <row r="5851">
          <cell r="M5851">
            <v>0.24</v>
          </cell>
          <cell r="N5851">
            <v>347609.29</v>
          </cell>
        </row>
        <row r="5852">
          <cell r="M5852">
            <v>0.02</v>
          </cell>
          <cell r="N5852">
            <v>28967.439999999999</v>
          </cell>
        </row>
        <row r="5853">
          <cell r="M5853">
            <v>7.0000000000000007E-2</v>
          </cell>
          <cell r="N5853">
            <v>101386.04</v>
          </cell>
        </row>
        <row r="5856">
          <cell r="D5856" t="str">
            <v>Precio Unitario Total Aproximado al peso $</v>
          </cell>
        </row>
        <row r="5861">
          <cell r="D5861" t="str">
            <v>Proyectó:</v>
          </cell>
          <cell r="L5861" t="str">
            <v>Aprobó:</v>
          </cell>
        </row>
        <row r="5862">
          <cell r="E5862" t="str">
            <v>BRAYAN JEUDIEL LOZANO HERRERA</v>
          </cell>
          <cell r="M5862" t="str">
            <v>JESÚS IVÁN QUIÑONES RUEDA</v>
          </cell>
        </row>
        <row r="5863">
          <cell r="E5863" t="str">
            <v>APOYO SEC. DE PLANEACIÓN Y OBRAS PÚBLICAS</v>
          </cell>
          <cell r="M5863" t="str">
            <v>SECRETARIO DE PLANEACIÓN Y OBRAS PUBLICAS</v>
          </cell>
        </row>
        <row r="5864">
          <cell r="E5864" t="str">
            <v>LES TENGO UN CHISME</v>
          </cell>
          <cell r="M5864" t="str">
            <v>BOMBA</v>
          </cell>
        </row>
        <row r="5868">
          <cell r="D5868" t="str">
            <v>Análisis de Precios Unitarios- Secretaria de Planeación y Obras Publicas de Cubará, Boyacá.</v>
          </cell>
        </row>
        <row r="5869">
          <cell r="D5869" t="str">
            <v>Código</v>
          </cell>
          <cell r="E5869" t="str">
            <v>CCE-EICP-FM-14</v>
          </cell>
          <cell r="G5869" t="str">
            <v>Versión</v>
          </cell>
          <cell r="H5869">
            <v>1</v>
          </cell>
        </row>
        <row r="5873">
          <cell r="E5873" t="str">
            <v>MUNICIPIO DE CUBARÁ</v>
          </cell>
        </row>
        <row r="5875">
          <cell r="M5875" t="str">
            <v>VERSIÓN</v>
          </cell>
        </row>
        <row r="5878">
          <cell r="M5878" t="str">
            <v>PAGINA</v>
          </cell>
        </row>
        <row r="5879">
          <cell r="E5879" t="str">
            <v>ANÁLISIS DE PRECIOS UNITARIOS</v>
          </cell>
        </row>
        <row r="5881">
          <cell r="M5881" t="str">
            <v>FECHA</v>
          </cell>
          <cell r="N5881" t="str">
            <v>DD</v>
          </cell>
        </row>
        <row r="5882">
          <cell r="N5882">
            <v>13</v>
          </cell>
        </row>
        <row r="5886">
          <cell r="D5886" t="str">
            <v>DATOS ESPECÍFICOS</v>
          </cell>
        </row>
        <row r="5888">
          <cell r="A5888" t="str">
            <v>APU ID</v>
          </cell>
          <cell r="D5888" t="str">
            <v>ÍTEM</v>
          </cell>
          <cell r="E5888" t="str">
            <v>DESCRIPCIÓN</v>
          </cell>
          <cell r="N5888" t="str">
            <v>UNIDAD</v>
          </cell>
        </row>
        <row r="5889">
          <cell r="A5889" t="str">
            <v>APU-00046</v>
          </cell>
          <cell r="D5889" t="str">
            <v>2,03,09</v>
          </cell>
          <cell r="E5889" t="str">
            <v xml:space="preserve">VIGA DE CIMENTACIÓN EN CONCRETO f'c = 3000 PSI (21MPa), Sección 0,20x0,30 m </v>
          </cell>
          <cell r="N5889" t="str">
            <v>M3</v>
          </cell>
        </row>
        <row r="5890">
          <cell r="D5890" t="str">
            <v>I. EQUIPO</v>
          </cell>
        </row>
        <row r="5891">
          <cell r="D5891" t="str">
            <v>DESCRIPCIÓN</v>
          </cell>
          <cell r="I5891" t="str">
            <v>MARCA</v>
          </cell>
          <cell r="K5891" t="str">
            <v>TIPO</v>
          </cell>
          <cell r="M5891" t="str">
            <v>TARIFA</v>
          </cell>
          <cell r="N5891" t="str">
            <v>RENDIMIENTO</v>
          </cell>
        </row>
        <row r="5892">
          <cell r="D5892" t="str">
            <v>HERRAMIENTA MENOR (% M.O)</v>
          </cell>
          <cell r="K5892" t="str">
            <v>%</v>
          </cell>
          <cell r="M5892">
            <v>350114.44</v>
          </cell>
          <cell r="N5892">
            <v>10</v>
          </cell>
        </row>
        <row r="5893">
          <cell r="D5893" t="str">
            <v>VIBRADOR PORTÁTIL PARA CONCRETO</v>
          </cell>
          <cell r="K5893" t="str">
            <v>DIA</v>
          </cell>
          <cell r="M5893">
            <v>89075</v>
          </cell>
          <cell r="N5893">
            <v>33.33</v>
          </cell>
        </row>
        <row r="5894">
          <cell r="D5894" t="str">
            <v/>
          </cell>
          <cell r="K5894" t="str">
            <v/>
          </cell>
          <cell r="M5894" t="str">
            <v/>
          </cell>
        </row>
        <row r="5895">
          <cell r="D5895" t="str">
            <v/>
          </cell>
          <cell r="K5895" t="str">
            <v/>
          </cell>
          <cell r="M5895" t="str">
            <v/>
          </cell>
        </row>
        <row r="5896">
          <cell r="D5896" t="str">
            <v/>
          </cell>
          <cell r="K5896" t="str">
            <v/>
          </cell>
          <cell r="M5896" t="str">
            <v/>
          </cell>
        </row>
        <row r="5897">
          <cell r="D5897" t="str">
            <v/>
          </cell>
          <cell r="K5897" t="str">
            <v/>
          </cell>
          <cell r="M5897" t="str">
            <v/>
          </cell>
        </row>
        <row r="5898">
          <cell r="D5898" t="str">
            <v>SUBTOTAL</v>
          </cell>
        </row>
        <row r="5899">
          <cell r="D5899" t="str">
            <v>II. MATERIALES</v>
          </cell>
        </row>
        <row r="5900">
          <cell r="D5900" t="str">
            <v>DESCRIPCIÓN</v>
          </cell>
          <cell r="L5900" t="str">
            <v>UNIDAD</v>
          </cell>
          <cell r="M5900" t="str">
            <v>CANTIDAD</v>
          </cell>
          <cell r="N5900" t="str">
            <v>PRECIO UNITARIO</v>
          </cell>
        </row>
        <row r="5901">
          <cell r="D5901" t="str">
            <v>CONCRETO DE 3000 PSI (1:2:3)</v>
          </cell>
          <cell r="L5901" t="str">
            <v>M3</v>
          </cell>
          <cell r="M5901">
            <v>1</v>
          </cell>
          <cell r="N5901">
            <v>765149.14</v>
          </cell>
        </row>
        <row r="5902">
          <cell r="D5902" t="str">
            <v>TABLA BURRA ORDINARIA 10" x 1" x 3m</v>
          </cell>
          <cell r="L5902" t="str">
            <v>UND</v>
          </cell>
          <cell r="M5902">
            <v>4.4000000000000004</v>
          </cell>
          <cell r="N5902">
            <v>22000</v>
          </cell>
        </row>
        <row r="5903">
          <cell r="D5903" t="str">
            <v>LISTÓN DE MADERA 2" x 2" x 3 m</v>
          </cell>
          <cell r="L5903" t="str">
            <v>UND</v>
          </cell>
          <cell r="M5903">
            <v>5.8</v>
          </cell>
          <cell r="N5903">
            <v>9900</v>
          </cell>
        </row>
        <row r="5904">
          <cell r="D5904" t="str">
            <v>PUNTILLA 2-1/2"</v>
          </cell>
          <cell r="L5904" t="str">
            <v>LB</v>
          </cell>
          <cell r="M5904">
            <v>1</v>
          </cell>
          <cell r="N5904">
            <v>6600</v>
          </cell>
        </row>
        <row r="5905">
          <cell r="D5905" t="str">
            <v>ALAMBRE NEGRO # 18 (RECOCIDO)</v>
          </cell>
          <cell r="L5905" t="str">
            <v>KG</v>
          </cell>
          <cell r="M5905">
            <v>0.13</v>
          </cell>
          <cell r="N5905">
            <v>7850</v>
          </cell>
        </row>
        <row r="5906">
          <cell r="D5906" t="str">
            <v/>
          </cell>
          <cell r="L5906" t="str">
            <v/>
          </cell>
          <cell r="N5906" t="str">
            <v/>
          </cell>
        </row>
        <row r="5907">
          <cell r="D5907" t="str">
            <v/>
          </cell>
          <cell r="L5907" t="str">
            <v/>
          </cell>
          <cell r="N5907" t="str">
            <v/>
          </cell>
        </row>
        <row r="5908">
          <cell r="D5908" t="str">
            <v/>
          </cell>
          <cell r="L5908" t="str">
            <v/>
          </cell>
          <cell r="N5908" t="str">
            <v/>
          </cell>
        </row>
        <row r="5909">
          <cell r="D5909" t="str">
            <v/>
          </cell>
          <cell r="L5909" t="str">
            <v/>
          </cell>
          <cell r="N5909" t="str">
            <v/>
          </cell>
        </row>
        <row r="5910">
          <cell r="D5910" t="str">
            <v/>
          </cell>
          <cell r="L5910" t="str">
            <v/>
          </cell>
          <cell r="N5910" t="str">
            <v/>
          </cell>
        </row>
        <row r="5911">
          <cell r="D5911" t="str">
            <v/>
          </cell>
          <cell r="L5911" t="str">
            <v/>
          </cell>
          <cell r="N5911" t="str">
            <v/>
          </cell>
        </row>
        <row r="5912">
          <cell r="D5912" t="str">
            <v/>
          </cell>
          <cell r="L5912" t="str">
            <v/>
          </cell>
          <cell r="N5912" t="str">
            <v/>
          </cell>
        </row>
        <row r="5913">
          <cell r="D5913" t="str">
            <v/>
          </cell>
          <cell r="L5913" t="str">
            <v/>
          </cell>
          <cell r="N5913" t="str">
            <v/>
          </cell>
        </row>
        <row r="5914">
          <cell r="D5914" t="str">
            <v/>
          </cell>
          <cell r="L5914" t="str">
            <v/>
          </cell>
          <cell r="N5914" t="str">
            <v/>
          </cell>
        </row>
        <row r="5915">
          <cell r="D5915" t="str">
            <v>DESPERDICIO</v>
          </cell>
          <cell r="L5915" t="str">
            <v>%</v>
          </cell>
          <cell r="M5915">
            <v>0.05</v>
          </cell>
          <cell r="N5915">
            <v>926989.64</v>
          </cell>
        </row>
        <row r="5916">
          <cell r="D5916" t="str">
            <v>SUBTOTAL</v>
          </cell>
        </row>
        <row r="5917">
          <cell r="D5917" t="str">
            <v>III. TRANSPORTES</v>
          </cell>
        </row>
        <row r="5918">
          <cell r="D5918" t="str">
            <v>MATERIAL</v>
          </cell>
          <cell r="K5918" t="str">
            <v>VOL. o PESO</v>
          </cell>
          <cell r="L5918" t="str">
            <v>DISTANCIA</v>
          </cell>
          <cell r="M5918" t="str">
            <v>M3 o Ton/Km</v>
          </cell>
          <cell r="N5918" t="str">
            <v>TARIFA</v>
          </cell>
        </row>
        <row r="5919">
          <cell r="D5919" t="str">
            <v/>
          </cell>
          <cell r="M5919" t="str">
            <v/>
          </cell>
          <cell r="N5919" t="str">
            <v/>
          </cell>
        </row>
        <row r="5920">
          <cell r="D5920" t="str">
            <v/>
          </cell>
          <cell r="M5920" t="str">
            <v/>
          </cell>
          <cell r="N5920" t="str">
            <v/>
          </cell>
        </row>
        <row r="5921">
          <cell r="D5921" t="str">
            <v/>
          </cell>
          <cell r="M5921" t="str">
            <v/>
          </cell>
          <cell r="N5921" t="str">
            <v/>
          </cell>
        </row>
        <row r="5922">
          <cell r="D5922" t="str">
            <v/>
          </cell>
          <cell r="M5922" t="str">
            <v/>
          </cell>
          <cell r="N5922" t="str">
            <v/>
          </cell>
        </row>
        <row r="5923">
          <cell r="D5923" t="str">
            <v>SUBTOTAL</v>
          </cell>
        </row>
        <row r="5924">
          <cell r="D5924" t="str">
            <v>IV. MANO DE OBRA</v>
          </cell>
        </row>
        <row r="5925">
          <cell r="D5925" t="str">
            <v>TRABAJADOR</v>
          </cell>
          <cell r="K5925" t="str">
            <v>JORNAL</v>
          </cell>
          <cell r="L5925" t="str">
            <v>PRESTACIONES</v>
          </cell>
          <cell r="M5925" t="str">
            <v>JORNAL TOTAL</v>
          </cell>
          <cell r="N5925" t="str">
            <v>RENDIMIENTO</v>
          </cell>
        </row>
        <row r="5926">
          <cell r="D5926" t="str">
            <v>OFICIAL</v>
          </cell>
          <cell r="K5926">
            <v>95930</v>
          </cell>
          <cell r="L5926">
            <v>1.95</v>
          </cell>
          <cell r="M5926">
            <v>187063.5</v>
          </cell>
          <cell r="N5926">
            <v>1.33</v>
          </cell>
        </row>
        <row r="5927">
          <cell r="D5927" t="str">
            <v>AYUDANTE (2)</v>
          </cell>
          <cell r="K5927">
            <v>142866</v>
          </cell>
          <cell r="L5927">
            <v>1.95</v>
          </cell>
          <cell r="M5927">
            <v>278588.7</v>
          </cell>
          <cell r="N5927">
            <v>1.33</v>
          </cell>
        </row>
        <row r="5928">
          <cell r="D5928" t="str">
            <v/>
          </cell>
          <cell r="K5928" t="str">
            <v/>
          </cell>
          <cell r="L5928" t="str">
            <v xml:space="preserve"> </v>
          </cell>
          <cell r="M5928" t="str">
            <v xml:space="preserve"> </v>
          </cell>
        </row>
        <row r="5929">
          <cell r="D5929" t="str">
            <v/>
          </cell>
          <cell r="K5929" t="str">
            <v/>
          </cell>
          <cell r="L5929" t="str">
            <v xml:space="preserve"> </v>
          </cell>
          <cell r="M5929" t="str">
            <v xml:space="preserve"> </v>
          </cell>
        </row>
        <row r="5930">
          <cell r="D5930" t="str">
            <v/>
          </cell>
          <cell r="K5930" t="str">
            <v/>
          </cell>
          <cell r="L5930" t="str">
            <v xml:space="preserve"> </v>
          </cell>
          <cell r="M5930" t="str">
            <v xml:space="preserve"> </v>
          </cell>
        </row>
        <row r="5931">
          <cell r="D5931" t="str">
            <v>SUBTOTAL</v>
          </cell>
        </row>
        <row r="5933">
          <cell r="D5933" t="str">
            <v>TOTAL COSTO DIRECTO $</v>
          </cell>
        </row>
        <row r="5935">
          <cell r="M5935" t="str">
            <v>Porcentaje</v>
          </cell>
          <cell r="N5935" t="str">
            <v>Valor Total</v>
          </cell>
        </row>
        <row r="5936">
          <cell r="M5936">
            <v>0.24</v>
          </cell>
          <cell r="N5936">
            <v>326673</v>
          </cell>
        </row>
        <row r="5937">
          <cell r="M5937">
            <v>0.02</v>
          </cell>
          <cell r="N5937">
            <v>27222.75</v>
          </cell>
        </row>
        <row r="5938">
          <cell r="M5938">
            <v>7.0000000000000007E-2</v>
          </cell>
          <cell r="N5938">
            <v>95279.63</v>
          </cell>
        </row>
        <row r="5941">
          <cell r="D5941" t="str">
            <v>Precio Unitario Total Aproximado al peso $</v>
          </cell>
        </row>
        <row r="5946">
          <cell r="D5946" t="str">
            <v>Proyectó:</v>
          </cell>
          <cell r="L5946" t="str">
            <v>Aprobó:</v>
          </cell>
        </row>
        <row r="5947">
          <cell r="E5947" t="str">
            <v>BRAYAN JEUDIEL LOZANO HERRERA</v>
          </cell>
          <cell r="M5947" t="str">
            <v>JESÚS IVÁN QUIÑONES RUEDA</v>
          </cell>
        </row>
        <row r="5948">
          <cell r="E5948" t="str">
            <v>APOYO SEC. DE PLANEACIÓN Y OBRAS PÚBLICAS</v>
          </cell>
          <cell r="M5948" t="str">
            <v>SECRETARIO DE PLANEACIÓN Y OBRAS PUBLICAS</v>
          </cell>
        </row>
        <row r="5949">
          <cell r="E5949" t="str">
            <v>LES TENGO UN CHISME</v>
          </cell>
          <cell r="M5949" t="str">
            <v>BOMBA</v>
          </cell>
        </row>
        <row r="5953">
          <cell r="D5953" t="str">
            <v>Análisis de Precios Unitarios- Secretaria de Planeación y Obras Publicas de Cubará, Boyacá.</v>
          </cell>
        </row>
        <row r="5954">
          <cell r="D5954" t="str">
            <v>Código</v>
          </cell>
          <cell r="E5954" t="str">
            <v>CCE-EICP-FM-14</v>
          </cell>
          <cell r="G5954" t="str">
            <v>Versión</v>
          </cell>
          <cell r="H5954">
            <v>1</v>
          </cell>
        </row>
        <row r="5958">
          <cell r="E5958" t="str">
            <v>MUNICIPIO DE CUBARÁ</v>
          </cell>
        </row>
        <row r="5960">
          <cell r="M5960" t="str">
            <v>VERSIÓN</v>
          </cell>
        </row>
        <row r="5963">
          <cell r="M5963" t="str">
            <v>PAGINA</v>
          </cell>
        </row>
        <row r="5964">
          <cell r="E5964" t="str">
            <v>ANÁLISIS DE PRECIOS UNITARIOS</v>
          </cell>
        </row>
        <row r="5966">
          <cell r="M5966" t="str">
            <v>FECHA</v>
          </cell>
          <cell r="N5966" t="str">
            <v>DD</v>
          </cell>
        </row>
        <row r="5967">
          <cell r="N5967">
            <v>13</v>
          </cell>
        </row>
        <row r="5971">
          <cell r="D5971" t="str">
            <v>DATOS ESPECÍFICOS</v>
          </cell>
        </row>
        <row r="5973">
          <cell r="A5973" t="str">
            <v>APU ID</v>
          </cell>
          <cell r="D5973" t="str">
            <v>ÍTEM</v>
          </cell>
          <cell r="E5973" t="str">
            <v>DESCRIPCIÓN</v>
          </cell>
          <cell r="N5973" t="str">
            <v>UNIDAD</v>
          </cell>
        </row>
        <row r="5974">
          <cell r="D5974" t="str">
            <v>2,03,19</v>
          </cell>
          <cell r="E5974" t="str">
            <v xml:space="preserve">VIGA DE CIMENTACIÓN EN CONCRETO f'c = 3000 PSI (21MPa), Sección 0,35x0,40 m </v>
          </cell>
          <cell r="N5974" t="str">
            <v>M3</v>
          </cell>
        </row>
        <row r="5975">
          <cell r="D5975" t="str">
            <v>I. EQUIPO</v>
          </cell>
        </row>
        <row r="5976">
          <cell r="D5976" t="str">
            <v>DESCRIPCIÓN</v>
          </cell>
          <cell r="I5976" t="str">
            <v>MARCA</v>
          </cell>
          <cell r="K5976" t="str">
            <v>TIPO</v>
          </cell>
          <cell r="M5976" t="str">
            <v>TARIFA</v>
          </cell>
          <cell r="N5976" t="str">
            <v>RENDIMIENTO</v>
          </cell>
        </row>
        <row r="5977">
          <cell r="A5977" t="str">
            <v>APU-000479</v>
          </cell>
          <cell r="D5977" t="str">
            <v>HERRAMIENTA MENOR (% M.O)</v>
          </cell>
          <cell r="K5977" t="str">
            <v>%</v>
          </cell>
          <cell r="M5977">
            <v>350114.44</v>
          </cell>
          <cell r="N5977">
            <v>10</v>
          </cell>
        </row>
        <row r="5978">
          <cell r="A5978" t="str">
            <v>APU-000479</v>
          </cell>
          <cell r="D5978" t="str">
            <v>VIBRADOR PORTÁTIL PARA CONCRETO</v>
          </cell>
          <cell r="K5978" t="str">
            <v>DIA</v>
          </cell>
          <cell r="M5978">
            <v>89075</v>
          </cell>
          <cell r="N5978">
            <v>33.33</v>
          </cell>
        </row>
        <row r="5979">
          <cell r="A5979" t="str">
            <v>APU-000479</v>
          </cell>
          <cell r="D5979" t="str">
            <v/>
          </cell>
          <cell r="K5979" t="str">
            <v/>
          </cell>
          <cell r="M5979" t="str">
            <v/>
          </cell>
        </row>
        <row r="5980">
          <cell r="A5980" t="str">
            <v>APU-000479</v>
          </cell>
          <cell r="D5980" t="str">
            <v/>
          </cell>
          <cell r="K5980" t="str">
            <v/>
          </cell>
          <cell r="M5980" t="str">
            <v/>
          </cell>
        </row>
        <row r="5981">
          <cell r="A5981" t="str">
            <v>APU-000479</v>
          </cell>
          <cell r="D5981" t="str">
            <v/>
          </cell>
          <cell r="K5981" t="str">
            <v/>
          </cell>
          <cell r="M5981" t="str">
            <v/>
          </cell>
        </row>
        <row r="5982">
          <cell r="A5982" t="str">
            <v>APU-000479</v>
          </cell>
          <cell r="D5982" t="str">
            <v/>
          </cell>
          <cell r="K5982" t="str">
            <v/>
          </cell>
          <cell r="M5982" t="str">
            <v/>
          </cell>
        </row>
        <row r="5983">
          <cell r="A5983" t="str">
            <v>APU-000479</v>
          </cell>
          <cell r="D5983" t="str">
            <v>SUBTOTAL</v>
          </cell>
        </row>
        <row r="5984">
          <cell r="A5984" t="str">
            <v>APU-000479</v>
          </cell>
          <cell r="D5984" t="str">
            <v>II. MATERIALES</v>
          </cell>
        </row>
        <row r="5985">
          <cell r="A5985" t="str">
            <v>APU-000479</v>
          </cell>
          <cell r="D5985" t="str">
            <v>DESCRIPCIÓN</v>
          </cell>
          <cell r="L5985" t="str">
            <v>UNIDAD</v>
          </cell>
          <cell r="M5985" t="str">
            <v>CANTIDAD</v>
          </cell>
          <cell r="N5985" t="str">
            <v>PRECIO UNITARIO</v>
          </cell>
        </row>
        <row r="5986">
          <cell r="A5986" t="str">
            <v>APU-000479</v>
          </cell>
          <cell r="D5986" t="str">
            <v>CONCRETO DE 3000 PSI (1:2:3)</v>
          </cell>
          <cell r="L5986" t="str">
            <v>M3</v>
          </cell>
          <cell r="M5986">
            <v>1</v>
          </cell>
          <cell r="N5986">
            <v>765149.14</v>
          </cell>
        </row>
        <row r="5987">
          <cell r="A5987" t="str">
            <v>APU-000479</v>
          </cell>
          <cell r="D5987" t="str">
            <v>TABLA BURRA ORDINARIA 10" x 1" x 3m</v>
          </cell>
          <cell r="L5987" t="str">
            <v>UND</v>
          </cell>
          <cell r="M5987">
            <v>2.5399999999999996</v>
          </cell>
          <cell r="N5987">
            <v>22000</v>
          </cell>
        </row>
        <row r="5988">
          <cell r="A5988" t="str">
            <v>APU-000479</v>
          </cell>
          <cell r="D5988" t="str">
            <v>LISTÓN DE MADERA 2" x 2" x 3 m</v>
          </cell>
          <cell r="L5988" t="str">
            <v>UND</v>
          </cell>
          <cell r="M5988">
            <v>2.94</v>
          </cell>
          <cell r="N5988">
            <v>9900</v>
          </cell>
        </row>
        <row r="5989">
          <cell r="A5989" t="str">
            <v>APU-000479</v>
          </cell>
          <cell r="D5989" t="str">
            <v>PUNTILLA 2-1/2"</v>
          </cell>
          <cell r="L5989" t="str">
            <v>LB</v>
          </cell>
          <cell r="M5989">
            <v>0.82000000000000006</v>
          </cell>
          <cell r="N5989">
            <v>6600</v>
          </cell>
        </row>
        <row r="5990">
          <cell r="A5990" t="str">
            <v>APU-000479</v>
          </cell>
          <cell r="D5990" t="str">
            <v>ALAMBRE NEGRO # 18 (RECOCIDO)</v>
          </cell>
          <cell r="L5990" t="str">
            <v>KG</v>
          </cell>
          <cell r="M5990">
            <v>0.11</v>
          </cell>
          <cell r="N5990">
            <v>7850</v>
          </cell>
        </row>
        <row r="5991">
          <cell r="A5991" t="str">
            <v>APU-000479</v>
          </cell>
          <cell r="D5991" t="str">
            <v/>
          </cell>
          <cell r="L5991" t="str">
            <v/>
          </cell>
          <cell r="N5991" t="str">
            <v/>
          </cell>
        </row>
        <row r="5992">
          <cell r="A5992" t="str">
            <v>APU-000479</v>
          </cell>
          <cell r="D5992" t="str">
            <v/>
          </cell>
          <cell r="L5992" t="str">
            <v/>
          </cell>
          <cell r="N5992" t="str">
            <v/>
          </cell>
        </row>
        <row r="5993">
          <cell r="A5993" t="str">
            <v>APU-000479</v>
          </cell>
          <cell r="D5993" t="str">
            <v/>
          </cell>
          <cell r="L5993" t="str">
            <v/>
          </cell>
          <cell r="N5993" t="str">
            <v/>
          </cell>
        </row>
        <row r="5994">
          <cell r="A5994" t="str">
            <v>APU-000479</v>
          </cell>
          <cell r="D5994" t="str">
            <v/>
          </cell>
          <cell r="L5994" t="str">
            <v/>
          </cell>
          <cell r="N5994" t="str">
            <v/>
          </cell>
        </row>
        <row r="5995">
          <cell r="A5995" t="str">
            <v>APU-000479</v>
          </cell>
          <cell r="D5995" t="str">
            <v/>
          </cell>
          <cell r="L5995" t="str">
            <v/>
          </cell>
          <cell r="N5995" t="str">
            <v/>
          </cell>
        </row>
        <row r="5996">
          <cell r="A5996" t="str">
            <v>APU-000479</v>
          </cell>
          <cell r="D5996" t="str">
            <v/>
          </cell>
          <cell r="L5996" t="str">
            <v/>
          </cell>
          <cell r="N5996" t="str">
            <v/>
          </cell>
        </row>
        <row r="5997">
          <cell r="A5997" t="str">
            <v>APU-000479</v>
          </cell>
          <cell r="D5997" t="str">
            <v/>
          </cell>
          <cell r="L5997" t="str">
            <v/>
          </cell>
          <cell r="N5997" t="str">
            <v/>
          </cell>
        </row>
        <row r="5998">
          <cell r="A5998" t="str">
            <v>APU-000479</v>
          </cell>
          <cell r="D5998" t="str">
            <v/>
          </cell>
          <cell r="L5998" t="str">
            <v/>
          </cell>
          <cell r="N5998" t="str">
            <v/>
          </cell>
        </row>
        <row r="5999">
          <cell r="A5999" t="str">
            <v>APU-000479</v>
          </cell>
          <cell r="D5999" t="str">
            <v/>
          </cell>
          <cell r="L5999" t="str">
            <v/>
          </cell>
          <cell r="N5999" t="str">
            <v/>
          </cell>
        </row>
        <row r="6000">
          <cell r="A6000" t="str">
            <v>APU-000479</v>
          </cell>
          <cell r="D6000" t="str">
            <v>DESPERDICIO</v>
          </cell>
          <cell r="L6000" t="str">
            <v>%</v>
          </cell>
          <cell r="M6000">
            <v>0.05</v>
          </cell>
          <cell r="N6000">
            <v>856410.64</v>
          </cell>
        </row>
        <row r="6001">
          <cell r="A6001" t="str">
            <v>APU-000479</v>
          </cell>
          <cell r="D6001" t="str">
            <v>SUBTOTAL</v>
          </cell>
        </row>
        <row r="6002">
          <cell r="A6002" t="str">
            <v>APU-000479</v>
          </cell>
          <cell r="D6002" t="str">
            <v>III. TRANSPORTES</v>
          </cell>
        </row>
        <row r="6003">
          <cell r="A6003" t="str">
            <v>APU-000479</v>
          </cell>
          <cell r="D6003" t="str">
            <v>MATERIAL</v>
          </cell>
          <cell r="K6003" t="str">
            <v>VOL. o PESO</v>
          </cell>
          <cell r="L6003" t="str">
            <v>DISTANCIA</v>
          </cell>
          <cell r="M6003" t="str">
            <v>M3 o Ton/Km</v>
          </cell>
          <cell r="N6003" t="str">
            <v>TARIFA</v>
          </cell>
        </row>
        <row r="6004">
          <cell r="A6004" t="str">
            <v>APU-000479</v>
          </cell>
          <cell r="D6004" t="str">
            <v/>
          </cell>
          <cell r="M6004" t="str">
            <v/>
          </cell>
          <cell r="N6004" t="str">
            <v/>
          </cell>
        </row>
        <row r="6005">
          <cell r="A6005" t="str">
            <v>APU-000479</v>
          </cell>
          <cell r="D6005" t="str">
            <v/>
          </cell>
          <cell r="M6005" t="str">
            <v/>
          </cell>
          <cell r="N6005" t="str">
            <v/>
          </cell>
        </row>
        <row r="6006">
          <cell r="A6006" t="str">
            <v>APU-000479</v>
          </cell>
          <cell r="D6006" t="str">
            <v/>
          </cell>
          <cell r="M6006" t="str">
            <v/>
          </cell>
          <cell r="N6006" t="str">
            <v/>
          </cell>
        </row>
        <row r="6007">
          <cell r="A6007" t="str">
            <v>APU-000479</v>
          </cell>
          <cell r="D6007" t="str">
            <v/>
          </cell>
          <cell r="M6007" t="str">
            <v/>
          </cell>
          <cell r="N6007" t="str">
            <v/>
          </cell>
        </row>
        <row r="6008">
          <cell r="A6008" t="str">
            <v>APU-000479</v>
          </cell>
          <cell r="D6008" t="str">
            <v>SUBTOTAL</v>
          </cell>
        </row>
        <row r="6009">
          <cell r="A6009" t="str">
            <v>APU-000479</v>
          </cell>
          <cell r="D6009" t="str">
            <v>IV. MANO DE OBRA</v>
          </cell>
        </row>
        <row r="6010">
          <cell r="A6010" t="str">
            <v>APU-000479</v>
          </cell>
          <cell r="D6010" t="str">
            <v>TRABAJADOR</v>
          </cell>
          <cell r="K6010" t="str">
            <v>JORNAL</v>
          </cell>
          <cell r="L6010" t="str">
            <v>PRESTACIONES</v>
          </cell>
          <cell r="M6010" t="str">
            <v>JORNAL TOTAL</v>
          </cell>
          <cell r="N6010" t="str">
            <v>RENDIMIENTO</v>
          </cell>
        </row>
        <row r="6011">
          <cell r="A6011" t="str">
            <v>APU-000479</v>
          </cell>
          <cell r="D6011" t="str">
            <v>OFICIAL</v>
          </cell>
          <cell r="K6011">
            <v>95930</v>
          </cell>
          <cell r="L6011">
            <v>1.95</v>
          </cell>
          <cell r="M6011">
            <v>187063.5</v>
          </cell>
          <cell r="N6011">
            <v>1.33</v>
          </cell>
        </row>
        <row r="6012">
          <cell r="A6012" t="str">
            <v>APU-000479</v>
          </cell>
          <cell r="D6012" t="str">
            <v>AYUDANTE (2)</v>
          </cell>
          <cell r="K6012">
            <v>142866</v>
          </cell>
          <cell r="L6012">
            <v>1.95</v>
          </cell>
          <cell r="M6012">
            <v>278588.7</v>
          </cell>
          <cell r="N6012">
            <v>1.33</v>
          </cell>
        </row>
        <row r="6013">
          <cell r="A6013" t="str">
            <v>APU-000479</v>
          </cell>
          <cell r="D6013" t="str">
            <v/>
          </cell>
          <cell r="K6013" t="str">
            <v/>
          </cell>
          <cell r="L6013" t="str">
            <v xml:space="preserve"> </v>
          </cell>
          <cell r="M6013" t="str">
            <v xml:space="preserve"> </v>
          </cell>
        </row>
        <row r="6014">
          <cell r="A6014" t="str">
            <v>APU-000479</v>
          </cell>
          <cell r="D6014" t="str">
            <v/>
          </cell>
          <cell r="K6014" t="str">
            <v/>
          </cell>
          <cell r="L6014" t="str">
            <v xml:space="preserve"> </v>
          </cell>
          <cell r="M6014" t="str">
            <v xml:space="preserve"> </v>
          </cell>
        </row>
        <row r="6015">
          <cell r="A6015" t="str">
            <v>APU-000479</v>
          </cell>
          <cell r="D6015" t="str">
            <v/>
          </cell>
          <cell r="K6015" t="str">
            <v/>
          </cell>
          <cell r="L6015" t="str">
            <v xml:space="preserve"> </v>
          </cell>
          <cell r="M6015" t="str">
            <v xml:space="preserve"> </v>
          </cell>
        </row>
        <row r="6016">
          <cell r="A6016" t="str">
            <v>APU-000479</v>
          </cell>
          <cell r="D6016" t="str">
            <v>SUBTOTAL</v>
          </cell>
        </row>
        <row r="6017">
          <cell r="A6017" t="str">
            <v>APU-000479</v>
          </cell>
        </row>
        <row r="6018">
          <cell r="A6018" t="str">
            <v>APU-000479</v>
          </cell>
          <cell r="D6018" t="str">
            <v>TOTAL COSTO DIRECTO $</v>
          </cell>
        </row>
        <row r="6019">
          <cell r="A6019" t="str">
            <v>APU-000479</v>
          </cell>
        </row>
        <row r="6020">
          <cell r="A6020" t="str">
            <v>APU-000479</v>
          </cell>
          <cell r="M6020" t="str">
            <v>Porcentaje</v>
          </cell>
          <cell r="N6020" t="str">
            <v>Valor Total</v>
          </cell>
        </row>
        <row r="6021">
          <cell r="A6021" t="str">
            <v>APU-000479</v>
          </cell>
          <cell r="M6021">
            <v>0.24</v>
          </cell>
          <cell r="N6021">
            <v>308887.09999999998</v>
          </cell>
        </row>
        <row r="6022">
          <cell r="A6022" t="str">
            <v>APU-000479</v>
          </cell>
          <cell r="M6022">
            <v>0.02</v>
          </cell>
          <cell r="N6022">
            <v>25740.59</v>
          </cell>
        </row>
        <row r="6023">
          <cell r="A6023" t="str">
            <v>APU-000479</v>
          </cell>
          <cell r="M6023">
            <v>7.0000000000000007E-2</v>
          </cell>
          <cell r="N6023">
            <v>90092.07</v>
          </cell>
        </row>
        <row r="6024">
          <cell r="A6024" t="str">
            <v>APU-000479</v>
          </cell>
        </row>
        <row r="6025">
          <cell r="A6025" t="str">
            <v>APU-000479</v>
          </cell>
        </row>
        <row r="6026">
          <cell r="A6026" t="str">
            <v>APU-000479</v>
          </cell>
          <cell r="D6026" t="str">
            <v>Precio Unitario Total Aproximado al peso $</v>
          </cell>
        </row>
        <row r="6031">
          <cell r="D6031" t="str">
            <v>Proyectó:</v>
          </cell>
          <cell r="L6031" t="str">
            <v>Aprobó:</v>
          </cell>
        </row>
        <row r="6032">
          <cell r="E6032" t="str">
            <v>BRAYAN JEUDIEL LOZANO HERRERA</v>
          </cell>
          <cell r="M6032" t="str">
            <v>JESÚS IVÁN QUIÑONES RUEDA</v>
          </cell>
        </row>
        <row r="6033">
          <cell r="E6033" t="str">
            <v>APOYO SEC. DE PLANEACIÓN Y OBRAS PÚBLICAS</v>
          </cell>
          <cell r="M6033" t="str">
            <v>SECRETARIO DE PLANEACIÓN Y OBRAS PUBLICAS</v>
          </cell>
        </row>
        <row r="6034">
          <cell r="E6034" t="str">
            <v>LES TENGO UN CHISME</v>
          </cell>
          <cell r="M6034" t="str">
            <v>BOMBA</v>
          </cell>
        </row>
        <row r="6038">
          <cell r="D6038" t="str">
            <v>Análisis de Precios Unitarios- Secretaria de Planeación y Obras Publicas de Cubará, Boyacá.</v>
          </cell>
        </row>
        <row r="6039">
          <cell r="D6039" t="str">
            <v>Código</v>
          </cell>
          <cell r="E6039" t="str">
            <v>CCE-EICP-FM-14</v>
          </cell>
          <cell r="G6039" t="str">
            <v>Versión</v>
          </cell>
          <cell r="H6039">
            <v>1</v>
          </cell>
        </row>
        <row r="6043">
          <cell r="E6043" t="str">
            <v>MUNICIPIO DE CUBARÁ</v>
          </cell>
        </row>
        <row r="6045">
          <cell r="M6045" t="str">
            <v>VERSIÓN</v>
          </cell>
        </row>
        <row r="6048">
          <cell r="M6048" t="str">
            <v>PAGINA</v>
          </cell>
        </row>
        <row r="6049">
          <cell r="E6049" t="str">
            <v>ANÁLISIS DE PRECIOS UNITARIOS</v>
          </cell>
        </row>
        <row r="6051">
          <cell r="M6051" t="str">
            <v>FECHA</v>
          </cell>
          <cell r="N6051" t="str">
            <v>DD</v>
          </cell>
        </row>
        <row r="6052">
          <cell r="N6052">
            <v>13</v>
          </cell>
        </row>
        <row r="6056">
          <cell r="D6056" t="str">
            <v>DATOS ESPECÍFICOS</v>
          </cell>
        </row>
        <row r="6058">
          <cell r="A6058" t="str">
            <v>APU ID</v>
          </cell>
          <cell r="D6058" t="str">
            <v>ÍTEM</v>
          </cell>
          <cell r="E6058" t="str">
            <v>DESCRIPCIÓN</v>
          </cell>
          <cell r="N6058" t="str">
            <v>UNIDAD</v>
          </cell>
        </row>
        <row r="6059">
          <cell r="D6059" t="str">
            <v>2,03,20</v>
          </cell>
          <cell r="E6059" t="str">
            <v xml:space="preserve">VIGA DE CIMENTACIÓN EN CONCRETO f'c = 3000 PSI (21MPa), Sección 0,60x0,40m </v>
          </cell>
          <cell r="N6059" t="str">
            <v>M3</v>
          </cell>
        </row>
        <row r="6060">
          <cell r="D6060" t="str">
            <v>I. EQUIPO</v>
          </cell>
        </row>
        <row r="6061">
          <cell r="D6061" t="str">
            <v>DESCRIPCIÓN</v>
          </cell>
          <cell r="I6061" t="str">
            <v>MARCA</v>
          </cell>
          <cell r="K6061" t="str">
            <v>TIPO</v>
          </cell>
          <cell r="M6061" t="str">
            <v>TARIFA</v>
          </cell>
          <cell r="N6061" t="str">
            <v>RENDIMIENTO</v>
          </cell>
        </row>
        <row r="6062">
          <cell r="A6062" t="str">
            <v>APU-000480</v>
          </cell>
          <cell r="D6062" t="str">
            <v>HERRAMIENTA MENOR (% M.O)</v>
          </cell>
          <cell r="K6062" t="str">
            <v>%</v>
          </cell>
          <cell r="M6062">
            <v>350114.44</v>
          </cell>
          <cell r="N6062">
            <v>10</v>
          </cell>
        </row>
        <row r="6063">
          <cell r="A6063" t="str">
            <v>APU-000480</v>
          </cell>
          <cell r="D6063" t="str">
            <v>VIBRADOR PORTÁTIL PARA CONCRETO</v>
          </cell>
          <cell r="K6063" t="str">
            <v>DIA</v>
          </cell>
          <cell r="M6063">
            <v>89075</v>
          </cell>
          <cell r="N6063">
            <v>33.33</v>
          </cell>
        </row>
        <row r="6064">
          <cell r="A6064" t="str">
            <v>APU-000480</v>
          </cell>
          <cell r="D6064" t="str">
            <v/>
          </cell>
          <cell r="K6064" t="str">
            <v/>
          </cell>
          <cell r="M6064" t="str">
            <v/>
          </cell>
        </row>
        <row r="6065">
          <cell r="A6065" t="str">
            <v>APU-000480</v>
          </cell>
          <cell r="D6065" t="str">
            <v/>
          </cell>
          <cell r="K6065" t="str">
            <v/>
          </cell>
          <cell r="M6065" t="str">
            <v/>
          </cell>
        </row>
        <row r="6066">
          <cell r="A6066" t="str">
            <v>APU-000480</v>
          </cell>
          <cell r="D6066" t="str">
            <v/>
          </cell>
          <cell r="K6066" t="str">
            <v/>
          </cell>
          <cell r="M6066" t="str">
            <v/>
          </cell>
        </row>
        <row r="6067">
          <cell r="A6067" t="str">
            <v>APU-000480</v>
          </cell>
          <cell r="D6067" t="str">
            <v/>
          </cell>
          <cell r="K6067" t="str">
            <v/>
          </cell>
          <cell r="M6067" t="str">
            <v/>
          </cell>
        </row>
        <row r="6068">
          <cell r="A6068" t="str">
            <v>APU-000480</v>
          </cell>
          <cell r="D6068" t="str">
            <v>SUBTOTAL</v>
          </cell>
        </row>
        <row r="6069">
          <cell r="A6069" t="str">
            <v>APU-000480</v>
          </cell>
          <cell r="D6069" t="str">
            <v>II. MATERIALES</v>
          </cell>
        </row>
        <row r="6070">
          <cell r="A6070" t="str">
            <v>APU-000480</v>
          </cell>
          <cell r="D6070" t="str">
            <v>DESCRIPCIÓN</v>
          </cell>
          <cell r="L6070" t="str">
            <v>UNIDAD</v>
          </cell>
          <cell r="M6070" t="str">
            <v>CANTIDAD</v>
          </cell>
          <cell r="N6070" t="str">
            <v>PRECIO UNITARIO</v>
          </cell>
        </row>
        <row r="6071">
          <cell r="A6071" t="str">
            <v>APU-000480</v>
          </cell>
          <cell r="D6071" t="str">
            <v>CONCRETO DE 3000 PSI (1:2:3)</v>
          </cell>
          <cell r="L6071" t="str">
            <v>M3</v>
          </cell>
          <cell r="M6071">
            <v>1</v>
          </cell>
          <cell r="N6071">
            <v>765149.14</v>
          </cell>
        </row>
        <row r="6072">
          <cell r="A6072" t="str">
            <v>APU-000480</v>
          </cell>
          <cell r="D6072" t="str">
            <v>TABLA BURRA ORDINARIA 10" x 1" x 3m</v>
          </cell>
          <cell r="L6072" t="str">
            <v>UND</v>
          </cell>
          <cell r="M6072">
            <v>1.49</v>
          </cell>
          <cell r="N6072">
            <v>22000</v>
          </cell>
        </row>
        <row r="6073">
          <cell r="A6073" t="str">
            <v>APU-000480</v>
          </cell>
          <cell r="D6073" t="str">
            <v>LISTÓN DE MADERA 2" x 2" x 3 m</v>
          </cell>
          <cell r="L6073" t="str">
            <v>UND</v>
          </cell>
          <cell r="M6073">
            <v>5.8</v>
          </cell>
          <cell r="N6073">
            <v>9900</v>
          </cell>
        </row>
        <row r="6074">
          <cell r="A6074" t="str">
            <v>APU-000480</v>
          </cell>
          <cell r="D6074" t="str">
            <v>PUNTILLA 2-1/2"</v>
          </cell>
          <cell r="L6074" t="str">
            <v>LB</v>
          </cell>
          <cell r="M6074">
            <v>1</v>
          </cell>
          <cell r="N6074">
            <v>6600</v>
          </cell>
        </row>
        <row r="6075">
          <cell r="A6075" t="str">
            <v>APU-000480</v>
          </cell>
          <cell r="D6075" t="str">
            <v>ALAMBRE NEGRO # 18 (RECOCIDO)</v>
          </cell>
          <cell r="L6075" t="str">
            <v>KG</v>
          </cell>
          <cell r="M6075">
            <v>0.13</v>
          </cell>
          <cell r="N6075">
            <v>7850</v>
          </cell>
        </row>
        <row r="6076">
          <cell r="A6076" t="str">
            <v>APU-000480</v>
          </cell>
          <cell r="D6076" t="str">
            <v/>
          </cell>
          <cell r="L6076" t="str">
            <v/>
          </cell>
          <cell r="N6076" t="str">
            <v/>
          </cell>
        </row>
        <row r="6077">
          <cell r="A6077" t="str">
            <v>APU-000480</v>
          </cell>
          <cell r="D6077" t="str">
            <v/>
          </cell>
          <cell r="L6077" t="str">
            <v/>
          </cell>
          <cell r="N6077" t="str">
            <v/>
          </cell>
        </row>
        <row r="6078">
          <cell r="A6078" t="str">
            <v>APU-000480</v>
          </cell>
          <cell r="D6078" t="str">
            <v/>
          </cell>
          <cell r="L6078" t="str">
            <v/>
          </cell>
          <cell r="N6078" t="str">
            <v/>
          </cell>
        </row>
        <row r="6079">
          <cell r="A6079" t="str">
            <v>APU-000480</v>
          </cell>
          <cell r="D6079" t="str">
            <v/>
          </cell>
          <cell r="L6079" t="str">
            <v/>
          </cell>
          <cell r="N6079" t="str">
            <v/>
          </cell>
        </row>
        <row r="6080">
          <cell r="A6080" t="str">
            <v>APU-000480</v>
          </cell>
          <cell r="D6080" t="str">
            <v/>
          </cell>
          <cell r="L6080" t="str">
            <v/>
          </cell>
          <cell r="N6080" t="str">
            <v/>
          </cell>
        </row>
        <row r="6081">
          <cell r="A6081" t="str">
            <v>APU-000480</v>
          </cell>
          <cell r="D6081" t="str">
            <v/>
          </cell>
          <cell r="L6081" t="str">
            <v/>
          </cell>
          <cell r="N6081" t="str">
            <v/>
          </cell>
        </row>
        <row r="6082">
          <cell r="A6082" t="str">
            <v>APU-000480</v>
          </cell>
          <cell r="D6082" t="str">
            <v/>
          </cell>
          <cell r="L6082" t="str">
            <v/>
          </cell>
          <cell r="N6082" t="str">
            <v/>
          </cell>
        </row>
        <row r="6083">
          <cell r="A6083" t="str">
            <v>APU-000480</v>
          </cell>
          <cell r="D6083" t="str">
            <v/>
          </cell>
          <cell r="L6083" t="str">
            <v/>
          </cell>
          <cell r="N6083" t="str">
            <v/>
          </cell>
        </row>
        <row r="6084">
          <cell r="A6084" t="str">
            <v>APU-000480</v>
          </cell>
          <cell r="D6084" t="str">
            <v/>
          </cell>
          <cell r="L6084" t="str">
            <v/>
          </cell>
          <cell r="N6084" t="str">
            <v/>
          </cell>
        </row>
        <row r="6085">
          <cell r="A6085" t="str">
            <v>APU-000480</v>
          </cell>
          <cell r="D6085" t="str">
            <v>DESPERDICIO</v>
          </cell>
          <cell r="L6085" t="str">
            <v>%</v>
          </cell>
          <cell r="M6085">
            <v>0.05</v>
          </cell>
          <cell r="N6085">
            <v>862969.64</v>
          </cell>
        </row>
        <row r="6086">
          <cell r="A6086" t="str">
            <v>APU-000480</v>
          </cell>
          <cell r="D6086" t="str">
            <v>SUBTOTAL</v>
          </cell>
        </row>
        <row r="6087">
          <cell r="A6087" t="str">
            <v>APU-000480</v>
          </cell>
          <cell r="D6087" t="str">
            <v>III. TRANSPORTES</v>
          </cell>
        </row>
        <row r="6088">
          <cell r="A6088" t="str">
            <v>APU-000480</v>
          </cell>
          <cell r="D6088" t="str">
            <v>MATERIAL</v>
          </cell>
          <cell r="K6088" t="str">
            <v>VOL. o PESO</v>
          </cell>
          <cell r="L6088" t="str">
            <v>DISTANCIA</v>
          </cell>
          <cell r="M6088" t="str">
            <v>M3 o Ton/Km</v>
          </cell>
          <cell r="N6088" t="str">
            <v>TARIFA</v>
          </cell>
        </row>
        <row r="6089">
          <cell r="A6089" t="str">
            <v>APU-000480</v>
          </cell>
          <cell r="D6089" t="str">
            <v/>
          </cell>
          <cell r="M6089" t="str">
            <v/>
          </cell>
          <cell r="N6089" t="str">
            <v/>
          </cell>
        </row>
        <row r="6090">
          <cell r="A6090" t="str">
            <v>APU-000480</v>
          </cell>
          <cell r="D6090" t="str">
            <v/>
          </cell>
          <cell r="M6090" t="str">
            <v/>
          </cell>
          <cell r="N6090" t="str">
            <v/>
          </cell>
        </row>
        <row r="6091">
          <cell r="A6091" t="str">
            <v>APU-000480</v>
          </cell>
          <cell r="D6091" t="str">
            <v/>
          </cell>
          <cell r="M6091" t="str">
            <v/>
          </cell>
          <cell r="N6091" t="str">
            <v/>
          </cell>
        </row>
        <row r="6092">
          <cell r="A6092" t="str">
            <v>APU-000480</v>
          </cell>
          <cell r="D6092" t="str">
            <v/>
          </cell>
          <cell r="M6092" t="str">
            <v/>
          </cell>
          <cell r="N6092" t="str">
            <v/>
          </cell>
        </row>
        <row r="6093">
          <cell r="A6093" t="str">
            <v>APU-000480</v>
          </cell>
          <cell r="D6093" t="str">
            <v>SUBTOTAL</v>
          </cell>
        </row>
        <row r="6094">
          <cell r="A6094" t="str">
            <v>APU-000480</v>
          </cell>
          <cell r="D6094" t="str">
            <v>IV. MANO DE OBRA</v>
          </cell>
        </row>
        <row r="6095">
          <cell r="A6095" t="str">
            <v>APU-000480</v>
          </cell>
          <cell r="D6095" t="str">
            <v>TRABAJADOR</v>
          </cell>
          <cell r="K6095" t="str">
            <v>JORNAL</v>
          </cell>
          <cell r="L6095" t="str">
            <v>PRESTACIONES</v>
          </cell>
          <cell r="M6095" t="str">
            <v>JORNAL TOTAL</v>
          </cell>
          <cell r="N6095" t="str">
            <v>RENDIMIENTO</v>
          </cell>
        </row>
        <row r="6096">
          <cell r="A6096" t="str">
            <v>APU-000480</v>
          </cell>
          <cell r="D6096" t="str">
            <v>OFICIAL</v>
          </cell>
          <cell r="K6096">
            <v>95930</v>
          </cell>
          <cell r="L6096">
            <v>1.95</v>
          </cell>
          <cell r="M6096">
            <v>187063.5</v>
          </cell>
          <cell r="N6096">
            <v>1.33</v>
          </cell>
        </row>
        <row r="6097">
          <cell r="A6097" t="str">
            <v>APU-000480</v>
          </cell>
          <cell r="D6097" t="str">
            <v>AYUDANTE (2)</v>
          </cell>
          <cell r="K6097">
            <v>142866</v>
          </cell>
          <cell r="L6097">
            <v>1.95</v>
          </cell>
          <cell r="M6097">
            <v>278588.7</v>
          </cell>
          <cell r="N6097">
            <v>1.33</v>
          </cell>
        </row>
        <row r="6098">
          <cell r="A6098" t="str">
            <v>APU-000480</v>
          </cell>
          <cell r="D6098" t="str">
            <v/>
          </cell>
          <cell r="K6098" t="str">
            <v/>
          </cell>
          <cell r="L6098" t="str">
            <v xml:space="preserve"> </v>
          </cell>
          <cell r="M6098" t="str">
            <v xml:space="preserve"> </v>
          </cell>
        </row>
        <row r="6099">
          <cell r="A6099" t="str">
            <v>APU-000480</v>
          </cell>
          <cell r="D6099" t="str">
            <v/>
          </cell>
          <cell r="K6099" t="str">
            <v/>
          </cell>
          <cell r="L6099" t="str">
            <v xml:space="preserve"> </v>
          </cell>
          <cell r="M6099" t="str">
            <v xml:space="preserve"> </v>
          </cell>
        </row>
        <row r="6100">
          <cell r="A6100" t="str">
            <v>APU-000480</v>
          </cell>
          <cell r="D6100" t="str">
            <v/>
          </cell>
          <cell r="K6100" t="str">
            <v/>
          </cell>
          <cell r="L6100" t="str">
            <v xml:space="preserve"> </v>
          </cell>
          <cell r="M6100" t="str">
            <v xml:space="preserve"> </v>
          </cell>
        </row>
        <row r="6101">
          <cell r="A6101" t="str">
            <v>APU-000480</v>
          </cell>
          <cell r="D6101" t="str">
            <v>SUBTOTAL</v>
          </cell>
        </row>
        <row r="6102">
          <cell r="A6102" t="str">
            <v>APU-000480</v>
          </cell>
        </row>
        <row r="6103">
          <cell r="A6103" t="str">
            <v>APU-000480</v>
          </cell>
          <cell r="D6103" t="str">
            <v>TOTAL COSTO DIRECTO $</v>
          </cell>
        </row>
        <row r="6104">
          <cell r="A6104" t="str">
            <v>APU-000480</v>
          </cell>
        </row>
        <row r="6105">
          <cell r="A6105" t="str">
            <v>APU-000480</v>
          </cell>
          <cell r="M6105" t="str">
            <v>Porcentaje</v>
          </cell>
          <cell r="N6105" t="str">
            <v>Valor Total</v>
          </cell>
        </row>
        <row r="6106">
          <cell r="A6106" t="str">
            <v>APU-000480</v>
          </cell>
          <cell r="M6106">
            <v>0.24</v>
          </cell>
          <cell r="N6106">
            <v>310539.96000000002</v>
          </cell>
        </row>
        <row r="6107">
          <cell r="A6107" t="str">
            <v>APU-000480</v>
          </cell>
          <cell r="M6107">
            <v>0.02</v>
          </cell>
          <cell r="N6107">
            <v>25878.33</v>
          </cell>
        </row>
        <row r="6108">
          <cell r="A6108" t="str">
            <v>APU-000480</v>
          </cell>
          <cell r="M6108">
            <v>7.0000000000000007E-2</v>
          </cell>
          <cell r="N6108">
            <v>90574.16</v>
          </cell>
        </row>
        <row r="6109">
          <cell r="A6109" t="str">
            <v>APU-000480</v>
          </cell>
        </row>
        <row r="6111">
          <cell r="D6111" t="str">
            <v>Precio Unitario Total Aproximado al peso $</v>
          </cell>
        </row>
        <row r="6116">
          <cell r="D6116" t="str">
            <v>Proyectó:</v>
          </cell>
          <cell r="L6116" t="str">
            <v>Aprobó:</v>
          </cell>
        </row>
        <row r="6117">
          <cell r="E6117" t="str">
            <v>BRAYAN JEUDIEL LOZANO HERRERA</v>
          </cell>
          <cell r="M6117" t="str">
            <v>JESÚS IVÁN QUIÑONES RUEDA</v>
          </cell>
        </row>
        <row r="6118">
          <cell r="E6118" t="str">
            <v>APOYO SEC. DE PLANEACIÓN Y OBRAS PÚBLICAS</v>
          </cell>
          <cell r="M6118" t="str">
            <v>SECRETARIO DE PLANEACIÓN Y OBRAS PUBLICAS</v>
          </cell>
        </row>
        <row r="6119">
          <cell r="E6119" t="str">
            <v>LES TENGO UN CHISME</v>
          </cell>
          <cell r="M6119" t="str">
            <v>BOMBA</v>
          </cell>
        </row>
        <row r="6123">
          <cell r="D6123" t="str">
            <v>Análisis de Precios Unitarios- Secretaria de Planeación y Obras Publicas de Cubará, Boyacá.</v>
          </cell>
        </row>
        <row r="6124">
          <cell r="D6124" t="str">
            <v>Código</v>
          </cell>
          <cell r="E6124" t="str">
            <v>CCE-EICP-FM-14</v>
          </cell>
          <cell r="G6124" t="str">
            <v>Versión</v>
          </cell>
          <cell r="H6124">
            <v>1</v>
          </cell>
        </row>
        <row r="6128">
          <cell r="E6128" t="str">
            <v>MUNICIPIO DE CUBARÁ</v>
          </cell>
        </row>
        <row r="6130">
          <cell r="M6130" t="str">
            <v>VERSIÓN</v>
          </cell>
        </row>
        <row r="6133">
          <cell r="M6133" t="str">
            <v>PAGINA</v>
          </cell>
        </row>
        <row r="6134">
          <cell r="E6134" t="str">
            <v>ANÁLISIS DE PRECIOS UNITARIOS</v>
          </cell>
        </row>
        <row r="6136">
          <cell r="M6136" t="str">
            <v>FECHA</v>
          </cell>
          <cell r="N6136" t="str">
            <v>DD</v>
          </cell>
        </row>
        <row r="6137">
          <cell r="N6137">
            <v>13</v>
          </cell>
        </row>
        <row r="6141">
          <cell r="D6141" t="str">
            <v>DATOS ESPECÍFICOS</v>
          </cell>
        </row>
        <row r="6143">
          <cell r="A6143" t="str">
            <v>APU ID</v>
          </cell>
          <cell r="D6143" t="str">
            <v>ÍTEM</v>
          </cell>
          <cell r="E6143" t="str">
            <v>DESCRIPCIÓN</v>
          </cell>
          <cell r="N6143" t="str">
            <v>UNIDAD</v>
          </cell>
        </row>
        <row r="6144">
          <cell r="A6144" t="str">
            <v>APU-00047</v>
          </cell>
          <cell r="D6144" t="str">
            <v>2,03,10</v>
          </cell>
          <cell r="E6144" t="str">
            <v xml:space="preserve">VIGA DE CONFINAMIENTO EN CONCRETO  f'c = 3000 PSI (21MPa), Sección 0,1x0,20 m </v>
          </cell>
          <cell r="N6144" t="str">
            <v>m3</v>
          </cell>
        </row>
        <row r="6145">
          <cell r="D6145" t="str">
            <v>I. EQUIPO</v>
          </cell>
        </row>
        <row r="6146">
          <cell r="D6146" t="str">
            <v>DESCRIPCIÓN</v>
          </cell>
          <cell r="I6146" t="str">
            <v>MARCA</v>
          </cell>
          <cell r="K6146" t="str">
            <v>TIPO</v>
          </cell>
          <cell r="M6146" t="str">
            <v>TARIFA</v>
          </cell>
          <cell r="N6146" t="str">
            <v>RENDIMIENTO</v>
          </cell>
        </row>
        <row r="6147">
          <cell r="D6147" t="str">
            <v>HERRAMIENTA MENOR (% M.O)</v>
          </cell>
          <cell r="K6147" t="str">
            <v>%</v>
          </cell>
          <cell r="M6147">
            <v>27196.489999999998</v>
          </cell>
          <cell r="N6147">
            <v>10</v>
          </cell>
        </row>
        <row r="6148">
          <cell r="D6148" t="str">
            <v/>
          </cell>
          <cell r="K6148" t="str">
            <v/>
          </cell>
          <cell r="M6148" t="str">
            <v/>
          </cell>
        </row>
        <row r="6149">
          <cell r="D6149" t="str">
            <v/>
          </cell>
          <cell r="K6149" t="str">
            <v/>
          </cell>
          <cell r="M6149" t="str">
            <v/>
          </cell>
        </row>
        <row r="6150">
          <cell r="D6150" t="str">
            <v/>
          </cell>
          <cell r="K6150" t="str">
            <v/>
          </cell>
          <cell r="M6150" t="str">
            <v/>
          </cell>
        </row>
        <row r="6151">
          <cell r="D6151" t="str">
            <v/>
          </cell>
          <cell r="K6151" t="str">
            <v/>
          </cell>
          <cell r="M6151" t="str">
            <v/>
          </cell>
        </row>
        <row r="6152">
          <cell r="D6152" t="str">
            <v/>
          </cell>
          <cell r="K6152" t="str">
            <v/>
          </cell>
          <cell r="M6152" t="str">
            <v/>
          </cell>
        </row>
        <row r="6153">
          <cell r="D6153" t="str">
            <v>SUBTOTAL</v>
          </cell>
        </row>
        <row r="6154">
          <cell r="D6154" t="str">
            <v>II. MATERIALES</v>
          </cell>
        </row>
        <row r="6155">
          <cell r="D6155" t="str">
            <v>DESCRIPCIÓN</v>
          </cell>
          <cell r="L6155" t="str">
            <v>UNIDAD</v>
          </cell>
          <cell r="M6155" t="str">
            <v>CANTIDAD</v>
          </cell>
          <cell r="N6155" t="str">
            <v>PRECIO UNITARIO</v>
          </cell>
        </row>
        <row r="6156">
          <cell r="D6156" t="str">
            <v>CONCRETO DE 3000 PSI (1:2:3)</v>
          </cell>
          <cell r="L6156" t="str">
            <v>M3</v>
          </cell>
          <cell r="M6156">
            <v>2.0000000000000004E-2</v>
          </cell>
          <cell r="N6156">
            <v>765149.14</v>
          </cell>
        </row>
        <row r="6157">
          <cell r="D6157" t="str">
            <v>TABLA BURRA ORDINARIA 10" x 1" x 3m</v>
          </cell>
          <cell r="L6157" t="str">
            <v>UND</v>
          </cell>
          <cell r="M6157">
            <v>0.53</v>
          </cell>
          <cell r="N6157">
            <v>22000</v>
          </cell>
        </row>
        <row r="6158">
          <cell r="D6158" t="str">
            <v>LISTÓN DE MADERA 2" x 2" x 3 m</v>
          </cell>
          <cell r="L6158" t="str">
            <v>UND</v>
          </cell>
          <cell r="M6158">
            <v>0.8</v>
          </cell>
          <cell r="N6158">
            <v>9900</v>
          </cell>
        </row>
        <row r="6159">
          <cell r="D6159" t="str">
            <v>PUNTILLA 2-1/2"</v>
          </cell>
          <cell r="L6159" t="str">
            <v>LB</v>
          </cell>
          <cell r="M6159">
            <v>0.05</v>
          </cell>
          <cell r="N6159">
            <v>6600</v>
          </cell>
        </row>
        <row r="6160">
          <cell r="D6160" t="str">
            <v/>
          </cell>
          <cell r="L6160" t="str">
            <v/>
          </cell>
          <cell r="N6160" t="str">
            <v/>
          </cell>
        </row>
        <row r="6161">
          <cell r="D6161" t="str">
            <v/>
          </cell>
          <cell r="L6161" t="str">
            <v/>
          </cell>
          <cell r="N6161" t="str">
            <v/>
          </cell>
        </row>
        <row r="6162">
          <cell r="D6162" t="str">
            <v/>
          </cell>
          <cell r="L6162" t="str">
            <v/>
          </cell>
          <cell r="N6162" t="str">
            <v/>
          </cell>
        </row>
        <row r="6163">
          <cell r="D6163" t="str">
            <v/>
          </cell>
          <cell r="L6163" t="str">
            <v/>
          </cell>
          <cell r="N6163" t="str">
            <v/>
          </cell>
        </row>
        <row r="6164">
          <cell r="D6164" t="str">
            <v/>
          </cell>
          <cell r="L6164" t="str">
            <v/>
          </cell>
          <cell r="N6164" t="str">
            <v/>
          </cell>
        </row>
        <row r="6165">
          <cell r="D6165" t="str">
            <v/>
          </cell>
          <cell r="L6165" t="str">
            <v/>
          </cell>
          <cell r="N6165" t="str">
            <v/>
          </cell>
        </row>
        <row r="6166">
          <cell r="D6166" t="str">
            <v/>
          </cell>
          <cell r="L6166" t="str">
            <v/>
          </cell>
          <cell r="N6166" t="str">
            <v/>
          </cell>
        </row>
        <row r="6167">
          <cell r="D6167" t="str">
            <v/>
          </cell>
          <cell r="L6167" t="str">
            <v/>
          </cell>
          <cell r="N6167" t="str">
            <v/>
          </cell>
        </row>
        <row r="6168">
          <cell r="D6168" t="str">
            <v/>
          </cell>
          <cell r="L6168" t="str">
            <v/>
          </cell>
          <cell r="N6168" t="str">
            <v/>
          </cell>
        </row>
        <row r="6169">
          <cell r="D6169" t="str">
            <v/>
          </cell>
          <cell r="L6169" t="str">
            <v/>
          </cell>
          <cell r="N6169" t="str">
            <v/>
          </cell>
        </row>
        <row r="6170">
          <cell r="D6170" t="str">
            <v>DESPERDICIO</v>
          </cell>
          <cell r="L6170" t="str">
            <v>%</v>
          </cell>
          <cell r="M6170">
            <v>0.05</v>
          </cell>
          <cell r="N6170">
            <v>35212.979999999996</v>
          </cell>
        </row>
        <row r="6171">
          <cell r="D6171" t="str">
            <v>SUBTOTAL</v>
          </cell>
        </row>
        <row r="6172">
          <cell r="D6172" t="str">
            <v>III. TRANSPORTES</v>
          </cell>
        </row>
        <row r="6173">
          <cell r="D6173" t="str">
            <v>MATERIAL</v>
          </cell>
          <cell r="K6173" t="str">
            <v>VOL. o PESO</v>
          </cell>
          <cell r="L6173" t="str">
            <v>DISTANCIA</v>
          </cell>
          <cell r="M6173" t="str">
            <v>M3 o Ton/Km</v>
          </cell>
          <cell r="N6173" t="str">
            <v>TARIFA</v>
          </cell>
        </row>
        <row r="6174">
          <cell r="D6174" t="str">
            <v/>
          </cell>
          <cell r="M6174" t="str">
            <v/>
          </cell>
          <cell r="N6174" t="str">
            <v/>
          </cell>
        </row>
        <row r="6175">
          <cell r="D6175" t="str">
            <v/>
          </cell>
          <cell r="M6175" t="str">
            <v/>
          </cell>
          <cell r="N6175" t="str">
            <v/>
          </cell>
        </row>
        <row r="6176">
          <cell r="D6176" t="str">
            <v/>
          </cell>
          <cell r="M6176" t="str">
            <v/>
          </cell>
          <cell r="N6176" t="str">
            <v/>
          </cell>
        </row>
        <row r="6177">
          <cell r="D6177" t="str">
            <v/>
          </cell>
          <cell r="M6177" t="str">
            <v/>
          </cell>
          <cell r="N6177" t="str">
            <v/>
          </cell>
        </row>
        <row r="6178">
          <cell r="D6178" t="str">
            <v>SUBTOTAL</v>
          </cell>
        </row>
        <row r="6179">
          <cell r="D6179" t="str">
            <v>IV. MANO DE OBRA</v>
          </cell>
        </row>
        <row r="6180">
          <cell r="D6180" t="str">
            <v>TRABAJADOR</v>
          </cell>
          <cell r="K6180" t="str">
            <v>JORNAL</v>
          </cell>
          <cell r="L6180" t="str">
            <v>PRESTACIONES</v>
          </cell>
          <cell r="M6180" t="str">
            <v>JORNAL TOTAL</v>
          </cell>
          <cell r="N6180" t="str">
            <v>RENDIMIENTO</v>
          </cell>
        </row>
        <row r="6181">
          <cell r="D6181" t="str">
            <v>OFICIAL</v>
          </cell>
          <cell r="K6181">
            <v>95930</v>
          </cell>
          <cell r="L6181">
            <v>1.95</v>
          </cell>
          <cell r="M6181">
            <v>187063.5</v>
          </cell>
          <cell r="N6181">
            <v>12</v>
          </cell>
        </row>
        <row r="6182">
          <cell r="D6182" t="str">
            <v>AYUDANTE (1)</v>
          </cell>
          <cell r="K6182">
            <v>71433</v>
          </cell>
          <cell r="L6182">
            <v>1.95</v>
          </cell>
          <cell r="M6182">
            <v>139294.35</v>
          </cell>
          <cell r="N6182">
            <v>12</v>
          </cell>
        </row>
        <row r="6183">
          <cell r="D6183" t="str">
            <v/>
          </cell>
          <cell r="K6183" t="str">
            <v/>
          </cell>
          <cell r="L6183" t="str">
            <v xml:space="preserve"> </v>
          </cell>
          <cell r="M6183" t="str">
            <v xml:space="preserve"> </v>
          </cell>
        </row>
        <row r="6184">
          <cell r="D6184" t="str">
            <v/>
          </cell>
          <cell r="K6184" t="str">
            <v/>
          </cell>
          <cell r="L6184" t="str">
            <v xml:space="preserve"> </v>
          </cell>
          <cell r="M6184" t="str">
            <v xml:space="preserve"> </v>
          </cell>
        </row>
        <row r="6185">
          <cell r="D6185" t="str">
            <v/>
          </cell>
          <cell r="K6185" t="str">
            <v/>
          </cell>
          <cell r="L6185" t="str">
            <v xml:space="preserve"> </v>
          </cell>
          <cell r="M6185" t="str">
            <v xml:space="preserve"> </v>
          </cell>
        </row>
        <row r="6186">
          <cell r="D6186" t="str">
            <v>SUBTOTAL</v>
          </cell>
        </row>
        <row r="6188">
          <cell r="D6188" t="str">
            <v>TOTAL COSTO DIRECTO $</v>
          </cell>
        </row>
        <row r="6190">
          <cell r="M6190" t="str">
            <v>Porcentaje</v>
          </cell>
          <cell r="N6190" t="str">
            <v>Valor Total</v>
          </cell>
        </row>
        <row r="6191">
          <cell r="M6191">
            <v>0.24</v>
          </cell>
          <cell r="N6191">
            <v>16053.54</v>
          </cell>
        </row>
        <row r="6192">
          <cell r="M6192">
            <v>0.02</v>
          </cell>
          <cell r="N6192">
            <v>1337.8</v>
          </cell>
        </row>
        <row r="6193">
          <cell r="M6193">
            <v>7.0000000000000007E-2</v>
          </cell>
          <cell r="N6193">
            <v>4682.28</v>
          </cell>
        </row>
        <row r="6196">
          <cell r="D6196" t="str">
            <v>Precio Unitario Total Aproximado al peso $</v>
          </cell>
        </row>
        <row r="6201">
          <cell r="D6201" t="str">
            <v>Proyectó:</v>
          </cell>
          <cell r="L6201" t="str">
            <v>Aprobó:</v>
          </cell>
        </row>
        <row r="6202">
          <cell r="E6202" t="str">
            <v>BRAYAN JEUDIEL LOZANO HERRERA</v>
          </cell>
          <cell r="M6202" t="str">
            <v>JESÚS IVÁN QUIÑONES RUEDA</v>
          </cell>
        </row>
        <row r="6203">
          <cell r="E6203" t="str">
            <v>APOYO SEC. DE PLANEACIÓN Y OBRAS PÚBLICAS</v>
          </cell>
          <cell r="M6203" t="str">
            <v>SECRETARIO DE PLANEACIÓN Y OBRAS PUBLICAS</v>
          </cell>
        </row>
        <row r="6204">
          <cell r="E6204" t="str">
            <v>LES TENGO UN CHISME</v>
          </cell>
          <cell r="M6204" t="str">
            <v>BOMBA</v>
          </cell>
        </row>
        <row r="6208">
          <cell r="D6208" t="str">
            <v>Análisis de Precios Unitarios- Secretaria de Planeación y Obras Publicas de Cubará, Boyacá.</v>
          </cell>
        </row>
        <row r="6209">
          <cell r="D6209" t="str">
            <v>Código</v>
          </cell>
          <cell r="E6209" t="str">
            <v>CCE-EICP-FM-14</v>
          </cell>
          <cell r="G6209" t="str">
            <v>Versión</v>
          </cell>
          <cell r="H6209">
            <v>1</v>
          </cell>
        </row>
        <row r="6213">
          <cell r="E6213" t="str">
            <v>MUNICIPIO DE CUBARÁ</v>
          </cell>
        </row>
        <row r="6215">
          <cell r="M6215" t="str">
            <v>VERSIÓN</v>
          </cell>
        </row>
        <row r="6218">
          <cell r="M6218" t="str">
            <v>PAGINA</v>
          </cell>
        </row>
        <row r="6219">
          <cell r="E6219" t="str">
            <v>ANÁLISIS DE PRECIOS UNITARIOS</v>
          </cell>
        </row>
        <row r="6221">
          <cell r="M6221" t="str">
            <v>FECHA</v>
          </cell>
          <cell r="N6221" t="str">
            <v>DD</v>
          </cell>
        </row>
        <row r="6222">
          <cell r="N6222">
            <v>13</v>
          </cell>
        </row>
        <row r="6226">
          <cell r="D6226" t="str">
            <v>DATOS ESPECÍFICOS</v>
          </cell>
        </row>
        <row r="6228">
          <cell r="A6228" t="str">
            <v>APU ID</v>
          </cell>
          <cell r="D6228" t="str">
            <v>ÍTEM</v>
          </cell>
          <cell r="E6228" t="str">
            <v>DESCRIPCIÓN</v>
          </cell>
          <cell r="N6228" t="str">
            <v>UNIDAD</v>
          </cell>
        </row>
        <row r="6229">
          <cell r="D6229" t="str">
            <v>2,03,21</v>
          </cell>
          <cell r="E6229" t="str">
            <v xml:space="preserve">DADO DE CONCRETO  PARA PROTECCIÓN DE SOPORTE ESTRUCTURAL f'c = 3000 PSI (21MPa), Dimensiones 0,25x0,25x0,2 m </v>
          </cell>
          <cell r="N6229" t="str">
            <v>M3</v>
          </cell>
        </row>
        <row r="6230">
          <cell r="D6230" t="str">
            <v>I. EQUIPO</v>
          </cell>
        </row>
        <row r="6231">
          <cell r="D6231" t="str">
            <v>DESCRIPCIÓN</v>
          </cell>
          <cell r="I6231" t="str">
            <v>MARCA</v>
          </cell>
          <cell r="K6231" t="str">
            <v>TIPO</v>
          </cell>
          <cell r="M6231" t="str">
            <v>TARIFA</v>
          </cell>
          <cell r="N6231" t="str">
            <v>RENDIMIENTO</v>
          </cell>
        </row>
        <row r="6232">
          <cell r="A6232" t="str">
            <v>APU-000481</v>
          </cell>
          <cell r="D6232" t="str">
            <v>HERRAMIENTA MENOR (% M.O)</v>
          </cell>
          <cell r="K6232" t="str">
            <v>%</v>
          </cell>
          <cell r="M6232">
            <v>296688.96000000002</v>
          </cell>
          <cell r="N6232">
            <v>10</v>
          </cell>
        </row>
        <row r="6233">
          <cell r="A6233" t="str">
            <v>APU-000481</v>
          </cell>
          <cell r="D6233" t="str">
            <v>VIBRADOR PORTÁTIL PARA CONCRETO</v>
          </cell>
          <cell r="K6233" t="str">
            <v>DIA</v>
          </cell>
          <cell r="M6233">
            <v>89075</v>
          </cell>
          <cell r="N6233">
            <v>10</v>
          </cell>
        </row>
        <row r="6234">
          <cell r="A6234" t="str">
            <v>APU-000481</v>
          </cell>
          <cell r="D6234" t="str">
            <v/>
          </cell>
          <cell r="K6234" t="str">
            <v/>
          </cell>
          <cell r="M6234" t="str">
            <v/>
          </cell>
        </row>
        <row r="6235">
          <cell r="A6235" t="str">
            <v>APU-000481</v>
          </cell>
          <cell r="D6235" t="str">
            <v/>
          </cell>
          <cell r="K6235" t="str">
            <v/>
          </cell>
          <cell r="M6235" t="str">
            <v/>
          </cell>
        </row>
        <row r="6236">
          <cell r="A6236" t="str">
            <v>APU-000481</v>
          </cell>
          <cell r="D6236" t="str">
            <v/>
          </cell>
          <cell r="K6236" t="str">
            <v/>
          </cell>
          <cell r="M6236" t="str">
            <v/>
          </cell>
        </row>
        <row r="6237">
          <cell r="A6237" t="str">
            <v>APU-000481</v>
          </cell>
          <cell r="D6237" t="str">
            <v/>
          </cell>
          <cell r="K6237" t="str">
            <v/>
          </cell>
          <cell r="M6237" t="str">
            <v/>
          </cell>
        </row>
        <row r="6238">
          <cell r="A6238" t="str">
            <v>APU-000481</v>
          </cell>
          <cell r="D6238" t="str">
            <v>SUBTOTAL</v>
          </cell>
        </row>
        <row r="6239">
          <cell r="A6239" t="str">
            <v>APU-000481</v>
          </cell>
          <cell r="D6239" t="str">
            <v>II. MATERIALES</v>
          </cell>
        </row>
        <row r="6240">
          <cell r="A6240" t="str">
            <v>APU-000481</v>
          </cell>
          <cell r="D6240" t="str">
            <v>DESCRIPCIÓN</v>
          </cell>
          <cell r="L6240" t="str">
            <v>UNIDAD</v>
          </cell>
          <cell r="M6240" t="str">
            <v>CANTIDAD</v>
          </cell>
          <cell r="N6240" t="str">
            <v>PRECIO UNITARIO</v>
          </cell>
        </row>
        <row r="6241">
          <cell r="A6241" t="str">
            <v>APU-000481</v>
          </cell>
          <cell r="D6241" t="str">
            <v>CONCRETO DE 3000 PSI (1:2:3)</v>
          </cell>
          <cell r="L6241" t="str">
            <v>M3</v>
          </cell>
          <cell r="M6241">
            <v>1</v>
          </cell>
          <cell r="N6241">
            <v>765149.14</v>
          </cell>
        </row>
        <row r="6242">
          <cell r="A6242" t="str">
            <v>APU-000481</v>
          </cell>
          <cell r="D6242" t="str">
            <v>TABLA BURRA ORDINARIA 10" x 1" x 3m</v>
          </cell>
          <cell r="L6242" t="str">
            <v>UND</v>
          </cell>
          <cell r="M6242">
            <v>7.822222222222222</v>
          </cell>
          <cell r="N6242">
            <v>22000</v>
          </cell>
        </row>
        <row r="6243">
          <cell r="A6243" t="str">
            <v>APU-000481</v>
          </cell>
          <cell r="D6243" t="str">
            <v>LISTÓN DE MADERA 2" x 2" x 3 m</v>
          </cell>
          <cell r="L6243" t="str">
            <v>UND</v>
          </cell>
          <cell r="M6243">
            <v>9.2952380952380942</v>
          </cell>
          <cell r="N6243">
            <v>9900</v>
          </cell>
        </row>
        <row r="6244">
          <cell r="A6244" t="str">
            <v>APU-000481</v>
          </cell>
          <cell r="D6244" t="str">
            <v>PUNTILLA 2-1/2"</v>
          </cell>
          <cell r="L6244" t="str">
            <v>LB</v>
          </cell>
          <cell r="M6244">
            <v>3.5049019607843137</v>
          </cell>
          <cell r="N6244">
            <v>6600</v>
          </cell>
        </row>
        <row r="6245">
          <cell r="A6245" t="str">
            <v>APU-000481</v>
          </cell>
          <cell r="D6245" t="str">
            <v/>
          </cell>
          <cell r="L6245" t="str">
            <v/>
          </cell>
          <cell r="N6245" t="str">
            <v/>
          </cell>
        </row>
        <row r="6246">
          <cell r="A6246" t="str">
            <v>APU-000481</v>
          </cell>
          <cell r="D6246" t="str">
            <v/>
          </cell>
          <cell r="L6246" t="str">
            <v/>
          </cell>
          <cell r="N6246" t="str">
            <v/>
          </cell>
        </row>
        <row r="6247">
          <cell r="A6247" t="str">
            <v>APU-000481</v>
          </cell>
          <cell r="D6247" t="str">
            <v/>
          </cell>
          <cell r="L6247" t="str">
            <v/>
          </cell>
          <cell r="N6247" t="str">
            <v/>
          </cell>
        </row>
        <row r="6248">
          <cell r="A6248" t="str">
            <v>APU-000481</v>
          </cell>
          <cell r="D6248" t="str">
            <v/>
          </cell>
          <cell r="L6248" t="str">
            <v/>
          </cell>
          <cell r="N6248" t="str">
            <v/>
          </cell>
        </row>
        <row r="6249">
          <cell r="A6249" t="str">
            <v>APU-000481</v>
          </cell>
          <cell r="D6249" t="str">
            <v/>
          </cell>
          <cell r="L6249" t="str">
            <v/>
          </cell>
          <cell r="N6249" t="str">
            <v/>
          </cell>
        </row>
        <row r="6250">
          <cell r="A6250" t="str">
            <v>APU-000481</v>
          </cell>
          <cell r="D6250" t="str">
            <v/>
          </cell>
          <cell r="L6250" t="str">
            <v/>
          </cell>
          <cell r="N6250" t="str">
            <v/>
          </cell>
        </row>
        <row r="6251">
          <cell r="A6251" t="str">
            <v>APU-000481</v>
          </cell>
          <cell r="D6251" t="str">
            <v/>
          </cell>
          <cell r="L6251" t="str">
            <v/>
          </cell>
          <cell r="N6251" t="str">
            <v/>
          </cell>
        </row>
        <row r="6252">
          <cell r="A6252" t="str">
            <v>APU-000481</v>
          </cell>
          <cell r="D6252" t="str">
            <v/>
          </cell>
          <cell r="L6252" t="str">
            <v/>
          </cell>
          <cell r="N6252" t="str">
            <v/>
          </cell>
        </row>
        <row r="6253">
          <cell r="A6253" t="str">
            <v>APU-000481</v>
          </cell>
          <cell r="D6253" t="str">
            <v/>
          </cell>
          <cell r="L6253" t="str">
            <v/>
          </cell>
          <cell r="N6253" t="str">
            <v/>
          </cell>
        </row>
        <row r="6254">
          <cell r="A6254" t="str">
            <v>APU-000481</v>
          </cell>
          <cell r="D6254" t="str">
            <v/>
          </cell>
          <cell r="L6254" t="str">
            <v/>
          </cell>
          <cell r="N6254" t="str">
            <v/>
          </cell>
        </row>
        <row r="6255">
          <cell r="A6255" t="str">
            <v>APU-000481</v>
          </cell>
          <cell r="D6255" t="str">
            <v>DESPERDICIO</v>
          </cell>
          <cell r="L6255" t="str">
            <v>%</v>
          </cell>
          <cell r="M6255">
            <v>0.05</v>
          </cell>
          <cell r="N6255">
            <v>1052393.24</v>
          </cell>
        </row>
        <row r="6256">
          <cell r="A6256" t="str">
            <v>APU-000481</v>
          </cell>
          <cell r="D6256" t="str">
            <v>SUBTOTAL</v>
          </cell>
        </row>
        <row r="6257">
          <cell r="A6257" t="str">
            <v>APU-000481</v>
          </cell>
          <cell r="D6257" t="str">
            <v>III. TRANSPORTES</v>
          </cell>
        </row>
        <row r="6258">
          <cell r="A6258" t="str">
            <v>APU-000481</v>
          </cell>
          <cell r="D6258" t="str">
            <v>MATERIAL</v>
          </cell>
          <cell r="K6258" t="str">
            <v>VOL. o PESO</v>
          </cell>
          <cell r="L6258" t="str">
            <v>DISTANCIA</v>
          </cell>
          <cell r="M6258" t="str">
            <v>M3 o Ton/Km</v>
          </cell>
          <cell r="N6258" t="str">
            <v>TARIFA</v>
          </cell>
        </row>
        <row r="6259">
          <cell r="A6259" t="str">
            <v>APU-000481</v>
          </cell>
          <cell r="D6259" t="str">
            <v/>
          </cell>
          <cell r="M6259" t="str">
            <v/>
          </cell>
          <cell r="N6259" t="str">
            <v/>
          </cell>
        </row>
        <row r="6260">
          <cell r="A6260" t="str">
            <v>APU-000481</v>
          </cell>
          <cell r="D6260" t="str">
            <v/>
          </cell>
          <cell r="M6260" t="str">
            <v/>
          </cell>
          <cell r="N6260" t="str">
            <v/>
          </cell>
        </row>
        <row r="6261">
          <cell r="A6261" t="str">
            <v>APU-000481</v>
          </cell>
          <cell r="D6261" t="str">
            <v/>
          </cell>
          <cell r="M6261" t="str">
            <v/>
          </cell>
          <cell r="N6261" t="str">
            <v/>
          </cell>
        </row>
        <row r="6262">
          <cell r="A6262" t="str">
            <v>APU-000481</v>
          </cell>
          <cell r="D6262" t="str">
            <v/>
          </cell>
          <cell r="M6262" t="str">
            <v/>
          </cell>
          <cell r="N6262" t="str">
            <v/>
          </cell>
        </row>
        <row r="6263">
          <cell r="A6263" t="str">
            <v>APU-000481</v>
          </cell>
          <cell r="D6263" t="str">
            <v>SUBTOTAL</v>
          </cell>
        </row>
        <row r="6264">
          <cell r="A6264" t="str">
            <v>APU-000481</v>
          </cell>
          <cell r="D6264" t="str">
            <v>IV. MANO DE OBRA</v>
          </cell>
        </row>
        <row r="6265">
          <cell r="A6265" t="str">
            <v>APU-000481</v>
          </cell>
          <cell r="D6265" t="str">
            <v>TRABAJADOR</v>
          </cell>
          <cell r="K6265" t="str">
            <v>JORNAL</v>
          </cell>
          <cell r="L6265" t="str">
            <v>PRESTACIONES</v>
          </cell>
          <cell r="M6265" t="str">
            <v>JORNAL TOTAL</v>
          </cell>
          <cell r="N6265" t="str">
            <v>RENDIMIENTO</v>
          </cell>
        </row>
        <row r="6266">
          <cell r="A6266" t="str">
            <v>APU-000481</v>
          </cell>
          <cell r="D6266" t="str">
            <v>OFICIAL</v>
          </cell>
          <cell r="K6266">
            <v>95930</v>
          </cell>
          <cell r="L6266">
            <v>1.95</v>
          </cell>
          <cell r="M6266">
            <v>187063.5</v>
          </cell>
          <cell r="N6266">
            <v>1.1000000000000001</v>
          </cell>
        </row>
        <row r="6267">
          <cell r="A6267" t="str">
            <v>APU-000481</v>
          </cell>
          <cell r="D6267" t="str">
            <v>AYUDANTE (1)</v>
          </cell>
          <cell r="K6267">
            <v>71433</v>
          </cell>
          <cell r="L6267">
            <v>1.95</v>
          </cell>
          <cell r="M6267">
            <v>139294.35</v>
          </cell>
          <cell r="N6267">
            <v>1.1000000000000001</v>
          </cell>
        </row>
        <row r="6268">
          <cell r="A6268" t="str">
            <v>APU-000481</v>
          </cell>
          <cell r="D6268" t="str">
            <v/>
          </cell>
          <cell r="K6268" t="str">
            <v/>
          </cell>
          <cell r="L6268" t="str">
            <v xml:space="preserve"> </v>
          </cell>
          <cell r="M6268" t="str">
            <v xml:space="preserve"> </v>
          </cell>
        </row>
        <row r="6269">
          <cell r="A6269" t="str">
            <v>APU-000481</v>
          </cell>
          <cell r="D6269" t="str">
            <v/>
          </cell>
          <cell r="K6269" t="str">
            <v/>
          </cell>
          <cell r="L6269" t="str">
            <v xml:space="preserve"> </v>
          </cell>
          <cell r="M6269" t="str">
            <v xml:space="preserve"> </v>
          </cell>
        </row>
        <row r="6270">
          <cell r="A6270" t="str">
            <v>APU-000481</v>
          </cell>
          <cell r="D6270" t="str">
            <v/>
          </cell>
          <cell r="K6270" t="str">
            <v/>
          </cell>
          <cell r="L6270" t="str">
            <v xml:space="preserve"> </v>
          </cell>
          <cell r="M6270" t="str">
            <v xml:space="preserve"> </v>
          </cell>
        </row>
        <row r="6271">
          <cell r="D6271" t="str">
            <v>SUBTOTAL</v>
          </cell>
        </row>
        <row r="6273">
          <cell r="D6273" t="str">
            <v>TOTAL COSTO DIRECTO $</v>
          </cell>
        </row>
        <row r="6275">
          <cell r="M6275" t="str">
            <v>Porcentaje</v>
          </cell>
          <cell r="N6275" t="str">
            <v>Valor Total</v>
          </cell>
        </row>
        <row r="6276">
          <cell r="M6276">
            <v>0.24</v>
          </cell>
          <cell r="N6276">
            <v>345666.78</v>
          </cell>
        </row>
        <row r="6277">
          <cell r="M6277">
            <v>0.02</v>
          </cell>
          <cell r="N6277">
            <v>28805.57</v>
          </cell>
        </row>
        <row r="6278">
          <cell r="M6278">
            <v>7.0000000000000007E-2</v>
          </cell>
          <cell r="N6278">
            <v>100819.48</v>
          </cell>
        </row>
        <row r="6281">
          <cell r="D6281" t="str">
            <v>Precio Unitario Total Aproximado al peso $</v>
          </cell>
        </row>
        <row r="6286">
          <cell r="D6286" t="str">
            <v>Proyectó:</v>
          </cell>
          <cell r="L6286" t="str">
            <v>Aprobó:</v>
          </cell>
        </row>
        <row r="6287">
          <cell r="E6287" t="str">
            <v>BRAYAN JEUDIEL LOZANO HERRERA</v>
          </cell>
          <cell r="M6287" t="str">
            <v>JESÚS IVÁN QUIÑONES RUEDA</v>
          </cell>
        </row>
        <row r="6288">
          <cell r="E6288" t="str">
            <v>APOYO SEC. DE PLANEACIÓN Y OBRAS PÚBLICAS</v>
          </cell>
          <cell r="M6288" t="str">
            <v>SECRETARIO DE PLANEACIÓN Y OBRAS PUBLICAS</v>
          </cell>
        </row>
        <row r="6289">
          <cell r="E6289" t="str">
            <v>LES TENGO UN CHISME</v>
          </cell>
          <cell r="M6289" t="str">
            <v>BOMBA</v>
          </cell>
        </row>
        <row r="6293">
          <cell r="D6293" t="str">
            <v>Análisis de Precios Unitarios- Secretaria de Planeación y Obras Publicas de Cubará, Boyacá.</v>
          </cell>
        </row>
        <row r="6294">
          <cell r="D6294" t="str">
            <v>Código</v>
          </cell>
          <cell r="E6294" t="str">
            <v>CCE-EICP-FM-14</v>
          </cell>
          <cell r="G6294" t="str">
            <v>Versión</v>
          </cell>
          <cell r="H6294">
            <v>1</v>
          </cell>
        </row>
        <row r="6298">
          <cell r="E6298" t="str">
            <v>MUNICIPIO DE CUBARÁ</v>
          </cell>
        </row>
        <row r="6300">
          <cell r="M6300" t="str">
            <v>VERSIÓN</v>
          </cell>
        </row>
        <row r="6303">
          <cell r="M6303" t="str">
            <v>PAGINA</v>
          </cell>
        </row>
        <row r="6304">
          <cell r="E6304" t="str">
            <v>ANÁLISIS DE PRECIOS UNITARIOS</v>
          </cell>
        </row>
        <row r="6306">
          <cell r="M6306" t="str">
            <v>FECHA</v>
          </cell>
          <cell r="N6306" t="str">
            <v>DD</v>
          </cell>
        </row>
        <row r="6307">
          <cell r="N6307">
            <v>13</v>
          </cell>
        </row>
        <row r="6311">
          <cell r="D6311" t="str">
            <v>DATOS ESPECÍFICOS</v>
          </cell>
        </row>
        <row r="6313">
          <cell r="A6313" t="str">
            <v>APU ID</v>
          </cell>
          <cell r="D6313" t="str">
            <v>ÍTEM</v>
          </cell>
          <cell r="E6313" t="str">
            <v>DESCRIPCIÓN</v>
          </cell>
          <cell r="N6313" t="str">
            <v>UNIDAD</v>
          </cell>
        </row>
        <row r="6314">
          <cell r="D6314" t="str">
            <v>2,03,22</v>
          </cell>
          <cell r="E6314" t="str">
            <v>ZAPATA RECTAMGULAR EN CONCRETO f'c = 3000 PSI (21MPa), Dimensiones 1,50x1,00x0,45 m</v>
          </cell>
          <cell r="N6314" t="str">
            <v>M3</v>
          </cell>
        </row>
        <row r="6315">
          <cell r="D6315" t="str">
            <v>I. EQUIPO</v>
          </cell>
        </row>
        <row r="6316">
          <cell r="D6316" t="str">
            <v>DESCRIPCIÓN</v>
          </cell>
          <cell r="I6316" t="str">
            <v>MARCA</v>
          </cell>
          <cell r="K6316" t="str">
            <v>TIPO</v>
          </cell>
          <cell r="M6316" t="str">
            <v>TARIFA</v>
          </cell>
          <cell r="N6316" t="str">
            <v>RENDIMIENTO</v>
          </cell>
        </row>
        <row r="6317">
          <cell r="A6317" t="str">
            <v>APU-000482</v>
          </cell>
          <cell r="D6317" t="str">
            <v>HERRAMIENTA MENOR (% M.O)</v>
          </cell>
          <cell r="K6317" t="str">
            <v>%</v>
          </cell>
          <cell r="M6317">
            <v>388043.5</v>
          </cell>
          <cell r="N6317">
            <v>10</v>
          </cell>
        </row>
        <row r="6318">
          <cell r="A6318" t="str">
            <v>APU-000482</v>
          </cell>
          <cell r="D6318" t="str">
            <v>VIBRADOR PORTÁTIL PARA CONCRETO</v>
          </cell>
          <cell r="K6318" t="str">
            <v>DIA</v>
          </cell>
          <cell r="M6318">
            <v>89075</v>
          </cell>
          <cell r="N6318">
            <v>33.33</v>
          </cell>
        </row>
        <row r="6319">
          <cell r="A6319" t="str">
            <v>APU-000482</v>
          </cell>
          <cell r="D6319" t="str">
            <v/>
          </cell>
          <cell r="K6319" t="str">
            <v/>
          </cell>
          <cell r="M6319" t="str">
            <v/>
          </cell>
        </row>
        <row r="6320">
          <cell r="A6320" t="str">
            <v>APU-000482</v>
          </cell>
          <cell r="D6320" t="str">
            <v/>
          </cell>
          <cell r="K6320" t="str">
            <v/>
          </cell>
          <cell r="M6320" t="str">
            <v/>
          </cell>
        </row>
        <row r="6321">
          <cell r="A6321" t="str">
            <v>APU-000482</v>
          </cell>
          <cell r="D6321" t="str">
            <v/>
          </cell>
          <cell r="K6321" t="str">
            <v/>
          </cell>
          <cell r="M6321" t="str">
            <v/>
          </cell>
        </row>
        <row r="6322">
          <cell r="A6322" t="str">
            <v>APU-000482</v>
          </cell>
          <cell r="D6322" t="str">
            <v/>
          </cell>
          <cell r="K6322" t="str">
            <v/>
          </cell>
          <cell r="M6322" t="str">
            <v/>
          </cell>
        </row>
        <row r="6323">
          <cell r="A6323" t="str">
            <v>APU-000482</v>
          </cell>
          <cell r="D6323" t="str">
            <v>SUBTOTAL</v>
          </cell>
        </row>
        <row r="6324">
          <cell r="A6324" t="str">
            <v>APU-000482</v>
          </cell>
          <cell r="D6324" t="str">
            <v>II. MATERIALES</v>
          </cell>
        </row>
        <row r="6325">
          <cell r="A6325" t="str">
            <v>APU-000482</v>
          </cell>
          <cell r="D6325" t="str">
            <v>DESCRIPCIÓN</v>
          </cell>
          <cell r="L6325" t="str">
            <v>UNIDAD</v>
          </cell>
          <cell r="M6325" t="str">
            <v>CANTIDAD</v>
          </cell>
          <cell r="N6325" t="str">
            <v>PRECIO UNITARIO</v>
          </cell>
        </row>
        <row r="6326">
          <cell r="A6326" t="str">
            <v>APU-000482</v>
          </cell>
          <cell r="D6326" t="str">
            <v>CONCRETO DE 3000 PSI (1:2:3)</v>
          </cell>
          <cell r="L6326" t="str">
            <v>M3</v>
          </cell>
          <cell r="M6326">
            <v>1</v>
          </cell>
          <cell r="N6326">
            <v>765149.14</v>
          </cell>
        </row>
        <row r="6327">
          <cell r="A6327" t="str">
            <v>APU-000482</v>
          </cell>
          <cell r="D6327" t="str">
            <v>TABLA BURRA ORDINARIA 10" x 1" x 3m</v>
          </cell>
          <cell r="L6327" t="str">
            <v>UND</v>
          </cell>
          <cell r="M6327">
            <v>0.95</v>
          </cell>
          <cell r="N6327">
            <v>22000</v>
          </cell>
        </row>
        <row r="6328">
          <cell r="A6328" t="str">
            <v>APU-000482</v>
          </cell>
          <cell r="D6328" t="str">
            <v>LISTÓN DE MADERA 2" x 2" x 3 m</v>
          </cell>
          <cell r="L6328" t="str">
            <v>UND</v>
          </cell>
          <cell r="M6328">
            <v>1.65</v>
          </cell>
          <cell r="N6328">
            <v>9900</v>
          </cell>
        </row>
        <row r="6329">
          <cell r="A6329" t="str">
            <v>APU-000482</v>
          </cell>
          <cell r="D6329" t="str">
            <v>PUNTILLA 2-1/2"</v>
          </cell>
          <cell r="L6329" t="str">
            <v>LB</v>
          </cell>
          <cell r="M6329">
            <v>0.36</v>
          </cell>
          <cell r="N6329">
            <v>6600</v>
          </cell>
        </row>
        <row r="6330">
          <cell r="A6330" t="str">
            <v>APU-000482</v>
          </cell>
          <cell r="D6330" t="str">
            <v/>
          </cell>
          <cell r="L6330" t="str">
            <v/>
          </cell>
          <cell r="N6330" t="str">
            <v/>
          </cell>
        </row>
        <row r="6331">
          <cell r="A6331" t="str">
            <v>APU-000482</v>
          </cell>
          <cell r="D6331" t="str">
            <v/>
          </cell>
          <cell r="L6331" t="str">
            <v/>
          </cell>
          <cell r="N6331" t="str">
            <v/>
          </cell>
        </row>
        <row r="6332">
          <cell r="A6332" t="str">
            <v>APU-000482</v>
          </cell>
          <cell r="D6332" t="str">
            <v/>
          </cell>
          <cell r="L6332" t="str">
            <v/>
          </cell>
          <cell r="N6332" t="str">
            <v/>
          </cell>
        </row>
        <row r="6333">
          <cell r="A6333" t="str">
            <v>APU-000482</v>
          </cell>
          <cell r="D6333" t="str">
            <v/>
          </cell>
          <cell r="L6333" t="str">
            <v/>
          </cell>
          <cell r="N6333" t="str">
            <v/>
          </cell>
        </row>
        <row r="6334">
          <cell r="A6334" t="str">
            <v>APU-000482</v>
          </cell>
          <cell r="D6334" t="str">
            <v/>
          </cell>
          <cell r="L6334" t="str">
            <v/>
          </cell>
          <cell r="N6334" t="str">
            <v/>
          </cell>
        </row>
        <row r="6335">
          <cell r="A6335" t="str">
            <v>APU-000482</v>
          </cell>
          <cell r="D6335" t="str">
            <v/>
          </cell>
          <cell r="L6335" t="str">
            <v/>
          </cell>
          <cell r="N6335" t="str">
            <v/>
          </cell>
        </row>
        <row r="6336">
          <cell r="A6336" t="str">
            <v>APU-000482</v>
          </cell>
          <cell r="D6336" t="str">
            <v/>
          </cell>
          <cell r="L6336" t="str">
            <v/>
          </cell>
          <cell r="N6336" t="str">
            <v/>
          </cell>
        </row>
        <row r="6337">
          <cell r="A6337" t="str">
            <v>APU-000482</v>
          </cell>
          <cell r="D6337" t="str">
            <v/>
          </cell>
          <cell r="L6337" t="str">
            <v/>
          </cell>
          <cell r="N6337" t="str">
            <v/>
          </cell>
        </row>
        <row r="6338">
          <cell r="A6338" t="str">
            <v>APU-000482</v>
          </cell>
          <cell r="D6338" t="str">
            <v/>
          </cell>
          <cell r="L6338" t="str">
            <v/>
          </cell>
          <cell r="N6338" t="str">
            <v/>
          </cell>
        </row>
        <row r="6339">
          <cell r="A6339" t="str">
            <v>APU-000482</v>
          </cell>
          <cell r="D6339" t="str">
            <v/>
          </cell>
          <cell r="L6339" t="str">
            <v/>
          </cell>
          <cell r="N6339" t="str">
            <v/>
          </cell>
        </row>
        <row r="6340">
          <cell r="A6340" t="str">
            <v>APU-000482</v>
          </cell>
          <cell r="D6340" t="str">
            <v>DESPERDICIO</v>
          </cell>
          <cell r="L6340" t="str">
            <v>%</v>
          </cell>
          <cell r="M6340">
            <v>0.05</v>
          </cell>
          <cell r="N6340">
            <v>804760.14</v>
          </cell>
        </row>
        <row r="6341">
          <cell r="A6341" t="str">
            <v>APU-000482</v>
          </cell>
          <cell r="D6341" t="str">
            <v>SUBTOTAL</v>
          </cell>
        </row>
        <row r="6342">
          <cell r="A6342" t="str">
            <v>APU-000482</v>
          </cell>
          <cell r="D6342" t="str">
            <v>III. TRANSPORTES</v>
          </cell>
        </row>
        <row r="6343">
          <cell r="A6343" t="str">
            <v>APU-000482</v>
          </cell>
          <cell r="D6343" t="str">
            <v>MATERIAL</v>
          </cell>
          <cell r="K6343" t="str">
            <v>VOL. o PESO</v>
          </cell>
          <cell r="L6343" t="str">
            <v>DISTANCIA</v>
          </cell>
          <cell r="M6343" t="str">
            <v>M3 o Ton/Km</v>
          </cell>
          <cell r="N6343" t="str">
            <v>TARIFA</v>
          </cell>
        </row>
        <row r="6344">
          <cell r="A6344" t="str">
            <v>APU-000482</v>
          </cell>
          <cell r="D6344" t="str">
            <v/>
          </cell>
          <cell r="M6344" t="str">
            <v/>
          </cell>
          <cell r="N6344" t="str">
            <v/>
          </cell>
        </row>
        <row r="6345">
          <cell r="A6345" t="str">
            <v>APU-000482</v>
          </cell>
          <cell r="D6345" t="str">
            <v/>
          </cell>
          <cell r="M6345" t="str">
            <v/>
          </cell>
          <cell r="N6345" t="str">
            <v/>
          </cell>
        </row>
        <row r="6346">
          <cell r="A6346" t="str">
            <v>APU-000482</v>
          </cell>
          <cell r="D6346" t="str">
            <v/>
          </cell>
          <cell r="M6346" t="str">
            <v/>
          </cell>
          <cell r="N6346" t="str">
            <v/>
          </cell>
        </row>
        <row r="6347">
          <cell r="A6347" t="str">
            <v>APU-000482</v>
          </cell>
          <cell r="D6347" t="str">
            <v/>
          </cell>
          <cell r="M6347" t="str">
            <v/>
          </cell>
          <cell r="N6347" t="str">
            <v/>
          </cell>
        </row>
        <row r="6348">
          <cell r="A6348" t="str">
            <v>APU-000482</v>
          </cell>
          <cell r="D6348" t="str">
            <v>SUBTOTAL</v>
          </cell>
        </row>
        <row r="6349">
          <cell r="A6349" t="str">
            <v>APU-000482</v>
          </cell>
          <cell r="D6349" t="str">
            <v>IV. MANO DE OBRA</v>
          </cell>
        </row>
        <row r="6350">
          <cell r="A6350" t="str">
            <v>APU-000482</v>
          </cell>
          <cell r="D6350" t="str">
            <v>TRABAJADOR</v>
          </cell>
          <cell r="K6350" t="str">
            <v>JORNAL</v>
          </cell>
          <cell r="L6350" t="str">
            <v>PRESTACIONES</v>
          </cell>
          <cell r="M6350" t="str">
            <v>JORNAL TOTAL</v>
          </cell>
          <cell r="N6350" t="str">
            <v>RENDIMIENTO</v>
          </cell>
        </row>
        <row r="6351">
          <cell r="A6351" t="str">
            <v>APU-000482</v>
          </cell>
          <cell r="D6351" t="str">
            <v>OFICIAL</v>
          </cell>
          <cell r="K6351">
            <v>95930</v>
          </cell>
          <cell r="L6351">
            <v>1.95</v>
          </cell>
          <cell r="M6351">
            <v>187063.5</v>
          </cell>
          <cell r="N6351">
            <v>1.2</v>
          </cell>
        </row>
        <row r="6352">
          <cell r="A6352" t="str">
            <v>APU-000482</v>
          </cell>
          <cell r="D6352" t="str">
            <v>AYUDANTE (2)</v>
          </cell>
          <cell r="K6352">
            <v>142866</v>
          </cell>
          <cell r="L6352">
            <v>1.95</v>
          </cell>
          <cell r="M6352">
            <v>278588.7</v>
          </cell>
          <cell r="N6352">
            <v>1.2</v>
          </cell>
        </row>
        <row r="6353">
          <cell r="A6353" t="str">
            <v>APU-000482</v>
          </cell>
          <cell r="D6353" t="str">
            <v/>
          </cell>
          <cell r="K6353" t="str">
            <v/>
          </cell>
          <cell r="L6353" t="str">
            <v xml:space="preserve"> </v>
          </cell>
          <cell r="M6353" t="str">
            <v xml:space="preserve"> </v>
          </cell>
        </row>
        <row r="6354">
          <cell r="A6354" t="str">
            <v>APU-000482</v>
          </cell>
          <cell r="D6354" t="str">
            <v/>
          </cell>
          <cell r="K6354" t="str">
            <v/>
          </cell>
          <cell r="L6354" t="str">
            <v xml:space="preserve"> </v>
          </cell>
          <cell r="M6354" t="str">
            <v xml:space="preserve"> </v>
          </cell>
        </row>
        <row r="6355">
          <cell r="A6355" t="str">
            <v>APU-000482</v>
          </cell>
          <cell r="D6355" t="str">
            <v/>
          </cell>
          <cell r="K6355" t="str">
            <v/>
          </cell>
          <cell r="L6355" t="str">
            <v xml:space="preserve"> </v>
          </cell>
          <cell r="M6355" t="str">
            <v xml:space="preserve"> </v>
          </cell>
        </row>
        <row r="6356">
          <cell r="A6356" t="str">
            <v>APU-000482</v>
          </cell>
          <cell r="D6356" t="str">
            <v>SUBTOTAL</v>
          </cell>
        </row>
        <row r="6357">
          <cell r="A6357" t="str">
            <v>APU-000482</v>
          </cell>
        </row>
        <row r="6358">
          <cell r="A6358" t="str">
            <v>APU-000482</v>
          </cell>
          <cell r="D6358" t="str">
            <v>TOTAL COSTO DIRECTO $</v>
          </cell>
        </row>
        <row r="6360">
          <cell r="M6360" t="str">
            <v>Porcentaje</v>
          </cell>
          <cell r="N6360" t="str">
            <v>Valor Total</v>
          </cell>
        </row>
        <row r="6361">
          <cell r="M6361">
            <v>0.24</v>
          </cell>
          <cell r="N6361">
            <v>305884.44</v>
          </cell>
        </row>
        <row r="6362">
          <cell r="M6362">
            <v>0.02</v>
          </cell>
          <cell r="N6362">
            <v>25490.37</v>
          </cell>
        </row>
        <row r="6363">
          <cell r="M6363">
            <v>7.0000000000000007E-2</v>
          </cell>
          <cell r="N6363">
            <v>89216.3</v>
          </cell>
        </row>
        <row r="6366">
          <cell r="D6366" t="str">
            <v>Precio Unitario Total Aproximado al peso $</v>
          </cell>
        </row>
        <row r="6371">
          <cell r="D6371" t="str">
            <v>Proyectó:</v>
          </cell>
          <cell r="L6371" t="str">
            <v>Aprobó:</v>
          </cell>
        </row>
        <row r="6372">
          <cell r="E6372" t="str">
            <v>BRAYAN JEUDIEL LOZANO HERRERA</v>
          </cell>
          <cell r="M6372" t="str">
            <v>JESÚS IVÁN QUIÑONES RUEDA</v>
          </cell>
        </row>
        <row r="6373">
          <cell r="E6373" t="str">
            <v>APOYO SEC. DE PLANEACIÓN Y OBRAS PÚBLICAS</v>
          </cell>
          <cell r="M6373" t="str">
            <v>SECRETARIO DE PLANEACIÓN Y OBRAS PUBLICAS</v>
          </cell>
        </row>
        <row r="6374">
          <cell r="E6374" t="str">
            <v>LES TENGO UN CHISME</v>
          </cell>
          <cell r="M6374" t="str">
            <v>BOMBA</v>
          </cell>
        </row>
        <row r="6378">
          <cell r="D6378" t="str">
            <v>Análisis de Precios Unitarios- Secretaria de Planeación y Obras Publicas de Cubará, Boyacá.</v>
          </cell>
        </row>
        <row r="6379">
          <cell r="D6379" t="str">
            <v>Código</v>
          </cell>
          <cell r="E6379" t="str">
            <v>CCE-EICP-FM-14</v>
          </cell>
          <cell r="G6379" t="str">
            <v>Versión</v>
          </cell>
          <cell r="H6379">
            <v>1</v>
          </cell>
        </row>
        <row r="6383">
          <cell r="E6383" t="str">
            <v>MUNICIPIO DE CUBARÁ</v>
          </cell>
        </row>
        <row r="6385">
          <cell r="M6385" t="str">
            <v>VERSIÓN</v>
          </cell>
        </row>
        <row r="6388">
          <cell r="M6388" t="str">
            <v>PAGINA</v>
          </cell>
        </row>
        <row r="6389">
          <cell r="E6389" t="str">
            <v>ANÁLISIS DE PRECIOS UNITARIOS</v>
          </cell>
        </row>
        <row r="6391">
          <cell r="M6391" t="str">
            <v>FECHA</v>
          </cell>
          <cell r="N6391" t="str">
            <v>DD</v>
          </cell>
        </row>
        <row r="6392">
          <cell r="N6392">
            <v>13</v>
          </cell>
        </row>
        <row r="6396">
          <cell r="D6396" t="str">
            <v>DATOS ESPECÍFICOS</v>
          </cell>
        </row>
        <row r="6398">
          <cell r="A6398" t="str">
            <v>APU ID</v>
          </cell>
          <cell r="D6398" t="str">
            <v>ÍTEM</v>
          </cell>
          <cell r="E6398" t="str">
            <v>DESCRIPCIÓN</v>
          </cell>
          <cell r="N6398" t="str">
            <v>UNIDAD</v>
          </cell>
        </row>
        <row r="6399">
          <cell r="A6399" t="str">
            <v>APU-00048</v>
          </cell>
          <cell r="D6399" t="str">
            <v>2,04,01</v>
          </cell>
          <cell r="E6399" t="str">
            <v>COLUMNA EN CONCRETO f'c = 3000 PSI (21MPa), Dimensiones 0,12x0,20 m</v>
          </cell>
          <cell r="N6399" t="str">
            <v>M3</v>
          </cell>
        </row>
        <row r="6400">
          <cell r="D6400" t="str">
            <v>I. EQUIPO</v>
          </cell>
        </row>
        <row r="6401">
          <cell r="D6401" t="str">
            <v>DESCRIPCIÓN</v>
          </cell>
          <cell r="I6401" t="str">
            <v>MARCA</v>
          </cell>
          <cell r="K6401" t="str">
            <v>TIPO</v>
          </cell>
          <cell r="M6401" t="str">
            <v>TARIFA</v>
          </cell>
          <cell r="N6401" t="str">
            <v>RENDIMIENTO</v>
          </cell>
        </row>
        <row r="6402">
          <cell r="D6402" t="str">
            <v>HERRAMIENTA MENOR (% M.O)</v>
          </cell>
          <cell r="K6402" t="str">
            <v>%</v>
          </cell>
          <cell r="M6402">
            <v>465652.2</v>
          </cell>
          <cell r="N6402">
            <v>10</v>
          </cell>
        </row>
        <row r="6403">
          <cell r="D6403" t="str">
            <v>VIBRADOR PORTÁTIL PARA CONCRETO</v>
          </cell>
          <cell r="K6403" t="str">
            <v>DIA</v>
          </cell>
          <cell r="M6403">
            <v>89075</v>
          </cell>
          <cell r="N6403">
            <v>10</v>
          </cell>
        </row>
        <row r="6404">
          <cell r="D6404" t="str">
            <v>SECCIÓN DE ANDAMIO (01)</v>
          </cell>
          <cell r="K6404" t="str">
            <v>DIA</v>
          </cell>
          <cell r="M6404">
            <v>3000</v>
          </cell>
          <cell r="N6404">
            <v>10</v>
          </cell>
        </row>
        <row r="6405">
          <cell r="D6405" t="str">
            <v/>
          </cell>
          <cell r="K6405" t="str">
            <v/>
          </cell>
          <cell r="M6405" t="str">
            <v/>
          </cell>
        </row>
        <row r="6406">
          <cell r="D6406" t="str">
            <v/>
          </cell>
          <cell r="K6406" t="str">
            <v/>
          </cell>
          <cell r="M6406" t="str">
            <v/>
          </cell>
        </row>
        <row r="6407">
          <cell r="D6407" t="str">
            <v/>
          </cell>
          <cell r="K6407" t="str">
            <v/>
          </cell>
          <cell r="M6407" t="str">
            <v/>
          </cell>
        </row>
        <row r="6408">
          <cell r="D6408" t="str">
            <v>SUBTOTAL</v>
          </cell>
        </row>
        <row r="6409">
          <cell r="D6409" t="str">
            <v>II. MATERIALES</v>
          </cell>
        </row>
        <row r="6410">
          <cell r="D6410" t="str">
            <v>DESCRIPCIÓN</v>
          </cell>
          <cell r="L6410" t="str">
            <v>UNIDAD</v>
          </cell>
          <cell r="M6410" t="str">
            <v>CANTIDAD</v>
          </cell>
          <cell r="N6410" t="str">
            <v>PRECIO UNITARIO</v>
          </cell>
        </row>
        <row r="6411">
          <cell r="D6411" t="str">
            <v>CONCRETO DE 3000 PSI (1:2:3)</v>
          </cell>
          <cell r="L6411" t="str">
            <v>M3</v>
          </cell>
          <cell r="M6411">
            <v>1</v>
          </cell>
          <cell r="N6411">
            <v>765149.14</v>
          </cell>
        </row>
        <row r="6412">
          <cell r="D6412" t="str">
            <v>TABLA BURRA ORDINARIA 10" x 1" x 3m</v>
          </cell>
          <cell r="L6412" t="str">
            <v>UND</v>
          </cell>
          <cell r="M6412">
            <v>9.6</v>
          </cell>
          <cell r="N6412">
            <v>22000</v>
          </cell>
        </row>
        <row r="6413">
          <cell r="D6413" t="str">
            <v>LISTÓN DE MADERA 2" x 2" x 3 m</v>
          </cell>
          <cell r="L6413" t="str">
            <v>UND</v>
          </cell>
          <cell r="M6413">
            <v>7.9</v>
          </cell>
          <cell r="N6413">
            <v>9900</v>
          </cell>
        </row>
        <row r="6414">
          <cell r="D6414" t="str">
            <v>PUNTILLA 2-1/2"</v>
          </cell>
          <cell r="L6414" t="str">
            <v>LB</v>
          </cell>
          <cell r="M6414">
            <v>1</v>
          </cell>
          <cell r="N6414">
            <v>6600</v>
          </cell>
        </row>
        <row r="6415">
          <cell r="D6415" t="str">
            <v>ALAMBRE NEGRO # 18 (RECOCIDO)</v>
          </cell>
          <cell r="L6415" t="str">
            <v>KG</v>
          </cell>
          <cell r="M6415">
            <v>0.53</v>
          </cell>
          <cell r="N6415">
            <v>7850</v>
          </cell>
        </row>
        <row r="6416">
          <cell r="D6416" t="str">
            <v/>
          </cell>
          <cell r="L6416" t="str">
            <v/>
          </cell>
          <cell r="N6416" t="str">
            <v/>
          </cell>
        </row>
        <row r="6417">
          <cell r="D6417" t="str">
            <v/>
          </cell>
          <cell r="L6417" t="str">
            <v/>
          </cell>
          <cell r="N6417" t="str">
            <v/>
          </cell>
        </row>
        <row r="6418">
          <cell r="D6418" t="str">
            <v/>
          </cell>
          <cell r="L6418" t="str">
            <v/>
          </cell>
          <cell r="N6418" t="str">
            <v/>
          </cell>
        </row>
        <row r="6419">
          <cell r="D6419" t="str">
            <v/>
          </cell>
          <cell r="L6419" t="str">
            <v/>
          </cell>
          <cell r="N6419" t="str">
            <v/>
          </cell>
        </row>
        <row r="6420">
          <cell r="D6420" t="str">
            <v/>
          </cell>
          <cell r="L6420" t="str">
            <v/>
          </cell>
          <cell r="N6420" t="str">
            <v/>
          </cell>
        </row>
        <row r="6421">
          <cell r="D6421" t="str">
            <v/>
          </cell>
          <cell r="L6421" t="str">
            <v/>
          </cell>
          <cell r="N6421" t="str">
            <v/>
          </cell>
        </row>
        <row r="6422">
          <cell r="D6422" t="str">
            <v/>
          </cell>
          <cell r="L6422" t="str">
            <v/>
          </cell>
          <cell r="N6422" t="str">
            <v/>
          </cell>
        </row>
        <row r="6423">
          <cell r="D6423" t="str">
            <v/>
          </cell>
          <cell r="L6423" t="str">
            <v/>
          </cell>
          <cell r="N6423" t="str">
            <v/>
          </cell>
        </row>
        <row r="6424">
          <cell r="D6424" t="str">
            <v/>
          </cell>
          <cell r="L6424" t="str">
            <v/>
          </cell>
          <cell r="N6424" t="str">
            <v/>
          </cell>
        </row>
        <row r="6425">
          <cell r="D6425" t="str">
            <v>DESPERDICIO</v>
          </cell>
          <cell r="L6425" t="str">
            <v>%</v>
          </cell>
          <cell r="M6425">
            <v>0.05</v>
          </cell>
          <cell r="N6425">
            <v>1065319.6400000001</v>
          </cell>
        </row>
        <row r="6426">
          <cell r="D6426" t="str">
            <v>SUBTOTAL</v>
          </cell>
        </row>
        <row r="6427">
          <cell r="D6427" t="str">
            <v>III. TRANSPORTES</v>
          </cell>
        </row>
        <row r="6428">
          <cell r="D6428" t="str">
            <v>MATERIAL</v>
          </cell>
          <cell r="K6428" t="str">
            <v>VOL. o PESO</v>
          </cell>
          <cell r="L6428" t="str">
            <v>DISTANCIA</v>
          </cell>
          <cell r="M6428" t="str">
            <v>M3 o Ton/Km</v>
          </cell>
          <cell r="N6428" t="str">
            <v>TARIFA</v>
          </cell>
        </row>
        <row r="6429">
          <cell r="D6429" t="str">
            <v/>
          </cell>
          <cell r="M6429" t="str">
            <v/>
          </cell>
          <cell r="N6429" t="str">
            <v/>
          </cell>
        </row>
        <row r="6430">
          <cell r="D6430" t="str">
            <v/>
          </cell>
          <cell r="M6430" t="str">
            <v/>
          </cell>
          <cell r="N6430" t="str">
            <v/>
          </cell>
        </row>
        <row r="6431">
          <cell r="D6431" t="str">
            <v/>
          </cell>
          <cell r="M6431" t="str">
            <v/>
          </cell>
          <cell r="N6431" t="str">
            <v/>
          </cell>
        </row>
        <row r="6432">
          <cell r="D6432" t="str">
            <v/>
          </cell>
          <cell r="M6432" t="str">
            <v/>
          </cell>
          <cell r="N6432" t="str">
            <v/>
          </cell>
        </row>
        <row r="6433">
          <cell r="D6433" t="str">
            <v>SUBTOTAL</v>
          </cell>
        </row>
        <row r="6434">
          <cell r="D6434" t="str">
            <v>IV. MANO DE OBRA</v>
          </cell>
        </row>
        <row r="6435">
          <cell r="D6435" t="str">
            <v>TRABAJADOR</v>
          </cell>
          <cell r="K6435" t="str">
            <v>JORNAL</v>
          </cell>
          <cell r="L6435" t="str">
            <v>PRESTACIONES</v>
          </cell>
          <cell r="M6435" t="str">
            <v>JORNAL TOTAL</v>
          </cell>
          <cell r="N6435" t="str">
            <v>RENDIMIENTO</v>
          </cell>
        </row>
        <row r="6436">
          <cell r="D6436" t="str">
            <v>OFICIAL</v>
          </cell>
          <cell r="K6436">
            <v>95930</v>
          </cell>
          <cell r="L6436">
            <v>1.95</v>
          </cell>
          <cell r="M6436">
            <v>187063.5</v>
          </cell>
          <cell r="N6436">
            <v>1</v>
          </cell>
        </row>
        <row r="6437">
          <cell r="D6437" t="str">
            <v>AYUDANTE (2)</v>
          </cell>
          <cell r="K6437">
            <v>142866</v>
          </cell>
          <cell r="L6437">
            <v>1.95</v>
          </cell>
          <cell r="M6437">
            <v>278588.7</v>
          </cell>
          <cell r="N6437">
            <v>1</v>
          </cell>
        </row>
        <row r="6438">
          <cell r="D6438" t="str">
            <v/>
          </cell>
          <cell r="K6438" t="str">
            <v/>
          </cell>
          <cell r="L6438" t="str">
            <v xml:space="preserve"> </v>
          </cell>
          <cell r="M6438" t="str">
            <v xml:space="preserve"> </v>
          </cell>
        </row>
        <row r="6439">
          <cell r="D6439" t="str">
            <v/>
          </cell>
          <cell r="K6439" t="str">
            <v/>
          </cell>
          <cell r="L6439" t="str">
            <v xml:space="preserve"> </v>
          </cell>
          <cell r="M6439" t="str">
            <v xml:space="preserve"> </v>
          </cell>
        </row>
        <row r="6440">
          <cell r="D6440" t="str">
            <v/>
          </cell>
          <cell r="K6440" t="str">
            <v/>
          </cell>
          <cell r="L6440" t="str">
            <v xml:space="preserve"> </v>
          </cell>
          <cell r="M6440" t="str">
            <v xml:space="preserve"> </v>
          </cell>
        </row>
        <row r="6441">
          <cell r="D6441" t="str">
            <v>SUBTOTAL</v>
          </cell>
        </row>
        <row r="6443">
          <cell r="D6443" t="str">
            <v>TOTAL COSTO DIRECTO $</v>
          </cell>
        </row>
        <row r="6445">
          <cell r="M6445" t="str">
            <v>Porcentaje</v>
          </cell>
          <cell r="N6445" t="str">
            <v>Valor Total</v>
          </cell>
        </row>
        <row r="6446">
          <cell r="M6446">
            <v>0.24</v>
          </cell>
          <cell r="N6446">
            <v>393602.53</v>
          </cell>
        </row>
        <row r="6447">
          <cell r="M6447">
            <v>0.02</v>
          </cell>
          <cell r="N6447">
            <v>32800.21</v>
          </cell>
        </row>
        <row r="6448">
          <cell r="M6448">
            <v>7.0000000000000007E-2</v>
          </cell>
          <cell r="N6448">
            <v>114800.74</v>
          </cell>
        </row>
        <row r="6451">
          <cell r="D6451" t="str">
            <v>Precio Unitario Total Aproximado al peso $</v>
          </cell>
        </row>
        <row r="6456">
          <cell r="D6456" t="str">
            <v>Proyectó:</v>
          </cell>
          <cell r="L6456" t="str">
            <v>Aprobó:</v>
          </cell>
        </row>
        <row r="6457">
          <cell r="E6457" t="str">
            <v>BRAYAN JEUDIEL LOZANO HERRERA</v>
          </cell>
          <cell r="M6457" t="str">
            <v>JESÚS IVÁN QUIÑONES RUEDA</v>
          </cell>
        </row>
        <row r="6458">
          <cell r="E6458" t="str">
            <v>APOYO SEC. DE PLANEACIÓN Y OBRAS PÚBLICAS</v>
          </cell>
          <cell r="M6458" t="str">
            <v>SECRETARIO DE PLANEACIÓN Y OBRAS PUBLICAS</v>
          </cell>
        </row>
        <row r="6459">
          <cell r="E6459" t="str">
            <v>LES TENGO UN CHISME</v>
          </cell>
          <cell r="M6459" t="str">
            <v>BOMBA</v>
          </cell>
        </row>
        <row r="6463">
          <cell r="D6463" t="str">
            <v>Análisis de Precios Unitarios- Secretaria de Planeación y Obras Publicas de Cubará, Boyacá.</v>
          </cell>
        </row>
        <row r="6464">
          <cell r="D6464" t="str">
            <v>Código</v>
          </cell>
          <cell r="E6464" t="str">
            <v>CCE-EICP-FM-14</v>
          </cell>
          <cell r="G6464" t="str">
            <v>Versión</v>
          </cell>
          <cell r="H6464">
            <v>1</v>
          </cell>
        </row>
        <row r="6468">
          <cell r="E6468" t="str">
            <v>MUNICIPIO DE CUBARÁ</v>
          </cell>
        </row>
        <row r="6470">
          <cell r="M6470" t="str">
            <v>VERSIÓN</v>
          </cell>
        </row>
        <row r="6473">
          <cell r="M6473" t="str">
            <v>PAGINA</v>
          </cell>
        </row>
        <row r="6474">
          <cell r="E6474" t="str">
            <v>ANÁLISIS DE PRECIOS UNITARIOS</v>
          </cell>
        </row>
        <row r="6476">
          <cell r="M6476" t="str">
            <v>FECHA</v>
          </cell>
          <cell r="N6476" t="str">
            <v>DD</v>
          </cell>
        </row>
        <row r="6477">
          <cell r="N6477">
            <v>13</v>
          </cell>
        </row>
        <row r="6481">
          <cell r="D6481" t="str">
            <v>DATOS ESPECÍFICOS</v>
          </cell>
        </row>
        <row r="6483">
          <cell r="A6483" t="str">
            <v>APU ID</v>
          </cell>
          <cell r="D6483" t="str">
            <v>ÍTEM</v>
          </cell>
          <cell r="E6483" t="str">
            <v>DESCRIPCIÓN</v>
          </cell>
          <cell r="N6483" t="str">
            <v>UNIDAD</v>
          </cell>
        </row>
        <row r="6484">
          <cell r="A6484" t="str">
            <v>APU-00049</v>
          </cell>
          <cell r="D6484" t="str">
            <v>2,04,02</v>
          </cell>
          <cell r="E6484" t="str">
            <v>COLUMNA EN CONCRETO f'c = 3000 PSI (21MPa), Dimensiones 0,15x0,20 m</v>
          </cell>
          <cell r="N6484" t="str">
            <v>M3</v>
          </cell>
        </row>
        <row r="6485">
          <cell r="D6485" t="str">
            <v>I. EQUIPO</v>
          </cell>
        </row>
        <row r="6486">
          <cell r="D6486" t="str">
            <v>DESCRIPCIÓN</v>
          </cell>
          <cell r="I6486" t="str">
            <v>MARCA</v>
          </cell>
          <cell r="K6486" t="str">
            <v>TIPO</v>
          </cell>
          <cell r="M6486" t="str">
            <v>TARIFA</v>
          </cell>
          <cell r="N6486" t="str">
            <v>RENDIMIENTO</v>
          </cell>
        </row>
        <row r="6487">
          <cell r="D6487" t="str">
            <v>HERRAMIENTA MENOR (% M.O)</v>
          </cell>
          <cell r="K6487" t="str">
            <v>%</v>
          </cell>
          <cell r="M6487">
            <v>465652.2</v>
          </cell>
          <cell r="N6487">
            <v>10</v>
          </cell>
        </row>
        <row r="6488">
          <cell r="D6488" t="str">
            <v>VIBRADOR PORTÁTIL PARA CONCRETO</v>
          </cell>
          <cell r="K6488" t="str">
            <v>DIA</v>
          </cell>
          <cell r="M6488">
            <v>89075</v>
          </cell>
          <cell r="N6488">
            <v>10</v>
          </cell>
        </row>
        <row r="6489">
          <cell r="D6489" t="str">
            <v>SECCIÓN DE ANDAMIO (01)</v>
          </cell>
          <cell r="K6489" t="str">
            <v>DIA</v>
          </cell>
          <cell r="M6489">
            <v>3000</v>
          </cell>
          <cell r="N6489">
            <v>10</v>
          </cell>
        </row>
        <row r="6490">
          <cell r="D6490" t="str">
            <v/>
          </cell>
          <cell r="K6490" t="str">
            <v/>
          </cell>
          <cell r="M6490" t="str">
            <v/>
          </cell>
        </row>
        <row r="6491">
          <cell r="D6491" t="str">
            <v/>
          </cell>
          <cell r="K6491" t="str">
            <v/>
          </cell>
          <cell r="M6491" t="str">
            <v/>
          </cell>
        </row>
        <row r="6492">
          <cell r="D6492" t="str">
            <v/>
          </cell>
          <cell r="K6492" t="str">
            <v/>
          </cell>
          <cell r="M6492" t="str">
            <v/>
          </cell>
        </row>
        <row r="6493">
          <cell r="D6493" t="str">
            <v>SUBTOTAL</v>
          </cell>
        </row>
        <row r="6494">
          <cell r="D6494" t="str">
            <v>II. MATERIALES</v>
          </cell>
        </row>
        <row r="6495">
          <cell r="D6495" t="str">
            <v>DESCRIPCIÓN</v>
          </cell>
          <cell r="L6495" t="str">
            <v>UNIDAD</v>
          </cell>
          <cell r="M6495" t="str">
            <v>CANTIDAD</v>
          </cell>
          <cell r="N6495" t="str">
            <v>PRECIO UNITARIO</v>
          </cell>
        </row>
        <row r="6496">
          <cell r="D6496" t="str">
            <v>CONCRETO DE 3000 PSI (1:2:3)</v>
          </cell>
          <cell r="L6496" t="str">
            <v>M3</v>
          </cell>
          <cell r="M6496">
            <v>1</v>
          </cell>
          <cell r="N6496">
            <v>765149.14</v>
          </cell>
        </row>
        <row r="6497">
          <cell r="D6497" t="str">
            <v>TABLA BURRA ORDINARIA 10" x 1" x 3m</v>
          </cell>
          <cell r="L6497" t="str">
            <v>UND</v>
          </cell>
          <cell r="M6497">
            <v>8</v>
          </cell>
          <cell r="N6497">
            <v>22000</v>
          </cell>
        </row>
        <row r="6498">
          <cell r="D6498" t="str">
            <v>LISTÓN DE MADERA 2" x 2" x 3 m</v>
          </cell>
          <cell r="L6498" t="str">
            <v>UND</v>
          </cell>
          <cell r="M6498">
            <v>6.4</v>
          </cell>
          <cell r="N6498">
            <v>9900</v>
          </cell>
        </row>
        <row r="6499">
          <cell r="D6499" t="str">
            <v>PUNTILLA 2-1/2"</v>
          </cell>
          <cell r="L6499" t="str">
            <v>LB</v>
          </cell>
          <cell r="M6499">
            <v>0.8</v>
          </cell>
          <cell r="N6499">
            <v>6600</v>
          </cell>
        </row>
        <row r="6500">
          <cell r="D6500" t="str">
            <v>ALAMBRE NEGRO # 18 (RECOCIDO)</v>
          </cell>
          <cell r="L6500" t="str">
            <v>KG</v>
          </cell>
          <cell r="M6500">
            <v>0.42</v>
          </cell>
          <cell r="N6500">
            <v>7850</v>
          </cell>
        </row>
        <row r="6501">
          <cell r="D6501" t="str">
            <v/>
          </cell>
          <cell r="L6501" t="str">
            <v/>
          </cell>
          <cell r="N6501" t="str">
            <v/>
          </cell>
        </row>
        <row r="6502">
          <cell r="D6502" t="str">
            <v/>
          </cell>
          <cell r="L6502" t="str">
            <v/>
          </cell>
          <cell r="N6502" t="str">
            <v/>
          </cell>
        </row>
        <row r="6503">
          <cell r="D6503" t="str">
            <v/>
          </cell>
          <cell r="L6503" t="str">
            <v/>
          </cell>
          <cell r="N6503" t="str">
            <v/>
          </cell>
        </row>
        <row r="6504">
          <cell r="D6504" t="str">
            <v/>
          </cell>
          <cell r="L6504" t="str">
            <v/>
          </cell>
          <cell r="N6504" t="str">
            <v/>
          </cell>
        </row>
        <row r="6505">
          <cell r="D6505" t="str">
            <v/>
          </cell>
          <cell r="L6505" t="str">
            <v/>
          </cell>
          <cell r="N6505" t="str">
            <v/>
          </cell>
        </row>
        <row r="6506">
          <cell r="D6506" t="str">
            <v/>
          </cell>
          <cell r="L6506" t="str">
            <v/>
          </cell>
          <cell r="N6506" t="str">
            <v/>
          </cell>
        </row>
        <row r="6507">
          <cell r="D6507" t="str">
            <v/>
          </cell>
          <cell r="L6507" t="str">
            <v/>
          </cell>
          <cell r="N6507" t="str">
            <v/>
          </cell>
        </row>
        <row r="6508">
          <cell r="D6508" t="str">
            <v/>
          </cell>
          <cell r="L6508" t="str">
            <v/>
          </cell>
          <cell r="N6508" t="str">
            <v/>
          </cell>
        </row>
        <row r="6509">
          <cell r="D6509" t="str">
            <v/>
          </cell>
          <cell r="L6509" t="str">
            <v/>
          </cell>
          <cell r="N6509" t="str">
            <v/>
          </cell>
        </row>
        <row r="6510">
          <cell r="D6510" t="str">
            <v>DESPERDICIO</v>
          </cell>
          <cell r="L6510" t="str">
            <v>%</v>
          </cell>
          <cell r="M6510">
            <v>0.05</v>
          </cell>
          <cell r="N6510">
            <v>1013086.14</v>
          </cell>
        </row>
        <row r="6511">
          <cell r="D6511" t="str">
            <v>SUBTOTAL</v>
          </cell>
        </row>
        <row r="6512">
          <cell r="D6512" t="str">
            <v>III. TRANSPORTES</v>
          </cell>
        </row>
        <row r="6513">
          <cell r="D6513" t="str">
            <v>MATERIAL</v>
          </cell>
          <cell r="K6513" t="str">
            <v>VOL. o PESO</v>
          </cell>
          <cell r="L6513" t="str">
            <v>DISTANCIA</v>
          </cell>
          <cell r="M6513" t="str">
            <v>M3 o Ton/Km</v>
          </cell>
          <cell r="N6513" t="str">
            <v>TARIFA</v>
          </cell>
        </row>
        <row r="6514">
          <cell r="D6514" t="str">
            <v/>
          </cell>
          <cell r="M6514" t="str">
            <v/>
          </cell>
          <cell r="N6514" t="str">
            <v/>
          </cell>
        </row>
        <row r="6515">
          <cell r="D6515" t="str">
            <v/>
          </cell>
          <cell r="M6515" t="str">
            <v/>
          </cell>
          <cell r="N6515" t="str">
            <v/>
          </cell>
        </row>
        <row r="6516">
          <cell r="D6516" t="str">
            <v/>
          </cell>
          <cell r="M6516" t="str">
            <v/>
          </cell>
          <cell r="N6516" t="str">
            <v/>
          </cell>
        </row>
        <row r="6517">
          <cell r="D6517" t="str">
            <v/>
          </cell>
          <cell r="M6517" t="str">
            <v/>
          </cell>
          <cell r="N6517" t="str">
            <v/>
          </cell>
        </row>
        <row r="6518">
          <cell r="D6518" t="str">
            <v>SUBTOTAL</v>
          </cell>
        </row>
        <row r="6519">
          <cell r="D6519" t="str">
            <v>IV. MANO DE OBRA</v>
          </cell>
        </row>
        <row r="6520">
          <cell r="D6520" t="str">
            <v>TRABAJADOR</v>
          </cell>
          <cell r="K6520" t="str">
            <v>JORNAL</v>
          </cell>
          <cell r="L6520" t="str">
            <v>PRESTACIONES</v>
          </cell>
          <cell r="M6520" t="str">
            <v>JORNAL TOTAL</v>
          </cell>
          <cell r="N6520" t="str">
            <v>RENDIMIENTO</v>
          </cell>
        </row>
        <row r="6521">
          <cell r="D6521" t="str">
            <v>OFICIAL</v>
          </cell>
          <cell r="K6521">
            <v>95930</v>
          </cell>
          <cell r="L6521">
            <v>1.95</v>
          </cell>
          <cell r="M6521">
            <v>187063.5</v>
          </cell>
          <cell r="N6521">
            <v>1</v>
          </cell>
        </row>
        <row r="6522">
          <cell r="D6522" t="str">
            <v>AYUDANTE (2)</v>
          </cell>
          <cell r="K6522">
            <v>142866</v>
          </cell>
          <cell r="L6522">
            <v>1.95</v>
          </cell>
          <cell r="M6522">
            <v>278588.7</v>
          </cell>
          <cell r="N6522">
            <v>1</v>
          </cell>
        </row>
        <row r="6523">
          <cell r="D6523" t="str">
            <v/>
          </cell>
          <cell r="K6523" t="str">
            <v/>
          </cell>
          <cell r="L6523" t="str">
            <v xml:space="preserve"> </v>
          </cell>
          <cell r="M6523" t="str">
            <v xml:space="preserve"> </v>
          </cell>
        </row>
        <row r="6524">
          <cell r="D6524" t="str">
            <v/>
          </cell>
          <cell r="K6524" t="str">
            <v/>
          </cell>
          <cell r="L6524" t="str">
            <v xml:space="preserve"> </v>
          </cell>
          <cell r="M6524" t="str">
            <v xml:space="preserve"> </v>
          </cell>
        </row>
        <row r="6525">
          <cell r="D6525" t="str">
            <v/>
          </cell>
          <cell r="K6525" t="str">
            <v/>
          </cell>
          <cell r="L6525" t="str">
            <v xml:space="preserve"> </v>
          </cell>
          <cell r="M6525" t="str">
            <v xml:space="preserve"> </v>
          </cell>
        </row>
        <row r="6526">
          <cell r="D6526" t="str">
            <v>SUBTOTAL</v>
          </cell>
        </row>
        <row r="6528">
          <cell r="D6528" t="str">
            <v>TOTAL COSTO DIRECTO $</v>
          </cell>
        </row>
        <row r="6530">
          <cell r="M6530" t="str">
            <v>Porcentaje</v>
          </cell>
          <cell r="N6530" t="str">
            <v>Valor Total</v>
          </cell>
        </row>
        <row r="6531">
          <cell r="M6531">
            <v>0.24</v>
          </cell>
          <cell r="N6531">
            <v>380439.69</v>
          </cell>
        </row>
        <row r="6532">
          <cell r="M6532">
            <v>0.02</v>
          </cell>
          <cell r="N6532">
            <v>31703.31</v>
          </cell>
        </row>
        <row r="6533">
          <cell r="M6533">
            <v>7.0000000000000007E-2</v>
          </cell>
          <cell r="N6533">
            <v>110961.58</v>
          </cell>
        </row>
        <row r="6536">
          <cell r="D6536" t="str">
            <v>Precio Unitario Total Aproximado al peso $</v>
          </cell>
        </row>
        <row r="6541">
          <cell r="D6541" t="str">
            <v>Proyectó:</v>
          </cell>
          <cell r="L6541" t="str">
            <v>Aprobó:</v>
          </cell>
        </row>
        <row r="6542">
          <cell r="E6542" t="str">
            <v>BRAYAN JEUDIEL LOZANO HERRERA</v>
          </cell>
          <cell r="M6542" t="str">
            <v>JESÚS IVÁN QUIÑONES RUEDA</v>
          </cell>
        </row>
        <row r="6543">
          <cell r="E6543" t="str">
            <v>APOYO SEC. DE PLANEACIÓN Y OBRAS PÚBLICAS</v>
          </cell>
          <cell r="M6543" t="str">
            <v>SECRETARIO DE PLANEACIÓN Y OBRAS PUBLICAS</v>
          </cell>
        </row>
        <row r="6544">
          <cell r="E6544" t="str">
            <v>LES TENGO UN CHISME</v>
          </cell>
          <cell r="M6544" t="str">
            <v>BOMBA</v>
          </cell>
        </row>
        <row r="6548">
          <cell r="D6548" t="str">
            <v>Análisis de Precios Unitarios- Secretaria de Planeación y Obras Publicas de Cubará, Boyacá.</v>
          </cell>
        </row>
        <row r="6549">
          <cell r="D6549" t="str">
            <v>Código</v>
          </cell>
          <cell r="E6549" t="str">
            <v>CCE-EICP-FM-14</v>
          </cell>
          <cell r="G6549" t="str">
            <v>Versión</v>
          </cell>
          <cell r="H6549">
            <v>1</v>
          </cell>
        </row>
        <row r="6553">
          <cell r="E6553" t="str">
            <v>MUNICIPIO DE CUBARÁ</v>
          </cell>
        </row>
        <row r="6555">
          <cell r="M6555" t="str">
            <v>VERSIÓN</v>
          </cell>
        </row>
        <row r="6558">
          <cell r="M6558" t="str">
            <v>PAGINA</v>
          </cell>
        </row>
        <row r="6559">
          <cell r="E6559" t="str">
            <v>ANÁLISIS DE PRECIOS UNITARIOS</v>
          </cell>
        </row>
        <row r="6561">
          <cell r="M6561" t="str">
            <v>FECHA</v>
          </cell>
          <cell r="N6561" t="str">
            <v>DD</v>
          </cell>
        </row>
        <row r="6562">
          <cell r="N6562">
            <v>13</v>
          </cell>
        </row>
        <row r="6566">
          <cell r="D6566" t="str">
            <v>DATOS ESPECÍFICOS</v>
          </cell>
        </row>
        <row r="6568">
          <cell r="A6568" t="str">
            <v>APU ID</v>
          </cell>
          <cell r="D6568" t="str">
            <v>ÍTEM</v>
          </cell>
          <cell r="E6568" t="str">
            <v>DESCRIPCIÓN</v>
          </cell>
          <cell r="N6568" t="str">
            <v>UNIDAD</v>
          </cell>
        </row>
        <row r="6569">
          <cell r="A6569" t="str">
            <v>APU-00050</v>
          </cell>
          <cell r="D6569" t="str">
            <v>2,04,03</v>
          </cell>
          <cell r="E6569" t="str">
            <v>COLUMNA EN CONCRETO f'c = 3000 PSI (21MPa), Dimensiones 0,10x0,20 m</v>
          </cell>
          <cell r="N6569" t="str">
            <v>M3</v>
          </cell>
        </row>
        <row r="6570">
          <cell r="D6570" t="str">
            <v>I. EQUIPO</v>
          </cell>
        </row>
        <row r="6571">
          <cell r="D6571" t="str">
            <v>DESCRIPCIÓN</v>
          </cell>
          <cell r="I6571" t="str">
            <v>MARCA</v>
          </cell>
          <cell r="K6571" t="str">
            <v>TIPO</v>
          </cell>
          <cell r="M6571" t="str">
            <v>TARIFA</v>
          </cell>
          <cell r="N6571" t="str">
            <v>RENDIMIENTO</v>
          </cell>
        </row>
        <row r="6572">
          <cell r="D6572" t="str">
            <v>HERRAMIENTA MENOR (% M.O)</v>
          </cell>
          <cell r="K6572" t="str">
            <v>%</v>
          </cell>
          <cell r="M6572">
            <v>465652.2</v>
          </cell>
          <cell r="N6572">
            <v>10</v>
          </cell>
        </row>
        <row r="6573">
          <cell r="D6573" t="str">
            <v>VIBRADOR PORTÁTIL PARA CONCRETO</v>
          </cell>
          <cell r="K6573" t="str">
            <v>DIA</v>
          </cell>
          <cell r="M6573">
            <v>89075</v>
          </cell>
          <cell r="N6573">
            <v>10</v>
          </cell>
        </row>
        <row r="6574">
          <cell r="D6574" t="str">
            <v>SECCIÓN DE ANDAMIO (01)</v>
          </cell>
          <cell r="K6574" t="str">
            <v>DIA</v>
          </cell>
          <cell r="M6574">
            <v>3000</v>
          </cell>
          <cell r="N6574">
            <v>10</v>
          </cell>
        </row>
        <row r="6575">
          <cell r="D6575" t="str">
            <v/>
          </cell>
          <cell r="K6575" t="str">
            <v/>
          </cell>
          <cell r="M6575" t="str">
            <v/>
          </cell>
        </row>
        <row r="6576">
          <cell r="D6576" t="str">
            <v/>
          </cell>
          <cell r="K6576" t="str">
            <v/>
          </cell>
          <cell r="M6576" t="str">
            <v/>
          </cell>
        </row>
        <row r="6577">
          <cell r="D6577" t="str">
            <v/>
          </cell>
          <cell r="K6577" t="str">
            <v/>
          </cell>
          <cell r="M6577" t="str">
            <v/>
          </cell>
        </row>
        <row r="6578">
          <cell r="D6578" t="str">
            <v>SUBTOTAL</v>
          </cell>
        </row>
        <row r="6579">
          <cell r="D6579" t="str">
            <v>II. MATERIALES</v>
          </cell>
        </row>
        <row r="6580">
          <cell r="D6580" t="str">
            <v>DESCRIPCIÓN</v>
          </cell>
          <cell r="L6580" t="str">
            <v>UNIDAD</v>
          </cell>
          <cell r="M6580" t="str">
            <v>CANTIDAD</v>
          </cell>
          <cell r="N6580" t="str">
            <v>PRECIO UNITARIO</v>
          </cell>
        </row>
        <row r="6581">
          <cell r="D6581" t="str">
            <v>CONCRETO DE 3000 PSI (1:2:3)</v>
          </cell>
          <cell r="L6581" t="str">
            <v>M3</v>
          </cell>
          <cell r="M6581">
            <v>1</v>
          </cell>
          <cell r="N6581">
            <v>765149.14</v>
          </cell>
        </row>
        <row r="6582">
          <cell r="D6582" t="str">
            <v>TABLA BURRA ORDINARIA 10" x 1" x 3m</v>
          </cell>
          <cell r="L6582" t="str">
            <v>UND</v>
          </cell>
          <cell r="M6582">
            <v>11</v>
          </cell>
          <cell r="N6582">
            <v>22000</v>
          </cell>
        </row>
        <row r="6583">
          <cell r="D6583" t="str">
            <v>LISTÓN DE MADERA 2" x 2" x 3 m</v>
          </cell>
          <cell r="L6583" t="str">
            <v>UND</v>
          </cell>
          <cell r="M6583">
            <v>9.5</v>
          </cell>
          <cell r="N6583">
            <v>9900</v>
          </cell>
        </row>
        <row r="6584">
          <cell r="D6584" t="str">
            <v>PUNTILLA 2-1/2"</v>
          </cell>
          <cell r="L6584" t="str">
            <v>LB</v>
          </cell>
          <cell r="M6584">
            <v>1.2</v>
          </cell>
          <cell r="N6584">
            <v>6600</v>
          </cell>
        </row>
        <row r="6585">
          <cell r="D6585" t="str">
            <v>ALAMBRE NEGRO # 18 (RECOCIDO)</v>
          </cell>
          <cell r="L6585" t="str">
            <v>KG</v>
          </cell>
          <cell r="M6585">
            <v>0.63</v>
          </cell>
          <cell r="N6585">
            <v>7850</v>
          </cell>
        </row>
        <row r="6586">
          <cell r="D6586" t="str">
            <v/>
          </cell>
          <cell r="L6586" t="str">
            <v/>
          </cell>
          <cell r="N6586" t="str">
            <v/>
          </cell>
        </row>
        <row r="6587">
          <cell r="D6587" t="str">
            <v/>
          </cell>
          <cell r="L6587" t="str">
            <v/>
          </cell>
          <cell r="N6587" t="str">
            <v/>
          </cell>
        </row>
        <row r="6588">
          <cell r="D6588" t="str">
            <v/>
          </cell>
          <cell r="L6588" t="str">
            <v/>
          </cell>
          <cell r="N6588" t="str">
            <v/>
          </cell>
        </row>
        <row r="6589">
          <cell r="D6589" t="str">
            <v/>
          </cell>
          <cell r="L6589" t="str">
            <v/>
          </cell>
          <cell r="N6589" t="str">
            <v/>
          </cell>
        </row>
        <row r="6590">
          <cell r="D6590" t="str">
            <v/>
          </cell>
          <cell r="L6590" t="str">
            <v/>
          </cell>
          <cell r="N6590" t="str">
            <v/>
          </cell>
        </row>
        <row r="6591">
          <cell r="D6591" t="str">
            <v/>
          </cell>
          <cell r="L6591" t="str">
            <v/>
          </cell>
          <cell r="N6591" t="str">
            <v/>
          </cell>
        </row>
        <row r="6592">
          <cell r="D6592" t="str">
            <v/>
          </cell>
          <cell r="L6592" t="str">
            <v/>
          </cell>
          <cell r="N6592" t="str">
            <v/>
          </cell>
        </row>
        <row r="6593">
          <cell r="D6593" t="str">
            <v/>
          </cell>
          <cell r="L6593" t="str">
            <v/>
          </cell>
          <cell r="N6593" t="str">
            <v/>
          </cell>
        </row>
        <row r="6594">
          <cell r="D6594" t="str">
            <v/>
          </cell>
          <cell r="L6594" t="str">
            <v/>
          </cell>
          <cell r="N6594" t="str">
            <v/>
          </cell>
        </row>
        <row r="6595">
          <cell r="D6595" t="str">
            <v>DESPERDICIO</v>
          </cell>
          <cell r="L6595" t="str">
            <v>%</v>
          </cell>
          <cell r="M6595">
            <v>0.05</v>
          </cell>
          <cell r="N6595">
            <v>1114064.6400000001</v>
          </cell>
        </row>
        <row r="6596">
          <cell r="D6596" t="str">
            <v>SUBTOTAL</v>
          </cell>
        </row>
        <row r="6597">
          <cell r="D6597" t="str">
            <v>III. TRANSPORTES</v>
          </cell>
        </row>
        <row r="6598">
          <cell r="D6598" t="str">
            <v>MATERIAL</v>
          </cell>
          <cell r="K6598" t="str">
            <v>VOL. o PESO</v>
          </cell>
          <cell r="L6598" t="str">
            <v>DISTANCIA</v>
          </cell>
          <cell r="M6598" t="str">
            <v>M3 o Ton/Km</v>
          </cell>
          <cell r="N6598" t="str">
            <v>TARIFA</v>
          </cell>
        </row>
        <row r="6599">
          <cell r="D6599" t="str">
            <v/>
          </cell>
          <cell r="M6599" t="str">
            <v/>
          </cell>
          <cell r="N6599" t="str">
            <v/>
          </cell>
        </row>
        <row r="6600">
          <cell r="D6600" t="str">
            <v/>
          </cell>
          <cell r="M6600" t="str">
            <v/>
          </cell>
          <cell r="N6600" t="str">
            <v/>
          </cell>
        </row>
        <row r="6601">
          <cell r="D6601" t="str">
            <v/>
          </cell>
          <cell r="M6601" t="str">
            <v/>
          </cell>
          <cell r="N6601" t="str">
            <v/>
          </cell>
        </row>
        <row r="6602">
          <cell r="D6602" t="str">
            <v/>
          </cell>
          <cell r="M6602" t="str">
            <v/>
          </cell>
          <cell r="N6602" t="str">
            <v/>
          </cell>
        </row>
        <row r="6603">
          <cell r="D6603" t="str">
            <v>SUBTOTAL</v>
          </cell>
        </row>
        <row r="6604">
          <cell r="D6604" t="str">
            <v>IV. MANO DE OBRA</v>
          </cell>
        </row>
        <row r="6605">
          <cell r="D6605" t="str">
            <v>TRABAJADOR</v>
          </cell>
          <cell r="K6605" t="str">
            <v>JORNAL</v>
          </cell>
          <cell r="L6605" t="str">
            <v>PRESTACIONES</v>
          </cell>
          <cell r="M6605" t="str">
            <v>JORNAL TOTAL</v>
          </cell>
          <cell r="N6605" t="str">
            <v>RENDIMIENTO</v>
          </cell>
        </row>
        <row r="6606">
          <cell r="D6606" t="str">
            <v>OFICIAL</v>
          </cell>
          <cell r="K6606">
            <v>95930</v>
          </cell>
          <cell r="L6606">
            <v>1.95</v>
          </cell>
          <cell r="M6606">
            <v>187063.5</v>
          </cell>
          <cell r="N6606">
            <v>1</v>
          </cell>
        </row>
        <row r="6607">
          <cell r="D6607" t="str">
            <v>AYUDANTE (2)</v>
          </cell>
          <cell r="K6607">
            <v>142866</v>
          </cell>
          <cell r="L6607">
            <v>1.95</v>
          </cell>
          <cell r="M6607">
            <v>278588.7</v>
          </cell>
          <cell r="N6607">
            <v>1</v>
          </cell>
        </row>
        <row r="6608">
          <cell r="D6608" t="str">
            <v/>
          </cell>
          <cell r="K6608" t="str">
            <v/>
          </cell>
          <cell r="L6608" t="str">
            <v xml:space="preserve"> </v>
          </cell>
          <cell r="M6608" t="str">
            <v xml:space="preserve"> </v>
          </cell>
        </row>
        <row r="6609">
          <cell r="D6609" t="str">
            <v/>
          </cell>
          <cell r="K6609" t="str">
            <v/>
          </cell>
          <cell r="L6609" t="str">
            <v xml:space="preserve"> </v>
          </cell>
          <cell r="M6609" t="str">
            <v xml:space="preserve"> </v>
          </cell>
        </row>
        <row r="6610">
          <cell r="D6610" t="str">
            <v/>
          </cell>
          <cell r="K6610" t="str">
            <v/>
          </cell>
          <cell r="L6610" t="str">
            <v xml:space="preserve"> </v>
          </cell>
          <cell r="M6610" t="str">
            <v xml:space="preserve"> </v>
          </cell>
        </row>
        <row r="6611">
          <cell r="D6611" t="str">
            <v>SUBTOTAL</v>
          </cell>
        </row>
        <row r="6613">
          <cell r="D6613" t="str">
            <v>TOTAL COSTO DIRECTO $</v>
          </cell>
        </row>
        <row r="6615">
          <cell r="M6615" t="str">
            <v>Porcentaje</v>
          </cell>
          <cell r="N6615" t="str">
            <v>Valor Total</v>
          </cell>
        </row>
        <row r="6616">
          <cell r="M6616">
            <v>0.24</v>
          </cell>
          <cell r="N6616">
            <v>405886.27</v>
          </cell>
        </row>
        <row r="6617">
          <cell r="M6617">
            <v>0.02</v>
          </cell>
          <cell r="N6617">
            <v>33823.86</v>
          </cell>
        </row>
        <row r="6618">
          <cell r="M6618">
            <v>7.0000000000000007E-2</v>
          </cell>
          <cell r="N6618">
            <v>118383.5</v>
          </cell>
        </row>
        <row r="6621">
          <cell r="D6621" t="str">
            <v>Precio Unitario Total Aproximado al peso $</v>
          </cell>
        </row>
        <row r="6626">
          <cell r="D6626" t="str">
            <v>Proyectó:</v>
          </cell>
          <cell r="L6626" t="str">
            <v>Aprobó:</v>
          </cell>
        </row>
        <row r="6627">
          <cell r="E6627" t="str">
            <v>BRAYAN JEUDIEL LOZANO HERRERA</v>
          </cell>
          <cell r="M6627" t="str">
            <v>JESÚS IVÁN QUIÑONES RUEDA</v>
          </cell>
        </row>
        <row r="6628">
          <cell r="E6628" t="str">
            <v>APOYO SEC. DE PLANEACIÓN Y OBRAS PÚBLICAS</v>
          </cell>
          <cell r="M6628" t="str">
            <v>SECRETARIO DE PLANEACIÓN Y OBRAS PUBLICAS</v>
          </cell>
        </row>
        <row r="6629">
          <cell r="E6629" t="str">
            <v>LES TENGO UN CHISME</v>
          </cell>
          <cell r="M6629" t="str">
            <v>BOMBA</v>
          </cell>
        </row>
        <row r="6633">
          <cell r="D6633" t="str">
            <v>Análisis de Precios Unitarios- Secretaria de Planeación y Obras Publicas de Cubará, Boyacá.</v>
          </cell>
        </row>
        <row r="6634">
          <cell r="D6634" t="str">
            <v>Código</v>
          </cell>
          <cell r="E6634" t="str">
            <v>CCE-EICP-FM-14</v>
          </cell>
          <cell r="G6634" t="str">
            <v>Versión</v>
          </cell>
          <cell r="H6634">
            <v>1</v>
          </cell>
        </row>
        <row r="6638">
          <cell r="E6638" t="str">
            <v>MUNICIPIO DE CUBARÁ</v>
          </cell>
        </row>
        <row r="6640">
          <cell r="M6640" t="str">
            <v>VERSIÓN</v>
          </cell>
        </row>
        <row r="6643">
          <cell r="M6643" t="str">
            <v>PAGINA</v>
          </cell>
        </row>
        <row r="6644">
          <cell r="E6644" t="str">
            <v>ANÁLISIS DE PRECIOS UNITARIOS</v>
          </cell>
        </row>
        <row r="6646">
          <cell r="M6646" t="str">
            <v>FECHA</v>
          </cell>
          <cell r="N6646" t="str">
            <v>DD</v>
          </cell>
        </row>
        <row r="6647">
          <cell r="N6647">
            <v>13</v>
          </cell>
        </row>
        <row r="6651">
          <cell r="D6651" t="str">
            <v>DATOS ESPECÍFICOS</v>
          </cell>
        </row>
        <row r="6653">
          <cell r="A6653" t="str">
            <v>APU ID</v>
          </cell>
          <cell r="D6653" t="str">
            <v>ÍTEM</v>
          </cell>
          <cell r="E6653" t="str">
            <v>DESCRIPCIÓN</v>
          </cell>
          <cell r="N6653" t="str">
            <v>UNIDAD</v>
          </cell>
        </row>
        <row r="6654">
          <cell r="D6654" t="str">
            <v>2,04,04</v>
          </cell>
          <cell r="E6654" t="str">
            <v>COLUMNA EN CONCRETO f'c = 3000 PSI (21MPa), Dimensiones 0,25x0,25 m</v>
          </cell>
          <cell r="N6654" t="str">
            <v>M3</v>
          </cell>
        </row>
        <row r="6655">
          <cell r="D6655" t="str">
            <v>I. EQUIPO</v>
          </cell>
        </row>
        <row r="6656">
          <cell r="D6656" t="str">
            <v>DESCRIPCIÓN</v>
          </cell>
          <cell r="I6656" t="str">
            <v>MARCA</v>
          </cell>
          <cell r="K6656" t="str">
            <v>TIPO</v>
          </cell>
          <cell r="M6656" t="str">
            <v>TARIFA</v>
          </cell>
          <cell r="N6656" t="str">
            <v>RENDIMIENTO</v>
          </cell>
        </row>
        <row r="6657">
          <cell r="A6657" t="str">
            <v>APU-00051</v>
          </cell>
          <cell r="D6657" t="str">
            <v>HERRAMIENTA MENOR (% M.O)</v>
          </cell>
          <cell r="K6657" t="str">
            <v>%</v>
          </cell>
          <cell r="M6657">
            <v>465652.2</v>
          </cell>
          <cell r="N6657">
            <v>10</v>
          </cell>
        </row>
        <row r="6658">
          <cell r="A6658" t="str">
            <v>APU-00051</v>
          </cell>
          <cell r="D6658" t="str">
            <v>VIBRADOR PORTÁTIL PARA CONCRETO</v>
          </cell>
          <cell r="K6658" t="str">
            <v>DIA</v>
          </cell>
          <cell r="M6658">
            <v>89075</v>
          </cell>
          <cell r="N6658">
            <v>10</v>
          </cell>
        </row>
        <row r="6659">
          <cell r="A6659" t="str">
            <v>APU-00051</v>
          </cell>
          <cell r="D6659" t="str">
            <v>SECCIÓN DE ANDAMIO (01)</v>
          </cell>
          <cell r="K6659" t="str">
            <v>DIA</v>
          </cell>
          <cell r="M6659">
            <v>3000</v>
          </cell>
          <cell r="N6659">
            <v>10</v>
          </cell>
        </row>
        <row r="6660">
          <cell r="A6660" t="str">
            <v>APU-00051</v>
          </cell>
          <cell r="D6660" t="str">
            <v/>
          </cell>
          <cell r="K6660" t="str">
            <v/>
          </cell>
          <cell r="M6660" t="str">
            <v/>
          </cell>
        </row>
        <row r="6661">
          <cell r="A6661" t="str">
            <v>APU-00051</v>
          </cell>
          <cell r="D6661" t="str">
            <v/>
          </cell>
          <cell r="K6661" t="str">
            <v/>
          </cell>
          <cell r="M6661" t="str">
            <v/>
          </cell>
        </row>
        <row r="6662">
          <cell r="A6662" t="str">
            <v>APU-00051</v>
          </cell>
          <cell r="D6662" t="str">
            <v/>
          </cell>
          <cell r="K6662" t="str">
            <v/>
          </cell>
          <cell r="M6662" t="str">
            <v/>
          </cell>
        </row>
        <row r="6663">
          <cell r="A6663" t="str">
            <v>APU-00051</v>
          </cell>
          <cell r="D6663" t="str">
            <v>SUBTOTAL</v>
          </cell>
        </row>
        <row r="6664">
          <cell r="A6664" t="str">
            <v>APU-00051</v>
          </cell>
          <cell r="D6664" t="str">
            <v>II. MATERIALES</v>
          </cell>
        </row>
        <row r="6665">
          <cell r="A6665" t="str">
            <v>APU-00051</v>
          </cell>
          <cell r="D6665" t="str">
            <v>DESCRIPCIÓN</v>
          </cell>
          <cell r="L6665" t="str">
            <v>UNIDAD</v>
          </cell>
          <cell r="M6665" t="str">
            <v>CANTIDAD</v>
          </cell>
          <cell r="N6665" t="str">
            <v>PRECIO UNITARIO</v>
          </cell>
        </row>
        <row r="6666">
          <cell r="A6666" t="str">
            <v>APU-00051</v>
          </cell>
          <cell r="D6666" t="str">
            <v>CONCRETO DE 3000 PSI (1:2:3)</v>
          </cell>
          <cell r="L6666" t="str">
            <v>M3</v>
          </cell>
          <cell r="M6666">
            <v>1</v>
          </cell>
          <cell r="N6666">
            <v>765149.14</v>
          </cell>
        </row>
        <row r="6667">
          <cell r="A6667" t="str">
            <v>APU-00051</v>
          </cell>
          <cell r="D6667" t="str">
            <v>TABLA BURRA ORDINARIA 10" x 1" x 3m</v>
          </cell>
          <cell r="L6667" t="str">
            <v>UND</v>
          </cell>
          <cell r="M6667">
            <v>7.83</v>
          </cell>
          <cell r="N6667">
            <v>22000</v>
          </cell>
        </row>
        <row r="6668">
          <cell r="A6668" t="str">
            <v>APU-00051</v>
          </cell>
          <cell r="D6668" t="str">
            <v>LISTÓN DE MADERA 2" x 2" x 3 m</v>
          </cell>
          <cell r="L6668" t="str">
            <v>UND</v>
          </cell>
          <cell r="M6668">
            <v>6.4799999999999995</v>
          </cell>
          <cell r="N6668">
            <v>9900</v>
          </cell>
        </row>
        <row r="6669">
          <cell r="A6669" t="str">
            <v>APU-00051</v>
          </cell>
          <cell r="D6669" t="str">
            <v>PUNTILLA 2-1/2"</v>
          </cell>
          <cell r="L6669" t="str">
            <v>LB</v>
          </cell>
          <cell r="M6669">
            <v>3.51</v>
          </cell>
          <cell r="N6669">
            <v>6600</v>
          </cell>
        </row>
        <row r="6670">
          <cell r="A6670" t="str">
            <v>APU-00051</v>
          </cell>
          <cell r="D6670" t="str">
            <v>ALAMBRE NEGRO # 18 (RECOCIDO)</v>
          </cell>
          <cell r="L6670" t="str">
            <v>KG</v>
          </cell>
          <cell r="M6670">
            <v>0.38</v>
          </cell>
          <cell r="N6670">
            <v>7850</v>
          </cell>
        </row>
        <row r="6671">
          <cell r="A6671" t="str">
            <v>APU-00051</v>
          </cell>
          <cell r="D6671" t="str">
            <v/>
          </cell>
          <cell r="L6671" t="str">
            <v/>
          </cell>
          <cell r="N6671" t="str">
            <v/>
          </cell>
        </row>
        <row r="6672">
          <cell r="A6672" t="str">
            <v>APU-00051</v>
          </cell>
          <cell r="D6672" t="str">
            <v/>
          </cell>
          <cell r="L6672" t="str">
            <v/>
          </cell>
          <cell r="N6672" t="str">
            <v/>
          </cell>
        </row>
        <row r="6673">
          <cell r="A6673" t="str">
            <v>APU-00051</v>
          </cell>
          <cell r="D6673" t="str">
            <v/>
          </cell>
          <cell r="L6673" t="str">
            <v/>
          </cell>
          <cell r="N6673" t="str">
            <v/>
          </cell>
        </row>
        <row r="6674">
          <cell r="A6674" t="str">
            <v>APU-00051</v>
          </cell>
          <cell r="D6674" t="str">
            <v/>
          </cell>
          <cell r="L6674" t="str">
            <v/>
          </cell>
          <cell r="N6674" t="str">
            <v/>
          </cell>
        </row>
        <row r="6675">
          <cell r="A6675" t="str">
            <v>APU-00051</v>
          </cell>
          <cell r="D6675" t="str">
            <v/>
          </cell>
          <cell r="L6675" t="str">
            <v/>
          </cell>
          <cell r="N6675" t="str">
            <v/>
          </cell>
        </row>
        <row r="6676">
          <cell r="A6676" t="str">
            <v>APU-00051</v>
          </cell>
          <cell r="D6676" t="str">
            <v/>
          </cell>
          <cell r="L6676" t="str">
            <v/>
          </cell>
          <cell r="N6676" t="str">
            <v/>
          </cell>
        </row>
        <row r="6677">
          <cell r="A6677" t="str">
            <v>APU-00051</v>
          </cell>
          <cell r="D6677" t="str">
            <v/>
          </cell>
          <cell r="L6677" t="str">
            <v/>
          </cell>
          <cell r="N6677" t="str">
            <v/>
          </cell>
        </row>
        <row r="6678">
          <cell r="A6678" t="str">
            <v>APU-00051</v>
          </cell>
          <cell r="D6678" t="str">
            <v/>
          </cell>
          <cell r="L6678" t="str">
            <v/>
          </cell>
          <cell r="N6678" t="str">
            <v/>
          </cell>
        </row>
        <row r="6679">
          <cell r="A6679" t="str">
            <v>APU-00051</v>
          </cell>
          <cell r="D6679" t="str">
            <v/>
          </cell>
          <cell r="L6679" t="str">
            <v/>
          </cell>
          <cell r="N6679" t="str">
            <v/>
          </cell>
        </row>
        <row r="6680">
          <cell r="A6680" t="str">
            <v>APU-00051</v>
          </cell>
          <cell r="D6680" t="str">
            <v>DESPERDICIO</v>
          </cell>
          <cell r="L6680" t="str">
            <v>%</v>
          </cell>
          <cell r="M6680">
            <v>0.05</v>
          </cell>
          <cell r="N6680">
            <v>1027710.14</v>
          </cell>
        </row>
        <row r="6681">
          <cell r="A6681" t="str">
            <v>APU-00051</v>
          </cell>
          <cell r="D6681" t="str">
            <v>SUBTOTAL</v>
          </cell>
        </row>
        <row r="6682">
          <cell r="A6682" t="str">
            <v>APU-00051</v>
          </cell>
          <cell r="D6682" t="str">
            <v>III. TRANSPORTES</v>
          </cell>
        </row>
        <row r="6683">
          <cell r="A6683" t="str">
            <v>APU-00051</v>
          </cell>
          <cell r="D6683" t="str">
            <v>MATERIAL</v>
          </cell>
          <cell r="K6683" t="str">
            <v>VOL. o PESO</v>
          </cell>
          <cell r="L6683" t="str">
            <v>DISTANCIA</v>
          </cell>
          <cell r="M6683" t="str">
            <v>M3 o Ton/Km</v>
          </cell>
          <cell r="N6683" t="str">
            <v>TARIFA</v>
          </cell>
        </row>
        <row r="6684">
          <cell r="A6684" t="str">
            <v>APU-00051</v>
          </cell>
          <cell r="D6684" t="str">
            <v/>
          </cell>
          <cell r="M6684" t="str">
            <v/>
          </cell>
          <cell r="N6684" t="str">
            <v/>
          </cell>
        </row>
        <row r="6685">
          <cell r="A6685" t="str">
            <v>APU-00051</v>
          </cell>
          <cell r="D6685" t="str">
            <v/>
          </cell>
          <cell r="M6685" t="str">
            <v/>
          </cell>
          <cell r="N6685" t="str">
            <v/>
          </cell>
        </row>
        <row r="6686">
          <cell r="A6686" t="str">
            <v>APU-00051</v>
          </cell>
          <cell r="D6686" t="str">
            <v/>
          </cell>
          <cell r="M6686" t="str">
            <v/>
          </cell>
          <cell r="N6686" t="str">
            <v/>
          </cell>
        </row>
        <row r="6687">
          <cell r="A6687" t="str">
            <v>APU-00051</v>
          </cell>
          <cell r="D6687" t="str">
            <v/>
          </cell>
          <cell r="M6687" t="str">
            <v/>
          </cell>
          <cell r="N6687" t="str">
            <v/>
          </cell>
        </row>
        <row r="6688">
          <cell r="A6688" t="str">
            <v>APU-00051</v>
          </cell>
          <cell r="D6688" t="str">
            <v>SUBTOTAL</v>
          </cell>
        </row>
        <row r="6689">
          <cell r="A6689" t="str">
            <v>APU-00051</v>
          </cell>
          <cell r="D6689" t="str">
            <v>IV. MANO DE OBRA</v>
          </cell>
        </row>
        <row r="6690">
          <cell r="A6690" t="str">
            <v>APU-00051</v>
          </cell>
          <cell r="D6690" t="str">
            <v>TRABAJADOR</v>
          </cell>
          <cell r="K6690" t="str">
            <v>JORNAL</v>
          </cell>
          <cell r="L6690" t="str">
            <v>PRESTACIONES</v>
          </cell>
          <cell r="M6690" t="str">
            <v>JORNAL TOTAL</v>
          </cell>
          <cell r="N6690" t="str">
            <v>RENDIMIENTO</v>
          </cell>
        </row>
        <row r="6691">
          <cell r="A6691" t="str">
            <v>APU-00051</v>
          </cell>
          <cell r="D6691" t="str">
            <v>OFICIAL</v>
          </cell>
          <cell r="K6691">
            <v>95930</v>
          </cell>
          <cell r="L6691">
            <v>1.95</v>
          </cell>
          <cell r="M6691">
            <v>187063.5</v>
          </cell>
          <cell r="N6691">
            <v>1</v>
          </cell>
        </row>
        <row r="6692">
          <cell r="A6692" t="str">
            <v>APU-00051</v>
          </cell>
          <cell r="D6692" t="str">
            <v>AYUDANTE (2)</v>
          </cell>
          <cell r="K6692">
            <v>142866</v>
          </cell>
          <cell r="L6692">
            <v>1.95</v>
          </cell>
          <cell r="M6692">
            <v>278588.7</v>
          </cell>
          <cell r="N6692">
            <v>1</v>
          </cell>
        </row>
        <row r="6693">
          <cell r="A6693" t="str">
            <v>APU-00051</v>
          </cell>
          <cell r="D6693" t="str">
            <v/>
          </cell>
          <cell r="K6693" t="str">
            <v/>
          </cell>
          <cell r="L6693" t="str">
            <v xml:space="preserve"> </v>
          </cell>
          <cell r="M6693" t="str">
            <v xml:space="preserve"> </v>
          </cell>
        </row>
        <row r="6694">
          <cell r="A6694" t="str">
            <v>APU-00051</v>
          </cell>
          <cell r="D6694" t="str">
            <v/>
          </cell>
          <cell r="K6694" t="str">
            <v/>
          </cell>
          <cell r="L6694" t="str">
            <v xml:space="preserve"> </v>
          </cell>
          <cell r="M6694" t="str">
            <v xml:space="preserve"> </v>
          </cell>
        </row>
        <row r="6695">
          <cell r="A6695" t="str">
            <v>APU-00051</v>
          </cell>
          <cell r="D6695" t="str">
            <v/>
          </cell>
          <cell r="K6695" t="str">
            <v/>
          </cell>
          <cell r="L6695" t="str">
            <v xml:space="preserve"> </v>
          </cell>
          <cell r="M6695" t="str">
            <v xml:space="preserve"> </v>
          </cell>
        </row>
        <row r="6696">
          <cell r="A6696" t="str">
            <v>APU-00051</v>
          </cell>
          <cell r="D6696" t="str">
            <v>SUBTOTAL</v>
          </cell>
        </row>
        <row r="6697">
          <cell r="A6697" t="str">
            <v>APU-00051</v>
          </cell>
        </row>
        <row r="6698">
          <cell r="A6698" t="str">
            <v>APU-00051</v>
          </cell>
          <cell r="D6698" t="str">
            <v>TOTAL COSTO DIRECTO $</v>
          </cell>
        </row>
        <row r="6699">
          <cell r="A6699" t="str">
            <v>APU-00051</v>
          </cell>
        </row>
        <row r="6700">
          <cell r="A6700" t="str">
            <v>APU-00051</v>
          </cell>
          <cell r="M6700" t="str">
            <v>Porcentaje</v>
          </cell>
          <cell r="N6700" t="str">
            <v>Valor Total</v>
          </cell>
        </row>
        <row r="6701">
          <cell r="A6701" t="str">
            <v>APU-00051</v>
          </cell>
          <cell r="M6701">
            <v>0.24</v>
          </cell>
          <cell r="N6701">
            <v>384124.94</v>
          </cell>
        </row>
        <row r="6702">
          <cell r="A6702" t="str">
            <v>APU-00051</v>
          </cell>
          <cell r="M6702">
            <v>0.02</v>
          </cell>
          <cell r="N6702">
            <v>32010.41</v>
          </cell>
        </row>
        <row r="6703">
          <cell r="A6703" t="str">
            <v>APU-00051</v>
          </cell>
          <cell r="M6703">
            <v>7.0000000000000007E-2</v>
          </cell>
          <cell r="N6703">
            <v>112036.44</v>
          </cell>
        </row>
        <row r="6706">
          <cell r="D6706" t="str">
            <v>Precio Unitario Total Aproximado al peso $</v>
          </cell>
        </row>
        <row r="6711">
          <cell r="D6711" t="str">
            <v>Proyectó:</v>
          </cell>
          <cell r="L6711" t="str">
            <v>Aprobó:</v>
          </cell>
        </row>
        <row r="6712">
          <cell r="E6712" t="str">
            <v>BRAYAN JEUDIEL LOZANO HERRERA</v>
          </cell>
          <cell r="M6712" t="str">
            <v>JESÚS IVÁN QUIÑONES RUEDA</v>
          </cell>
        </row>
        <row r="6713">
          <cell r="E6713" t="str">
            <v>APOYO SEC. DE PLANEACIÓN Y OBRAS PÚBLICAS</v>
          </cell>
          <cell r="M6713" t="str">
            <v>SECRETARIO DE PLANEACIÓN Y OBRAS PUBLICAS</v>
          </cell>
        </row>
        <row r="6714">
          <cell r="E6714" t="str">
            <v>LES TENGO UN CHISME</v>
          </cell>
          <cell r="M6714" t="str">
            <v>BOMBA</v>
          </cell>
        </row>
        <row r="6718">
          <cell r="D6718" t="str">
            <v>Análisis de Precios Unitarios- Secretaria de Planeación y Obras Publicas de Cubará, Boyacá.</v>
          </cell>
        </row>
        <row r="6719">
          <cell r="D6719" t="str">
            <v>Código</v>
          </cell>
          <cell r="E6719" t="str">
            <v>CCE-EICP-FM-14</v>
          </cell>
          <cell r="G6719" t="str">
            <v>Versión</v>
          </cell>
          <cell r="H6719">
            <v>1</v>
          </cell>
        </row>
        <row r="6723">
          <cell r="E6723" t="str">
            <v>MUNICIPIO DE CUBARÁ</v>
          </cell>
        </row>
        <row r="6725">
          <cell r="M6725" t="str">
            <v>VERSIÓN</v>
          </cell>
        </row>
        <row r="6728">
          <cell r="M6728" t="str">
            <v>PAGINA</v>
          </cell>
        </row>
        <row r="6729">
          <cell r="E6729" t="str">
            <v>ANÁLISIS DE PRECIOS UNITARIOS</v>
          </cell>
        </row>
        <row r="6731">
          <cell r="M6731" t="str">
            <v>FECHA</v>
          </cell>
          <cell r="N6731" t="str">
            <v>DD</v>
          </cell>
        </row>
        <row r="6732">
          <cell r="N6732">
            <v>13</v>
          </cell>
        </row>
        <row r="6736">
          <cell r="D6736" t="str">
            <v>DATOS ESPECÍFICOS</v>
          </cell>
        </row>
        <row r="6738">
          <cell r="A6738" t="str">
            <v>APU ID</v>
          </cell>
          <cell r="D6738" t="str">
            <v>ÍTEM</v>
          </cell>
          <cell r="E6738" t="str">
            <v>DESCRIPCIÓN</v>
          </cell>
          <cell r="N6738" t="str">
            <v>UNIDAD</v>
          </cell>
        </row>
        <row r="6739">
          <cell r="D6739" t="str">
            <v>2,04,08</v>
          </cell>
          <cell r="E6739" t="str">
            <v>COLUMNA EN CONCRETO f'c = 3000 PSI (21MPa), Dimensiones 0,40x0,40 m</v>
          </cell>
          <cell r="N6739" t="str">
            <v>M3</v>
          </cell>
        </row>
        <row r="6740">
          <cell r="D6740" t="str">
            <v>I. EQUIPO</v>
          </cell>
        </row>
        <row r="6741">
          <cell r="D6741" t="str">
            <v>DESCRIPCIÓN</v>
          </cell>
          <cell r="I6741" t="str">
            <v>MARCA</v>
          </cell>
          <cell r="K6741" t="str">
            <v>TIPO</v>
          </cell>
          <cell r="M6741" t="str">
            <v>TARIFA</v>
          </cell>
          <cell r="N6741" t="str">
            <v>RENDIMIENTO</v>
          </cell>
        </row>
        <row r="6742">
          <cell r="A6742" t="str">
            <v>APU-000541</v>
          </cell>
          <cell r="D6742" t="str">
            <v>HERRAMIENTA MENOR (% M.O)</v>
          </cell>
          <cell r="K6742" t="str">
            <v>%</v>
          </cell>
          <cell r="M6742">
            <v>465652.2</v>
          </cell>
          <cell r="N6742">
            <v>10</v>
          </cell>
        </row>
        <row r="6743">
          <cell r="A6743" t="str">
            <v>APU-000541</v>
          </cell>
          <cell r="D6743" t="str">
            <v>VIBRADOR PORTÁTIL PARA CONCRETO</v>
          </cell>
          <cell r="K6743" t="str">
            <v>DIA</v>
          </cell>
          <cell r="M6743">
            <v>89075</v>
          </cell>
          <cell r="N6743">
            <v>10</v>
          </cell>
        </row>
        <row r="6744">
          <cell r="A6744" t="str">
            <v>APU-000541</v>
          </cell>
          <cell r="D6744" t="str">
            <v>SECCIÓN DE ANDAMIO (01)</v>
          </cell>
          <cell r="K6744" t="str">
            <v>DIA</v>
          </cell>
          <cell r="M6744">
            <v>3000</v>
          </cell>
          <cell r="N6744">
            <v>10</v>
          </cell>
        </row>
        <row r="6745">
          <cell r="A6745" t="str">
            <v>APU-000541</v>
          </cell>
          <cell r="D6745" t="str">
            <v/>
          </cell>
          <cell r="K6745" t="str">
            <v/>
          </cell>
          <cell r="M6745" t="str">
            <v/>
          </cell>
        </row>
        <row r="6746">
          <cell r="A6746" t="str">
            <v>APU-000541</v>
          </cell>
          <cell r="D6746" t="str">
            <v/>
          </cell>
          <cell r="K6746" t="str">
            <v/>
          </cell>
          <cell r="M6746" t="str">
            <v/>
          </cell>
        </row>
        <row r="6747">
          <cell r="A6747" t="str">
            <v>APU-000541</v>
          </cell>
          <cell r="D6747" t="str">
            <v/>
          </cell>
          <cell r="K6747" t="str">
            <v/>
          </cell>
          <cell r="M6747" t="str">
            <v/>
          </cell>
        </row>
        <row r="6748">
          <cell r="A6748" t="str">
            <v>APU-000541</v>
          </cell>
          <cell r="D6748" t="str">
            <v>SUBTOTAL</v>
          </cell>
        </row>
        <row r="6749">
          <cell r="A6749" t="str">
            <v>APU-000541</v>
          </cell>
          <cell r="D6749" t="str">
            <v>II. MATERIALES</v>
          </cell>
        </row>
        <row r="6750">
          <cell r="A6750" t="str">
            <v>APU-000541</v>
          </cell>
          <cell r="D6750" t="str">
            <v>DESCRIPCIÓN</v>
          </cell>
          <cell r="L6750" t="str">
            <v>UNIDAD</v>
          </cell>
          <cell r="M6750" t="str">
            <v>CANTIDAD</v>
          </cell>
          <cell r="N6750" t="str">
            <v>PRECIO UNITARIO</v>
          </cell>
        </row>
        <row r="6751">
          <cell r="A6751" t="str">
            <v>APU-000541</v>
          </cell>
          <cell r="D6751" t="str">
            <v>CONCRETO DE 3000 PSI (1:2:3)</v>
          </cell>
          <cell r="L6751" t="str">
            <v>M3</v>
          </cell>
          <cell r="M6751">
            <v>1</v>
          </cell>
          <cell r="N6751">
            <v>765149.14</v>
          </cell>
        </row>
        <row r="6752">
          <cell r="A6752" t="str">
            <v>APU-000541</v>
          </cell>
          <cell r="D6752" t="str">
            <v>TABLA BURRA ORDINARIA 10" x 1" x 3m</v>
          </cell>
          <cell r="L6752" t="str">
            <v>UND</v>
          </cell>
          <cell r="M6752">
            <v>4.7222222222222214</v>
          </cell>
          <cell r="N6752">
            <v>22000</v>
          </cell>
        </row>
        <row r="6753">
          <cell r="A6753" t="str">
            <v>APU-000541</v>
          </cell>
          <cell r="D6753" t="str">
            <v>LISTÓN DE MADERA 2" x 2" x 3 m</v>
          </cell>
          <cell r="L6753" t="str">
            <v>UND</v>
          </cell>
          <cell r="M6753">
            <v>2.9444444444444442</v>
          </cell>
          <cell r="N6753">
            <v>9900</v>
          </cell>
        </row>
        <row r="6754">
          <cell r="A6754" t="str">
            <v>APU-000541</v>
          </cell>
          <cell r="D6754" t="str">
            <v>PUNTILLA 2-1/2"</v>
          </cell>
          <cell r="L6754" t="str">
            <v>LB</v>
          </cell>
          <cell r="M6754">
            <v>2.1158854166666665</v>
          </cell>
          <cell r="N6754">
            <v>6600</v>
          </cell>
        </row>
        <row r="6755">
          <cell r="A6755" t="str">
            <v>APU-000541</v>
          </cell>
          <cell r="D6755" t="str">
            <v>ALAMBRE NEGRO # 18 (RECOCIDO)</v>
          </cell>
          <cell r="L6755" t="str">
            <v>KG</v>
          </cell>
          <cell r="M6755">
            <v>0.22710937499999997</v>
          </cell>
          <cell r="N6755">
            <v>7850</v>
          </cell>
        </row>
        <row r="6756">
          <cell r="A6756" t="str">
            <v>APU-000541</v>
          </cell>
          <cell r="D6756" t="str">
            <v/>
          </cell>
          <cell r="L6756" t="str">
            <v/>
          </cell>
          <cell r="N6756" t="str">
            <v/>
          </cell>
        </row>
        <row r="6757">
          <cell r="A6757" t="str">
            <v>APU-000541</v>
          </cell>
          <cell r="D6757" t="str">
            <v/>
          </cell>
          <cell r="L6757" t="str">
            <v/>
          </cell>
          <cell r="N6757" t="str">
            <v/>
          </cell>
        </row>
        <row r="6758">
          <cell r="A6758" t="str">
            <v>APU-000541</v>
          </cell>
          <cell r="D6758" t="str">
            <v/>
          </cell>
          <cell r="L6758" t="str">
            <v/>
          </cell>
          <cell r="N6758" t="str">
            <v/>
          </cell>
        </row>
        <row r="6759">
          <cell r="A6759" t="str">
            <v>APU-000541</v>
          </cell>
          <cell r="D6759" t="str">
            <v/>
          </cell>
          <cell r="L6759" t="str">
            <v/>
          </cell>
          <cell r="N6759" t="str">
            <v/>
          </cell>
        </row>
        <row r="6760">
          <cell r="A6760" t="str">
            <v>APU-000541</v>
          </cell>
          <cell r="D6760" t="str">
            <v/>
          </cell>
          <cell r="L6760" t="str">
            <v/>
          </cell>
          <cell r="N6760" t="str">
            <v/>
          </cell>
        </row>
        <row r="6761">
          <cell r="A6761" t="str">
            <v>APU-000541</v>
          </cell>
          <cell r="D6761" t="str">
            <v/>
          </cell>
          <cell r="L6761" t="str">
            <v/>
          </cell>
          <cell r="N6761" t="str">
            <v/>
          </cell>
        </row>
        <row r="6762">
          <cell r="A6762" t="str">
            <v>APU-000541</v>
          </cell>
          <cell r="D6762" t="str">
            <v/>
          </cell>
          <cell r="L6762" t="str">
            <v/>
          </cell>
          <cell r="N6762" t="str">
            <v/>
          </cell>
        </row>
        <row r="6763">
          <cell r="A6763" t="str">
            <v>APU-000541</v>
          </cell>
          <cell r="D6763" t="str">
            <v/>
          </cell>
          <cell r="L6763" t="str">
            <v/>
          </cell>
          <cell r="N6763" t="str">
            <v/>
          </cell>
        </row>
        <row r="6764">
          <cell r="A6764" t="str">
            <v>APU-000541</v>
          </cell>
          <cell r="D6764" t="str">
            <v/>
          </cell>
          <cell r="L6764" t="str">
            <v/>
          </cell>
          <cell r="N6764" t="str">
            <v/>
          </cell>
        </row>
        <row r="6765">
          <cell r="A6765" t="str">
            <v>APU-000541</v>
          </cell>
          <cell r="D6765" t="str">
            <v>DESPERDICIO</v>
          </cell>
          <cell r="L6765" t="str">
            <v>%</v>
          </cell>
          <cell r="M6765">
            <v>0.05</v>
          </cell>
          <cell r="N6765">
            <v>913935.68</v>
          </cell>
        </row>
        <row r="6766">
          <cell r="A6766" t="str">
            <v>APU-000541</v>
          </cell>
          <cell r="D6766" t="str">
            <v>SUBTOTAL</v>
          </cell>
        </row>
        <row r="6767">
          <cell r="A6767" t="str">
            <v>APU-000541</v>
          </cell>
          <cell r="D6767" t="str">
            <v>III. TRANSPORTES</v>
          </cell>
        </row>
        <row r="6768">
          <cell r="A6768" t="str">
            <v>APU-000541</v>
          </cell>
          <cell r="D6768" t="str">
            <v>MATERIAL</v>
          </cell>
          <cell r="K6768" t="str">
            <v>VOL. o PESO</v>
          </cell>
          <cell r="L6768" t="str">
            <v>DISTANCIA</v>
          </cell>
          <cell r="M6768" t="str">
            <v>M3 o Ton/Km</v>
          </cell>
          <cell r="N6768" t="str">
            <v>TARIFA</v>
          </cell>
        </row>
        <row r="6769">
          <cell r="A6769" t="str">
            <v>APU-000541</v>
          </cell>
          <cell r="D6769" t="str">
            <v/>
          </cell>
          <cell r="M6769" t="str">
            <v/>
          </cell>
          <cell r="N6769" t="str">
            <v/>
          </cell>
        </row>
        <row r="6770">
          <cell r="A6770" t="str">
            <v>APU-000541</v>
          </cell>
          <cell r="D6770" t="str">
            <v/>
          </cell>
          <cell r="M6770" t="str">
            <v/>
          </cell>
          <cell r="N6770" t="str">
            <v/>
          </cell>
        </row>
        <row r="6771">
          <cell r="A6771" t="str">
            <v>APU-000541</v>
          </cell>
          <cell r="D6771" t="str">
            <v/>
          </cell>
          <cell r="M6771" t="str">
            <v/>
          </cell>
          <cell r="N6771" t="str">
            <v/>
          </cell>
        </row>
        <row r="6772">
          <cell r="A6772" t="str">
            <v>APU-000541</v>
          </cell>
          <cell r="D6772" t="str">
            <v/>
          </cell>
          <cell r="M6772" t="str">
            <v/>
          </cell>
          <cell r="N6772" t="str">
            <v/>
          </cell>
        </row>
        <row r="6773">
          <cell r="A6773" t="str">
            <v>APU-000541</v>
          </cell>
          <cell r="D6773" t="str">
            <v>SUBTOTAL</v>
          </cell>
        </row>
        <row r="6774">
          <cell r="A6774" t="str">
            <v>APU-000541</v>
          </cell>
          <cell r="D6774" t="str">
            <v>IV. MANO DE OBRA</v>
          </cell>
        </row>
        <row r="6775">
          <cell r="A6775" t="str">
            <v>APU-000541</v>
          </cell>
          <cell r="D6775" t="str">
            <v>TRABAJADOR</v>
          </cell>
          <cell r="K6775" t="str">
            <v>JORNAL</v>
          </cell>
          <cell r="L6775" t="str">
            <v>PRESTACIONES</v>
          </cell>
          <cell r="M6775" t="str">
            <v>JORNAL TOTAL</v>
          </cell>
          <cell r="N6775" t="str">
            <v>RENDIMIENTO</v>
          </cell>
        </row>
        <row r="6776">
          <cell r="A6776" t="str">
            <v>APU-000541</v>
          </cell>
          <cell r="D6776" t="str">
            <v>OFICIAL</v>
          </cell>
          <cell r="K6776">
            <v>95930</v>
          </cell>
          <cell r="L6776">
            <v>1.95</v>
          </cell>
          <cell r="M6776">
            <v>187063.5</v>
          </cell>
          <cell r="N6776">
            <v>1</v>
          </cell>
        </row>
        <row r="6777">
          <cell r="A6777" t="str">
            <v>APU-000541</v>
          </cell>
          <cell r="D6777" t="str">
            <v>AYUDANTE (2)</v>
          </cell>
          <cell r="K6777">
            <v>142866</v>
          </cell>
          <cell r="L6777">
            <v>1.95</v>
          </cell>
          <cell r="M6777">
            <v>278588.7</v>
          </cell>
          <cell r="N6777">
            <v>1</v>
          </cell>
        </row>
        <row r="6778">
          <cell r="A6778" t="str">
            <v>APU-000541</v>
          </cell>
          <cell r="D6778" t="str">
            <v/>
          </cell>
          <cell r="K6778" t="str">
            <v/>
          </cell>
          <cell r="L6778" t="str">
            <v xml:space="preserve"> </v>
          </cell>
          <cell r="M6778" t="str">
            <v xml:space="preserve"> </v>
          </cell>
        </row>
        <row r="6779">
          <cell r="A6779" t="str">
            <v>APU-000541</v>
          </cell>
          <cell r="D6779" t="str">
            <v/>
          </cell>
          <cell r="K6779" t="str">
            <v/>
          </cell>
          <cell r="L6779" t="str">
            <v xml:space="preserve"> </v>
          </cell>
          <cell r="M6779" t="str">
            <v xml:space="preserve"> </v>
          </cell>
        </row>
        <row r="6780">
          <cell r="A6780" t="str">
            <v>APU-000541</v>
          </cell>
          <cell r="D6780" t="str">
            <v/>
          </cell>
          <cell r="K6780" t="str">
            <v/>
          </cell>
          <cell r="L6780" t="str">
            <v xml:space="preserve"> </v>
          </cell>
          <cell r="M6780" t="str">
            <v xml:space="preserve"> </v>
          </cell>
        </row>
        <row r="6781">
          <cell r="A6781" t="str">
            <v>APU-000541</v>
          </cell>
          <cell r="D6781" t="str">
            <v>SUBTOTAL</v>
          </cell>
        </row>
        <row r="6783">
          <cell r="D6783" t="str">
            <v>TOTAL COSTO DIRECTO $</v>
          </cell>
        </row>
        <row r="6785">
          <cell r="M6785" t="str">
            <v>Porcentaje</v>
          </cell>
          <cell r="N6785" t="str">
            <v>Valor Total</v>
          </cell>
        </row>
        <row r="6786">
          <cell r="M6786">
            <v>0.24</v>
          </cell>
          <cell r="N6786">
            <v>355453.77</v>
          </cell>
        </row>
        <row r="6787">
          <cell r="M6787">
            <v>0.02</v>
          </cell>
          <cell r="N6787">
            <v>29621.15</v>
          </cell>
        </row>
        <row r="6788">
          <cell r="M6788">
            <v>7.0000000000000007E-2</v>
          </cell>
          <cell r="N6788">
            <v>103674.02</v>
          </cell>
        </row>
        <row r="6791">
          <cell r="D6791" t="str">
            <v>Precio Unitario Total Aproximado al peso $</v>
          </cell>
        </row>
        <row r="6796">
          <cell r="D6796" t="str">
            <v>Proyectó:</v>
          </cell>
          <cell r="L6796" t="str">
            <v>Aprobó:</v>
          </cell>
        </row>
        <row r="6797">
          <cell r="E6797" t="str">
            <v>BRAYAN JEUDIEL LOZANO HERRERA</v>
          </cell>
          <cell r="M6797" t="str">
            <v>JESÚS IVÁN QUIÑONES RUEDA</v>
          </cell>
        </row>
        <row r="6798">
          <cell r="E6798" t="str">
            <v>APOYO SEC. DE PLANEACIÓN Y OBRAS PÚBLICAS</v>
          </cell>
          <cell r="M6798" t="str">
            <v>SECRETARIO DE PLANEACIÓN Y OBRAS PUBLICAS</v>
          </cell>
        </row>
        <row r="6799">
          <cell r="E6799" t="str">
            <v>LES TENGO UN CHISME</v>
          </cell>
          <cell r="M6799" t="str">
            <v>BOMBA</v>
          </cell>
        </row>
        <row r="6803">
          <cell r="D6803" t="str">
            <v>Análisis de Precios Unitarios- Secretaria de Planeación y Obras Publicas de Cubará, Boyacá.</v>
          </cell>
        </row>
        <row r="6804">
          <cell r="D6804" t="str">
            <v>Código</v>
          </cell>
          <cell r="E6804" t="str">
            <v>CCE-EICP-FM-14</v>
          </cell>
          <cell r="G6804" t="str">
            <v>Versión</v>
          </cell>
          <cell r="H6804">
            <v>1</v>
          </cell>
        </row>
        <row r="6808">
          <cell r="E6808" t="str">
            <v>MUNICIPIO DE CUBARÁ</v>
          </cell>
        </row>
        <row r="6810">
          <cell r="M6810" t="str">
            <v>VERSIÓN</v>
          </cell>
        </row>
        <row r="6813">
          <cell r="M6813" t="str">
            <v>PAGINA</v>
          </cell>
        </row>
        <row r="6814">
          <cell r="E6814" t="str">
            <v>ANÁLISIS DE PRECIOS UNITARIOS</v>
          </cell>
        </row>
        <row r="6816">
          <cell r="M6816" t="str">
            <v>FECHA</v>
          </cell>
          <cell r="N6816" t="str">
            <v>DD</v>
          </cell>
        </row>
        <row r="6817">
          <cell r="N6817">
            <v>13</v>
          </cell>
        </row>
        <row r="6821">
          <cell r="D6821" t="str">
            <v>DATOS ESPECÍFICOS</v>
          </cell>
        </row>
        <row r="6823">
          <cell r="A6823" t="str">
            <v>APU ID</v>
          </cell>
          <cell r="D6823" t="str">
            <v>ÍTEM</v>
          </cell>
          <cell r="E6823" t="str">
            <v>DESCRIPCIÓN</v>
          </cell>
          <cell r="N6823" t="str">
            <v>UNIDAD</v>
          </cell>
        </row>
        <row r="6824">
          <cell r="D6824" t="str">
            <v>2,04,10</v>
          </cell>
          <cell r="E6824" t="str">
            <v>COLUMNA EN CONCRETO f'c = 3000 PSI (21MPa), Dimensiones 0,40x0,60 m</v>
          </cell>
          <cell r="N6824" t="str">
            <v>M3</v>
          </cell>
        </row>
        <row r="6825">
          <cell r="D6825" t="str">
            <v>I. EQUIPO</v>
          </cell>
        </row>
        <row r="6826">
          <cell r="D6826" t="str">
            <v>DESCRIPCIÓN</v>
          </cell>
          <cell r="I6826" t="str">
            <v>MARCA</v>
          </cell>
          <cell r="K6826" t="str">
            <v>TIPO</v>
          </cell>
          <cell r="M6826" t="str">
            <v>TARIFA</v>
          </cell>
          <cell r="N6826" t="str">
            <v>RENDIMIENTO</v>
          </cell>
        </row>
        <row r="6827">
          <cell r="A6827" t="str">
            <v>APU-000543</v>
          </cell>
          <cell r="D6827" t="str">
            <v>HERRAMIENTA MENOR (% M.O)</v>
          </cell>
          <cell r="K6827" t="str">
            <v>%</v>
          </cell>
          <cell r="M6827">
            <v>465652.2</v>
          </cell>
          <cell r="N6827">
            <v>10</v>
          </cell>
        </row>
        <row r="6828">
          <cell r="A6828" t="str">
            <v>APU-000543</v>
          </cell>
          <cell r="D6828" t="str">
            <v>VIBRADOR PORTÁTIL PARA CONCRETO</v>
          </cell>
          <cell r="K6828" t="str">
            <v>DIA</v>
          </cell>
          <cell r="M6828">
            <v>89075</v>
          </cell>
          <cell r="N6828">
            <v>10</v>
          </cell>
        </row>
        <row r="6829">
          <cell r="A6829" t="str">
            <v>APU-000543</v>
          </cell>
          <cell r="D6829" t="str">
            <v>SECCIÓN DE ANDAMIO (01)</v>
          </cell>
          <cell r="K6829" t="str">
            <v>DIA</v>
          </cell>
          <cell r="M6829">
            <v>3000</v>
          </cell>
          <cell r="N6829">
            <v>10</v>
          </cell>
        </row>
        <row r="6830">
          <cell r="A6830" t="str">
            <v>APU-000543</v>
          </cell>
          <cell r="D6830" t="str">
            <v/>
          </cell>
          <cell r="K6830" t="str">
            <v/>
          </cell>
          <cell r="M6830" t="str">
            <v/>
          </cell>
        </row>
        <row r="6831">
          <cell r="A6831" t="str">
            <v>APU-000543</v>
          </cell>
          <cell r="D6831" t="str">
            <v/>
          </cell>
          <cell r="K6831" t="str">
            <v/>
          </cell>
          <cell r="M6831" t="str">
            <v/>
          </cell>
        </row>
        <row r="6832">
          <cell r="A6832" t="str">
            <v>APU-000543</v>
          </cell>
          <cell r="D6832" t="str">
            <v/>
          </cell>
          <cell r="K6832" t="str">
            <v/>
          </cell>
          <cell r="M6832" t="str">
            <v/>
          </cell>
        </row>
        <row r="6833">
          <cell r="A6833" t="str">
            <v>APU-000543</v>
          </cell>
          <cell r="D6833" t="str">
            <v>SUBTOTAL</v>
          </cell>
        </row>
        <row r="6834">
          <cell r="A6834" t="str">
            <v>APU-000543</v>
          </cell>
          <cell r="D6834" t="str">
            <v>II. MATERIALES</v>
          </cell>
        </row>
        <row r="6835">
          <cell r="A6835" t="str">
            <v>APU-000543</v>
          </cell>
          <cell r="D6835" t="str">
            <v>DESCRIPCIÓN</v>
          </cell>
          <cell r="L6835" t="str">
            <v>UNIDAD</v>
          </cell>
          <cell r="M6835" t="str">
            <v>CANTIDAD</v>
          </cell>
          <cell r="N6835" t="str">
            <v>PRECIO UNITARIO</v>
          </cell>
        </row>
        <row r="6836">
          <cell r="A6836" t="str">
            <v>APU-000543</v>
          </cell>
          <cell r="D6836" t="str">
            <v>CONCRETO DE 3000 PSI (1:2:3)</v>
          </cell>
          <cell r="L6836" t="str">
            <v>M3</v>
          </cell>
          <cell r="M6836">
            <v>1</v>
          </cell>
          <cell r="N6836">
            <v>765149.14</v>
          </cell>
        </row>
        <row r="6837">
          <cell r="A6837" t="str">
            <v>APU-000543</v>
          </cell>
          <cell r="D6837" t="str">
            <v>TABLA BURRA ORDINARIA 10" x 1" x 3m</v>
          </cell>
          <cell r="L6837" t="str">
            <v>UND</v>
          </cell>
          <cell r="M6837">
            <v>3.8899999999999997</v>
          </cell>
          <cell r="N6837">
            <v>22000</v>
          </cell>
        </row>
        <row r="6838">
          <cell r="A6838" t="str">
            <v>APU-000543</v>
          </cell>
          <cell r="D6838" t="str">
            <v>LISTÓN DE MADERA 2" x 2" x 3 m</v>
          </cell>
          <cell r="L6838" t="str">
            <v>UND</v>
          </cell>
          <cell r="M6838">
            <v>2.15</v>
          </cell>
          <cell r="N6838">
            <v>9900</v>
          </cell>
        </row>
        <row r="6839">
          <cell r="A6839" t="str">
            <v>APU-000543</v>
          </cell>
          <cell r="D6839" t="str">
            <v>PUNTILLA 2-1/2"</v>
          </cell>
          <cell r="L6839" t="str">
            <v>LB</v>
          </cell>
          <cell r="M6839">
            <v>1.75</v>
          </cell>
          <cell r="N6839">
            <v>6600</v>
          </cell>
        </row>
        <row r="6840">
          <cell r="A6840" t="str">
            <v>APU-000543</v>
          </cell>
          <cell r="D6840" t="str">
            <v>ALAMBRE NEGRO # 18 (RECOCIDO)</v>
          </cell>
          <cell r="L6840" t="str">
            <v>KG</v>
          </cell>
          <cell r="M6840">
            <v>0.19</v>
          </cell>
          <cell r="N6840">
            <v>7850</v>
          </cell>
        </row>
        <row r="6841">
          <cell r="A6841" t="str">
            <v>APU-000543</v>
          </cell>
          <cell r="D6841" t="str">
            <v/>
          </cell>
          <cell r="L6841" t="str">
            <v/>
          </cell>
          <cell r="N6841" t="str">
            <v/>
          </cell>
        </row>
        <row r="6842">
          <cell r="A6842" t="str">
            <v>APU-000543</v>
          </cell>
          <cell r="D6842" t="str">
            <v/>
          </cell>
          <cell r="L6842" t="str">
            <v/>
          </cell>
          <cell r="N6842" t="str">
            <v/>
          </cell>
        </row>
        <row r="6843">
          <cell r="A6843" t="str">
            <v>APU-000543</v>
          </cell>
          <cell r="D6843" t="str">
            <v/>
          </cell>
          <cell r="L6843" t="str">
            <v/>
          </cell>
          <cell r="N6843" t="str">
            <v/>
          </cell>
        </row>
        <row r="6844">
          <cell r="A6844" t="str">
            <v>APU-000543</v>
          </cell>
          <cell r="D6844" t="str">
            <v/>
          </cell>
          <cell r="L6844" t="str">
            <v/>
          </cell>
          <cell r="N6844" t="str">
            <v/>
          </cell>
        </row>
        <row r="6845">
          <cell r="A6845" t="str">
            <v>APU-000543</v>
          </cell>
          <cell r="D6845" t="str">
            <v/>
          </cell>
          <cell r="L6845" t="str">
            <v/>
          </cell>
          <cell r="N6845" t="str">
            <v/>
          </cell>
        </row>
        <row r="6846">
          <cell r="A6846" t="str">
            <v>APU-000543</v>
          </cell>
          <cell r="D6846" t="str">
            <v/>
          </cell>
          <cell r="L6846" t="str">
            <v/>
          </cell>
          <cell r="N6846" t="str">
            <v/>
          </cell>
        </row>
        <row r="6847">
          <cell r="A6847" t="str">
            <v>APU-000543</v>
          </cell>
          <cell r="D6847" t="str">
            <v/>
          </cell>
          <cell r="L6847" t="str">
            <v/>
          </cell>
          <cell r="N6847" t="str">
            <v/>
          </cell>
        </row>
        <row r="6848">
          <cell r="A6848" t="str">
            <v>APU-000543</v>
          </cell>
          <cell r="D6848" t="str">
            <v/>
          </cell>
          <cell r="L6848" t="str">
            <v/>
          </cell>
          <cell r="N6848" t="str">
            <v/>
          </cell>
        </row>
        <row r="6849">
          <cell r="A6849" t="str">
            <v>APU-000543</v>
          </cell>
          <cell r="D6849" t="str">
            <v/>
          </cell>
          <cell r="L6849" t="str">
            <v/>
          </cell>
          <cell r="N6849" t="str">
            <v/>
          </cell>
        </row>
        <row r="6850">
          <cell r="A6850" t="str">
            <v>APU-000543</v>
          </cell>
          <cell r="D6850" t="str">
            <v>DESPERDICIO</v>
          </cell>
          <cell r="L6850" t="str">
            <v>%</v>
          </cell>
          <cell r="M6850">
            <v>0.05</v>
          </cell>
          <cell r="N6850">
            <v>885055.64</v>
          </cell>
        </row>
        <row r="6851">
          <cell r="A6851" t="str">
            <v>APU-000543</v>
          </cell>
          <cell r="D6851" t="str">
            <v>SUBTOTAL</v>
          </cell>
        </row>
        <row r="6852">
          <cell r="A6852" t="str">
            <v>APU-000543</v>
          </cell>
          <cell r="D6852" t="str">
            <v>III. TRANSPORTES</v>
          </cell>
        </row>
        <row r="6853">
          <cell r="A6853" t="str">
            <v>APU-000543</v>
          </cell>
          <cell r="D6853" t="str">
            <v>MATERIAL</v>
          </cell>
          <cell r="K6853" t="str">
            <v>VOL. o PESO</v>
          </cell>
          <cell r="L6853" t="str">
            <v>DISTANCIA</v>
          </cell>
          <cell r="M6853" t="str">
            <v>M3 o Ton/Km</v>
          </cell>
          <cell r="N6853" t="str">
            <v>TARIFA</v>
          </cell>
        </row>
        <row r="6854">
          <cell r="A6854" t="str">
            <v>APU-000543</v>
          </cell>
          <cell r="D6854" t="str">
            <v/>
          </cell>
          <cell r="M6854" t="str">
            <v/>
          </cell>
          <cell r="N6854" t="str">
            <v/>
          </cell>
        </row>
        <row r="6855">
          <cell r="A6855" t="str">
            <v>APU-000543</v>
          </cell>
          <cell r="D6855" t="str">
            <v/>
          </cell>
          <cell r="M6855" t="str">
            <v/>
          </cell>
          <cell r="N6855" t="str">
            <v/>
          </cell>
        </row>
        <row r="6856">
          <cell r="A6856" t="str">
            <v>APU-000543</v>
          </cell>
          <cell r="D6856" t="str">
            <v/>
          </cell>
          <cell r="M6856" t="str">
            <v/>
          </cell>
          <cell r="N6856" t="str">
            <v/>
          </cell>
        </row>
        <row r="6857">
          <cell r="A6857" t="str">
            <v>APU-000543</v>
          </cell>
          <cell r="D6857" t="str">
            <v/>
          </cell>
          <cell r="M6857" t="str">
            <v/>
          </cell>
          <cell r="N6857" t="str">
            <v/>
          </cell>
        </row>
        <row r="6858">
          <cell r="A6858" t="str">
            <v>APU-000543</v>
          </cell>
          <cell r="D6858" t="str">
            <v>SUBTOTAL</v>
          </cell>
        </row>
        <row r="6859">
          <cell r="A6859" t="str">
            <v>APU-000543</v>
          </cell>
          <cell r="D6859" t="str">
            <v>IV. MANO DE OBRA</v>
          </cell>
        </row>
        <row r="6860">
          <cell r="A6860" t="str">
            <v>APU-000543</v>
          </cell>
          <cell r="D6860" t="str">
            <v>TRABAJADOR</v>
          </cell>
          <cell r="K6860" t="str">
            <v>JORNAL</v>
          </cell>
          <cell r="L6860" t="str">
            <v>PRESTACIONES</v>
          </cell>
          <cell r="M6860" t="str">
            <v>JORNAL TOTAL</v>
          </cell>
          <cell r="N6860" t="str">
            <v>RENDIMIENTO</v>
          </cell>
        </row>
        <row r="6861">
          <cell r="A6861" t="str">
            <v>APU-000543</v>
          </cell>
          <cell r="D6861" t="str">
            <v>OFICIAL</v>
          </cell>
          <cell r="K6861">
            <v>95930</v>
          </cell>
          <cell r="L6861">
            <v>1.95</v>
          </cell>
          <cell r="M6861">
            <v>187063.5</v>
          </cell>
          <cell r="N6861">
            <v>1</v>
          </cell>
        </row>
        <row r="6862">
          <cell r="A6862" t="str">
            <v>APU-000543</v>
          </cell>
          <cell r="D6862" t="str">
            <v>AYUDANTE (2)</v>
          </cell>
          <cell r="K6862">
            <v>142866</v>
          </cell>
          <cell r="L6862">
            <v>1.95</v>
          </cell>
          <cell r="M6862">
            <v>278588.7</v>
          </cell>
          <cell r="N6862">
            <v>1</v>
          </cell>
        </row>
        <row r="6863">
          <cell r="A6863" t="str">
            <v>APU-000543</v>
          </cell>
          <cell r="D6863" t="str">
            <v/>
          </cell>
          <cell r="K6863" t="str">
            <v/>
          </cell>
          <cell r="L6863" t="str">
            <v xml:space="preserve"> </v>
          </cell>
          <cell r="M6863" t="str">
            <v xml:space="preserve"> </v>
          </cell>
        </row>
        <row r="6864">
          <cell r="A6864" t="str">
            <v>APU-000543</v>
          </cell>
          <cell r="D6864" t="str">
            <v/>
          </cell>
          <cell r="K6864" t="str">
            <v/>
          </cell>
          <cell r="L6864" t="str">
            <v xml:space="preserve"> </v>
          </cell>
          <cell r="M6864" t="str">
            <v xml:space="preserve"> </v>
          </cell>
        </row>
        <row r="6865">
          <cell r="A6865" t="str">
            <v>APU-000543</v>
          </cell>
          <cell r="D6865" t="str">
            <v/>
          </cell>
          <cell r="K6865" t="str">
            <v/>
          </cell>
          <cell r="L6865" t="str">
            <v xml:space="preserve"> </v>
          </cell>
          <cell r="M6865" t="str">
            <v xml:space="preserve"> </v>
          </cell>
        </row>
        <row r="6866">
          <cell r="A6866" t="str">
            <v>APU-000543</v>
          </cell>
          <cell r="D6866" t="str">
            <v>SUBTOTAL</v>
          </cell>
        </row>
        <row r="6868">
          <cell r="D6868" t="str">
            <v>TOTAL COSTO DIRECTO $</v>
          </cell>
        </row>
        <row r="6870">
          <cell r="M6870" t="str">
            <v>Porcentaje</v>
          </cell>
          <cell r="N6870" t="str">
            <v>Valor Total</v>
          </cell>
        </row>
        <row r="6871">
          <cell r="M6871">
            <v>0.24</v>
          </cell>
          <cell r="N6871">
            <v>348176</v>
          </cell>
        </row>
        <row r="6872">
          <cell r="M6872">
            <v>0.02</v>
          </cell>
          <cell r="N6872">
            <v>29014.67</v>
          </cell>
        </row>
        <row r="6873">
          <cell r="M6873">
            <v>7.0000000000000007E-2</v>
          </cell>
          <cell r="N6873">
            <v>101551.33</v>
          </cell>
        </row>
        <row r="6876">
          <cell r="D6876" t="str">
            <v>Precio Unitario Total Aproximado al peso $</v>
          </cell>
        </row>
        <row r="6881">
          <cell r="D6881" t="str">
            <v>Proyectó:</v>
          </cell>
          <cell r="L6881" t="str">
            <v>Aprobó:</v>
          </cell>
        </row>
        <row r="6882">
          <cell r="E6882" t="str">
            <v>BRAYAN JEUDIEL LOZANO HERRERA</v>
          </cell>
          <cell r="M6882" t="str">
            <v>JESÚS IVÁN QUIÑONES RUEDA</v>
          </cell>
        </row>
        <row r="6883">
          <cell r="E6883" t="str">
            <v>APOYO SEC. DE PLANEACIÓN Y OBRAS PÚBLICAS</v>
          </cell>
          <cell r="M6883" t="str">
            <v>SECRETARIO DE PLANEACIÓN Y OBRAS PUBLICAS</v>
          </cell>
        </row>
        <row r="6884">
          <cell r="E6884" t="str">
            <v>LES TENGO UN CHISME</v>
          </cell>
          <cell r="M6884" t="str">
            <v>BOMBA</v>
          </cell>
        </row>
        <row r="6888">
          <cell r="D6888" t="str">
            <v>Análisis de Precios Unitarios- Secretaria de Planeación y Obras Publicas de Cubará, Boyacá.</v>
          </cell>
        </row>
        <row r="6889">
          <cell r="D6889" t="str">
            <v>Código</v>
          </cell>
          <cell r="E6889" t="str">
            <v>CCE-EICP-FM-14</v>
          </cell>
          <cell r="G6889" t="str">
            <v>Versión</v>
          </cell>
          <cell r="H6889">
            <v>1</v>
          </cell>
        </row>
        <row r="6893">
          <cell r="E6893" t="str">
            <v>MUNICIPIO DE CUBARÁ</v>
          </cell>
        </row>
        <row r="6895">
          <cell r="M6895" t="str">
            <v>VERSIÓN</v>
          </cell>
        </row>
        <row r="6898">
          <cell r="M6898" t="str">
            <v>PAGINA</v>
          </cell>
        </row>
        <row r="6899">
          <cell r="E6899" t="str">
            <v>ANÁLISIS DE PRECIOS UNITARIOS</v>
          </cell>
        </row>
        <row r="6901">
          <cell r="M6901" t="str">
            <v>FECHA</v>
          </cell>
          <cell r="N6901" t="str">
            <v>DD</v>
          </cell>
        </row>
        <row r="6902">
          <cell r="N6902">
            <v>13</v>
          </cell>
        </row>
        <row r="6906">
          <cell r="D6906" t="str">
            <v>DATOS ESPECÍFICOS</v>
          </cell>
        </row>
        <row r="6908">
          <cell r="A6908" t="str">
            <v>APU ID</v>
          </cell>
          <cell r="D6908" t="str">
            <v>ÍTEM</v>
          </cell>
          <cell r="E6908" t="str">
            <v>DESCRIPCIÓN</v>
          </cell>
          <cell r="N6908" t="str">
            <v>UNIDAD</v>
          </cell>
        </row>
        <row r="6909">
          <cell r="A6909" t="str">
            <v>APU-00052</v>
          </cell>
          <cell r="D6909" t="str">
            <v>2,04,05</v>
          </cell>
          <cell r="E6909" t="str">
            <v>VIGA DE AMARRE SOBRE MURO EN CONCRETO f'c = 3000 PSI (21MPa), Dimensiones 0,10X0,15 m</v>
          </cell>
          <cell r="N6909" t="str">
            <v>M3</v>
          </cell>
        </row>
        <row r="6910">
          <cell r="D6910" t="str">
            <v>I. EQUIPO</v>
          </cell>
        </row>
        <row r="6911">
          <cell r="D6911" t="str">
            <v>DESCRIPCIÓN</v>
          </cell>
          <cell r="I6911" t="str">
            <v>MARCA</v>
          </cell>
          <cell r="K6911" t="str">
            <v>TIPO</v>
          </cell>
          <cell r="M6911" t="str">
            <v>TARIFA</v>
          </cell>
          <cell r="N6911" t="str">
            <v>RENDIMIENTO</v>
          </cell>
        </row>
        <row r="6912">
          <cell r="D6912" t="str">
            <v>HERRAMIENTA MENOR (% M.O)</v>
          </cell>
          <cell r="K6912" t="str">
            <v>%</v>
          </cell>
          <cell r="M6912">
            <v>582065.26</v>
          </cell>
          <cell r="N6912">
            <v>10</v>
          </cell>
        </row>
        <row r="6913">
          <cell r="D6913" t="str">
            <v>VIBRADOR PORTÁTIL PARA CONCRETO</v>
          </cell>
          <cell r="K6913" t="str">
            <v>DIA</v>
          </cell>
          <cell r="M6913">
            <v>89075</v>
          </cell>
          <cell r="N6913">
            <v>25</v>
          </cell>
        </row>
        <row r="6914">
          <cell r="D6914" t="str">
            <v>SECCIÓN DE ANDAMIO (01)</v>
          </cell>
          <cell r="K6914" t="str">
            <v>DIA</v>
          </cell>
          <cell r="M6914">
            <v>3000</v>
          </cell>
          <cell r="N6914">
            <v>20</v>
          </cell>
        </row>
        <row r="6915">
          <cell r="D6915" t="str">
            <v/>
          </cell>
          <cell r="K6915" t="str">
            <v/>
          </cell>
          <cell r="M6915" t="str">
            <v/>
          </cell>
        </row>
        <row r="6916">
          <cell r="D6916" t="str">
            <v/>
          </cell>
          <cell r="K6916" t="str">
            <v/>
          </cell>
          <cell r="M6916" t="str">
            <v/>
          </cell>
        </row>
        <row r="6917">
          <cell r="D6917" t="str">
            <v/>
          </cell>
          <cell r="K6917" t="str">
            <v/>
          </cell>
          <cell r="M6917" t="str">
            <v/>
          </cell>
        </row>
        <row r="6918">
          <cell r="D6918" t="str">
            <v>SUBTOTAL</v>
          </cell>
        </row>
        <row r="6919">
          <cell r="D6919" t="str">
            <v>II. MATERIALES</v>
          </cell>
        </row>
        <row r="6920">
          <cell r="D6920" t="str">
            <v>DESCRIPCIÓN</v>
          </cell>
          <cell r="L6920" t="str">
            <v>UNIDAD</v>
          </cell>
          <cell r="M6920" t="str">
            <v>CANTIDAD</v>
          </cell>
          <cell r="N6920" t="str">
            <v>PRECIO UNITARIO</v>
          </cell>
        </row>
        <row r="6921">
          <cell r="D6921" t="str">
            <v>CONCRETO DE 3000 PSI (1:2:3)</v>
          </cell>
          <cell r="L6921" t="str">
            <v>M3</v>
          </cell>
          <cell r="M6921">
            <v>1</v>
          </cell>
          <cell r="N6921">
            <v>765149.14</v>
          </cell>
        </row>
        <row r="6922">
          <cell r="D6922" t="str">
            <v>TABLA BURRA ORDINARIA 10" x 1" x 3m</v>
          </cell>
          <cell r="L6922" t="str">
            <v>UND</v>
          </cell>
          <cell r="M6922">
            <v>7</v>
          </cell>
          <cell r="N6922">
            <v>22000</v>
          </cell>
        </row>
        <row r="6923">
          <cell r="D6923" t="str">
            <v>LISTÓN DE MADERA 2" x 2" x 3 m</v>
          </cell>
          <cell r="L6923" t="str">
            <v>UND</v>
          </cell>
          <cell r="M6923">
            <v>3</v>
          </cell>
          <cell r="N6923">
            <v>9900</v>
          </cell>
        </row>
        <row r="6924">
          <cell r="D6924" t="str">
            <v>PUNTILLA 2-1/2"</v>
          </cell>
          <cell r="L6924" t="str">
            <v>LB</v>
          </cell>
          <cell r="M6924">
            <v>1.5</v>
          </cell>
          <cell r="N6924">
            <v>6600</v>
          </cell>
        </row>
        <row r="6925">
          <cell r="D6925" t="str">
            <v>ALAMBRE NEGRO # 18 (RECOCIDO)</v>
          </cell>
          <cell r="L6925" t="str">
            <v>KG</v>
          </cell>
          <cell r="M6925">
            <v>0.66</v>
          </cell>
          <cell r="N6925">
            <v>7850</v>
          </cell>
        </row>
        <row r="6926">
          <cell r="D6926" t="str">
            <v/>
          </cell>
          <cell r="L6926" t="str">
            <v/>
          </cell>
          <cell r="N6926" t="str">
            <v/>
          </cell>
        </row>
        <row r="6927">
          <cell r="D6927" t="str">
            <v/>
          </cell>
          <cell r="L6927" t="str">
            <v/>
          </cell>
          <cell r="N6927" t="str">
            <v/>
          </cell>
        </row>
        <row r="6928">
          <cell r="D6928" t="str">
            <v/>
          </cell>
          <cell r="L6928" t="str">
            <v/>
          </cell>
          <cell r="N6928" t="str">
            <v/>
          </cell>
        </row>
        <row r="6929">
          <cell r="D6929" t="str">
            <v/>
          </cell>
          <cell r="L6929" t="str">
            <v/>
          </cell>
          <cell r="N6929" t="str">
            <v/>
          </cell>
        </row>
        <row r="6930">
          <cell r="D6930" t="str">
            <v/>
          </cell>
          <cell r="L6930" t="str">
            <v/>
          </cell>
          <cell r="N6930" t="str">
            <v/>
          </cell>
        </row>
        <row r="6931">
          <cell r="D6931" t="str">
            <v/>
          </cell>
          <cell r="L6931" t="str">
            <v/>
          </cell>
          <cell r="N6931" t="str">
            <v/>
          </cell>
        </row>
        <row r="6932">
          <cell r="D6932" t="str">
            <v/>
          </cell>
          <cell r="L6932" t="str">
            <v/>
          </cell>
          <cell r="N6932" t="str">
            <v/>
          </cell>
        </row>
        <row r="6933">
          <cell r="D6933" t="str">
            <v/>
          </cell>
          <cell r="L6933" t="str">
            <v/>
          </cell>
          <cell r="N6933" t="str">
            <v/>
          </cell>
        </row>
        <row r="6934">
          <cell r="D6934" t="str">
            <v/>
          </cell>
          <cell r="L6934" t="str">
            <v/>
          </cell>
          <cell r="N6934" t="str">
            <v/>
          </cell>
        </row>
        <row r="6935">
          <cell r="D6935" t="str">
            <v>DESPERDICIO</v>
          </cell>
          <cell r="L6935" t="str">
            <v>%</v>
          </cell>
          <cell r="M6935">
            <v>0.05</v>
          </cell>
          <cell r="N6935">
            <v>963930.14</v>
          </cell>
        </row>
        <row r="6936">
          <cell r="D6936" t="str">
            <v>SUBTOTAL</v>
          </cell>
        </row>
        <row r="6937">
          <cell r="D6937" t="str">
            <v>III. TRANSPORTES</v>
          </cell>
        </row>
        <row r="6938">
          <cell r="D6938" t="str">
            <v>MATERIAL</v>
          </cell>
          <cell r="K6938" t="str">
            <v>VOL. o PESO</v>
          </cell>
          <cell r="L6938" t="str">
            <v>DISTANCIA</v>
          </cell>
          <cell r="M6938" t="str">
            <v>M3 o Ton/Km</v>
          </cell>
          <cell r="N6938" t="str">
            <v>TARIFA</v>
          </cell>
        </row>
        <row r="6939">
          <cell r="D6939" t="str">
            <v/>
          </cell>
          <cell r="M6939" t="str">
            <v/>
          </cell>
          <cell r="N6939" t="str">
            <v/>
          </cell>
        </row>
        <row r="6940">
          <cell r="D6940" t="str">
            <v/>
          </cell>
          <cell r="M6940" t="str">
            <v/>
          </cell>
          <cell r="N6940" t="str">
            <v/>
          </cell>
        </row>
        <row r="6941">
          <cell r="D6941" t="str">
            <v/>
          </cell>
          <cell r="M6941" t="str">
            <v/>
          </cell>
          <cell r="N6941" t="str">
            <v/>
          </cell>
        </row>
        <row r="6942">
          <cell r="D6942" t="str">
            <v/>
          </cell>
          <cell r="M6942" t="str">
            <v/>
          </cell>
          <cell r="N6942" t="str">
            <v/>
          </cell>
        </row>
        <row r="6943">
          <cell r="D6943" t="str">
            <v>SUBTOTAL</v>
          </cell>
        </row>
        <row r="6944">
          <cell r="D6944" t="str">
            <v>IV. MANO DE OBRA</v>
          </cell>
        </row>
        <row r="6945">
          <cell r="D6945" t="str">
            <v>TRABAJADOR</v>
          </cell>
          <cell r="K6945" t="str">
            <v>JORNAL</v>
          </cell>
          <cell r="L6945" t="str">
            <v>PRESTACIONES</v>
          </cell>
          <cell r="M6945" t="str">
            <v>JORNAL TOTAL</v>
          </cell>
          <cell r="N6945" t="str">
            <v>RENDIMIENTO</v>
          </cell>
        </row>
        <row r="6946">
          <cell r="D6946" t="str">
            <v>OFICIAL</v>
          </cell>
          <cell r="K6946">
            <v>95930</v>
          </cell>
          <cell r="L6946">
            <v>1.95</v>
          </cell>
          <cell r="M6946">
            <v>187063.5</v>
          </cell>
          <cell r="N6946">
            <v>0.8</v>
          </cell>
        </row>
        <row r="6947">
          <cell r="D6947" t="str">
            <v>AYUDANTE (2)</v>
          </cell>
          <cell r="K6947">
            <v>142866</v>
          </cell>
          <cell r="L6947">
            <v>1.95</v>
          </cell>
          <cell r="M6947">
            <v>278588.7</v>
          </cell>
          <cell r="N6947">
            <v>0.8</v>
          </cell>
        </row>
        <row r="6948">
          <cell r="D6948" t="str">
            <v/>
          </cell>
          <cell r="K6948" t="str">
            <v/>
          </cell>
          <cell r="L6948" t="str">
            <v xml:space="preserve"> </v>
          </cell>
          <cell r="M6948" t="str">
            <v xml:space="preserve"> </v>
          </cell>
        </row>
        <row r="6949">
          <cell r="D6949" t="str">
            <v/>
          </cell>
          <cell r="K6949" t="str">
            <v/>
          </cell>
          <cell r="L6949" t="str">
            <v xml:space="preserve"> </v>
          </cell>
          <cell r="M6949" t="str">
            <v xml:space="preserve"> </v>
          </cell>
        </row>
        <row r="6950">
          <cell r="D6950" t="str">
            <v/>
          </cell>
          <cell r="K6950" t="str">
            <v/>
          </cell>
          <cell r="L6950" t="str">
            <v xml:space="preserve"> </v>
          </cell>
          <cell r="M6950" t="str">
            <v xml:space="preserve"> </v>
          </cell>
        </row>
        <row r="6951">
          <cell r="D6951" t="str">
            <v>SUBTOTAL</v>
          </cell>
        </row>
        <row r="6953">
          <cell r="D6953" t="str">
            <v>TOTAL COSTO DIRECTO $</v>
          </cell>
        </row>
        <row r="6955">
          <cell r="M6955" t="str">
            <v>Porcentaje</v>
          </cell>
          <cell r="N6955" t="str">
            <v>Valor Total</v>
          </cell>
        </row>
        <row r="6956">
          <cell r="M6956">
            <v>0.24</v>
          </cell>
          <cell r="N6956">
            <v>397466.75</v>
          </cell>
        </row>
        <row r="6957">
          <cell r="M6957">
            <v>0.02</v>
          </cell>
          <cell r="N6957">
            <v>33122.230000000003</v>
          </cell>
        </row>
        <row r="6958">
          <cell r="M6958">
            <v>7.0000000000000007E-2</v>
          </cell>
          <cell r="N6958">
            <v>115927.8</v>
          </cell>
        </row>
        <row r="6961">
          <cell r="D6961" t="str">
            <v>Precio Unitario Total Aproximado al peso $</v>
          </cell>
        </row>
        <row r="6966">
          <cell r="D6966" t="str">
            <v>Proyectó:</v>
          </cell>
          <cell r="L6966" t="str">
            <v>Aprobó:</v>
          </cell>
        </row>
        <row r="6967">
          <cell r="E6967" t="str">
            <v>BRAYAN JEUDIEL LOZANO HERRERA</v>
          </cell>
          <cell r="M6967" t="str">
            <v>JESÚS IVÁN QUIÑONES RUEDA</v>
          </cell>
        </row>
        <row r="6968">
          <cell r="E6968" t="str">
            <v>APOYO SEC. DE PLANEACIÓN Y OBRAS PÚBLICAS</v>
          </cell>
          <cell r="M6968" t="str">
            <v>SECRETARIO DE PLANEACIÓN Y OBRAS PUBLICAS</v>
          </cell>
        </row>
        <row r="6969">
          <cell r="E6969" t="str">
            <v>LES TENGO UN CHISME</v>
          </cell>
          <cell r="M6969" t="str">
            <v>BOMBA</v>
          </cell>
        </row>
        <row r="6973">
          <cell r="D6973" t="str">
            <v>Análisis de Precios Unitarios- Secretaria de Planeación y Obras Publicas de Cubará, Boyacá.</v>
          </cell>
        </row>
        <row r="6974">
          <cell r="D6974" t="str">
            <v>Código</v>
          </cell>
          <cell r="E6974" t="str">
            <v>CCE-EICP-FM-14</v>
          </cell>
          <cell r="G6974" t="str">
            <v>Versión</v>
          </cell>
          <cell r="H6974">
            <v>1</v>
          </cell>
        </row>
        <row r="6978">
          <cell r="E6978" t="str">
            <v>MUNICIPIO DE CUBARÁ</v>
          </cell>
        </row>
        <row r="6980">
          <cell r="M6980" t="str">
            <v>VERSIÓN</v>
          </cell>
        </row>
        <row r="6983">
          <cell r="M6983" t="str">
            <v>PAGINA</v>
          </cell>
        </row>
        <row r="6984">
          <cell r="E6984" t="str">
            <v>ANÁLISIS DE PRECIOS UNITARIOS</v>
          </cell>
        </row>
        <row r="6986">
          <cell r="M6986" t="str">
            <v>FECHA</v>
          </cell>
          <cell r="N6986" t="str">
            <v>DD</v>
          </cell>
        </row>
        <row r="6987">
          <cell r="N6987">
            <v>13</v>
          </cell>
        </row>
        <row r="6991">
          <cell r="D6991" t="str">
            <v>DATOS ESPECÍFICOS</v>
          </cell>
        </row>
        <row r="6993">
          <cell r="A6993" t="str">
            <v>APU ID</v>
          </cell>
          <cell r="D6993" t="str">
            <v>ÍTEM</v>
          </cell>
          <cell r="E6993" t="str">
            <v>DESCRIPCIÓN</v>
          </cell>
          <cell r="N6993" t="str">
            <v>UNIDAD</v>
          </cell>
        </row>
        <row r="6994">
          <cell r="D6994" t="str">
            <v>2,04,11</v>
          </cell>
          <cell r="E6994" t="str">
            <v xml:space="preserve">DINTEL f'c = 3000 PSI (21MPa), Dimensiones 0,60X0,15 m </v>
          </cell>
          <cell r="N6994" t="str">
            <v>M3</v>
          </cell>
        </row>
        <row r="6995">
          <cell r="D6995" t="str">
            <v>I. EQUIPO</v>
          </cell>
        </row>
        <row r="6996">
          <cell r="D6996" t="str">
            <v>DESCRIPCIÓN</v>
          </cell>
          <cell r="I6996" t="str">
            <v>MARCA</v>
          </cell>
          <cell r="K6996" t="str">
            <v>TIPO</v>
          </cell>
          <cell r="M6996" t="str">
            <v>TARIFA</v>
          </cell>
          <cell r="N6996" t="str">
            <v>RENDIMIENTO</v>
          </cell>
        </row>
        <row r="6997">
          <cell r="A6997" t="str">
            <v>APU-000544</v>
          </cell>
          <cell r="D6997" t="str">
            <v>HERRAMIENTA MENOR (% M.O)</v>
          </cell>
          <cell r="K6997" t="str">
            <v>%</v>
          </cell>
          <cell r="M6997">
            <v>582065.26</v>
          </cell>
          <cell r="N6997">
            <v>10</v>
          </cell>
        </row>
        <row r="6998">
          <cell r="A6998" t="str">
            <v>APU-000544</v>
          </cell>
          <cell r="D6998" t="str">
            <v>VIBRADOR PORTÁTIL PARA CONCRETO</v>
          </cell>
          <cell r="K6998" t="str">
            <v>DIA</v>
          </cell>
          <cell r="M6998">
            <v>89075</v>
          </cell>
          <cell r="N6998">
            <v>25</v>
          </cell>
        </row>
        <row r="6999">
          <cell r="A6999" t="str">
            <v>APU-000544</v>
          </cell>
          <cell r="D6999" t="str">
            <v/>
          </cell>
          <cell r="K6999" t="str">
            <v/>
          </cell>
          <cell r="M6999" t="str">
            <v/>
          </cell>
        </row>
        <row r="7000">
          <cell r="A7000" t="str">
            <v>APU-000544</v>
          </cell>
          <cell r="D7000" t="str">
            <v/>
          </cell>
          <cell r="K7000" t="str">
            <v/>
          </cell>
          <cell r="M7000" t="str">
            <v/>
          </cell>
        </row>
        <row r="7001">
          <cell r="A7001" t="str">
            <v>APU-000544</v>
          </cell>
          <cell r="D7001" t="str">
            <v/>
          </cell>
          <cell r="K7001" t="str">
            <v/>
          </cell>
          <cell r="M7001" t="str">
            <v/>
          </cell>
        </row>
        <row r="7002">
          <cell r="A7002" t="str">
            <v>APU-000544</v>
          </cell>
          <cell r="D7002" t="str">
            <v/>
          </cell>
          <cell r="K7002" t="str">
            <v/>
          </cell>
          <cell r="M7002" t="str">
            <v/>
          </cell>
        </row>
        <row r="7003">
          <cell r="A7003" t="str">
            <v>APU-000544</v>
          </cell>
          <cell r="D7003" t="str">
            <v>SUBTOTAL</v>
          </cell>
        </row>
        <row r="7004">
          <cell r="A7004" t="str">
            <v>APU-000544</v>
          </cell>
          <cell r="D7004" t="str">
            <v>II. MATERIALES</v>
          </cell>
        </row>
        <row r="7005">
          <cell r="A7005" t="str">
            <v>APU-000544</v>
          </cell>
          <cell r="D7005" t="str">
            <v>DESCRIPCIÓN</v>
          </cell>
          <cell r="L7005" t="str">
            <v>UNIDAD</v>
          </cell>
          <cell r="M7005" t="str">
            <v>CANTIDAD</v>
          </cell>
          <cell r="N7005" t="str">
            <v>PRECIO UNITARIO</v>
          </cell>
        </row>
        <row r="7006">
          <cell r="A7006" t="str">
            <v>APU-000544</v>
          </cell>
          <cell r="D7006" t="str">
            <v>CONCRETO DE 3000 PSI (1:2:3)</v>
          </cell>
          <cell r="L7006" t="str">
            <v>M3</v>
          </cell>
          <cell r="M7006">
            <v>1</v>
          </cell>
          <cell r="N7006">
            <v>765149.14</v>
          </cell>
        </row>
        <row r="7007">
          <cell r="A7007" t="str">
            <v>APU-000544</v>
          </cell>
          <cell r="D7007" t="str">
            <v>TABLA BURRA ORDINARIA 10" x 1" x 3m</v>
          </cell>
          <cell r="L7007" t="str">
            <v>UND</v>
          </cell>
          <cell r="M7007">
            <v>1.49</v>
          </cell>
          <cell r="N7007">
            <v>22000</v>
          </cell>
        </row>
        <row r="7008">
          <cell r="A7008" t="str">
            <v>APU-000544</v>
          </cell>
          <cell r="D7008" t="str">
            <v>LISTÓN DE MADERA 2" x 2" x 3 m</v>
          </cell>
          <cell r="L7008" t="str">
            <v>UND</v>
          </cell>
          <cell r="M7008">
            <v>3.44</v>
          </cell>
          <cell r="N7008">
            <v>9900</v>
          </cell>
        </row>
        <row r="7009">
          <cell r="A7009" t="str">
            <v>APU-000544</v>
          </cell>
          <cell r="D7009" t="str">
            <v>PUNTILLA 2-1/2"</v>
          </cell>
          <cell r="L7009" t="str">
            <v>LB</v>
          </cell>
          <cell r="M7009">
            <v>0.48</v>
          </cell>
          <cell r="N7009">
            <v>6600</v>
          </cell>
        </row>
        <row r="7010">
          <cell r="A7010" t="str">
            <v>APU-000544</v>
          </cell>
          <cell r="D7010" t="str">
            <v>ALAMBRE NEGRO # 18 (RECOCIDO)</v>
          </cell>
          <cell r="L7010" t="str">
            <v>KG</v>
          </cell>
          <cell r="M7010">
            <v>6.9999999999999993E-2</v>
          </cell>
          <cell r="N7010">
            <v>7850</v>
          </cell>
        </row>
        <row r="7011">
          <cell r="A7011" t="str">
            <v>APU-000544</v>
          </cell>
          <cell r="D7011" t="str">
            <v/>
          </cell>
          <cell r="L7011" t="str">
            <v/>
          </cell>
          <cell r="N7011" t="str">
            <v/>
          </cell>
        </row>
        <row r="7012">
          <cell r="A7012" t="str">
            <v>APU-000544</v>
          </cell>
          <cell r="D7012" t="str">
            <v/>
          </cell>
          <cell r="L7012" t="str">
            <v/>
          </cell>
          <cell r="N7012" t="str">
            <v/>
          </cell>
        </row>
        <row r="7013">
          <cell r="A7013" t="str">
            <v>APU-000544</v>
          </cell>
          <cell r="D7013" t="str">
            <v/>
          </cell>
          <cell r="L7013" t="str">
            <v/>
          </cell>
          <cell r="N7013" t="str">
            <v/>
          </cell>
        </row>
        <row r="7014">
          <cell r="A7014" t="str">
            <v>APU-000544</v>
          </cell>
          <cell r="D7014" t="str">
            <v/>
          </cell>
          <cell r="L7014" t="str">
            <v/>
          </cell>
          <cell r="N7014" t="str">
            <v/>
          </cell>
        </row>
        <row r="7015">
          <cell r="A7015" t="str">
            <v>APU-000544</v>
          </cell>
          <cell r="D7015" t="str">
            <v/>
          </cell>
          <cell r="L7015" t="str">
            <v/>
          </cell>
          <cell r="N7015" t="str">
            <v/>
          </cell>
        </row>
        <row r="7016">
          <cell r="A7016" t="str">
            <v>APU-000544</v>
          </cell>
          <cell r="D7016" t="str">
            <v/>
          </cell>
          <cell r="L7016" t="str">
            <v/>
          </cell>
          <cell r="N7016" t="str">
            <v/>
          </cell>
        </row>
        <row r="7017">
          <cell r="A7017" t="str">
            <v>APU-000544</v>
          </cell>
          <cell r="D7017" t="str">
            <v/>
          </cell>
          <cell r="L7017" t="str">
            <v/>
          </cell>
          <cell r="N7017" t="str">
            <v/>
          </cell>
        </row>
        <row r="7018">
          <cell r="A7018" t="str">
            <v>APU-000544</v>
          </cell>
          <cell r="D7018" t="str">
            <v/>
          </cell>
          <cell r="L7018" t="str">
            <v/>
          </cell>
          <cell r="N7018" t="str">
            <v/>
          </cell>
        </row>
        <row r="7019">
          <cell r="A7019" t="str">
            <v>APU-000544</v>
          </cell>
          <cell r="D7019" t="str">
            <v/>
          </cell>
          <cell r="L7019" t="str">
            <v/>
          </cell>
          <cell r="N7019" t="str">
            <v/>
          </cell>
        </row>
        <row r="7020">
          <cell r="A7020" t="str">
            <v>APU-000544</v>
          </cell>
          <cell r="D7020" t="str">
            <v>DESPERDICIO</v>
          </cell>
          <cell r="L7020" t="str">
            <v>%</v>
          </cell>
          <cell r="M7020">
            <v>0.05</v>
          </cell>
          <cell r="N7020">
            <v>835702.64</v>
          </cell>
        </row>
        <row r="7021">
          <cell r="A7021" t="str">
            <v>APU-000544</v>
          </cell>
          <cell r="D7021" t="str">
            <v>SUBTOTAL</v>
          </cell>
        </row>
        <row r="7022">
          <cell r="A7022" t="str">
            <v>APU-000544</v>
          </cell>
          <cell r="D7022" t="str">
            <v>III. TRANSPORTES</v>
          </cell>
        </row>
        <row r="7023">
          <cell r="A7023" t="str">
            <v>APU-000544</v>
          </cell>
          <cell r="D7023" t="str">
            <v>MATERIAL</v>
          </cell>
          <cell r="K7023" t="str">
            <v>VOL. o PESO</v>
          </cell>
          <cell r="L7023" t="str">
            <v>DISTANCIA</v>
          </cell>
          <cell r="M7023" t="str">
            <v>M3 o Ton/Km</v>
          </cell>
          <cell r="N7023" t="str">
            <v>TARIFA</v>
          </cell>
        </row>
        <row r="7024">
          <cell r="A7024" t="str">
            <v>APU-000544</v>
          </cell>
          <cell r="D7024" t="str">
            <v/>
          </cell>
          <cell r="M7024" t="str">
            <v/>
          </cell>
          <cell r="N7024" t="str">
            <v/>
          </cell>
        </row>
        <row r="7025">
          <cell r="A7025" t="str">
            <v>APU-000544</v>
          </cell>
          <cell r="D7025" t="str">
            <v/>
          </cell>
          <cell r="M7025" t="str">
            <v/>
          </cell>
          <cell r="N7025" t="str">
            <v/>
          </cell>
        </row>
        <row r="7026">
          <cell r="A7026" t="str">
            <v>APU-000544</v>
          </cell>
          <cell r="D7026" t="str">
            <v/>
          </cell>
          <cell r="M7026" t="str">
            <v/>
          </cell>
          <cell r="N7026" t="str">
            <v/>
          </cell>
        </row>
        <row r="7027">
          <cell r="A7027" t="str">
            <v>APU-000544</v>
          </cell>
          <cell r="D7027" t="str">
            <v/>
          </cell>
          <cell r="M7027" t="str">
            <v/>
          </cell>
          <cell r="N7027" t="str">
            <v/>
          </cell>
        </row>
        <row r="7028">
          <cell r="A7028" t="str">
            <v>APU-000544</v>
          </cell>
          <cell r="D7028" t="str">
            <v>SUBTOTAL</v>
          </cell>
        </row>
        <row r="7029">
          <cell r="A7029" t="str">
            <v>APU-000544</v>
          </cell>
          <cell r="D7029" t="str">
            <v>IV. MANO DE OBRA</v>
          </cell>
        </row>
        <row r="7030">
          <cell r="A7030" t="str">
            <v>APU-000544</v>
          </cell>
          <cell r="D7030" t="str">
            <v>TRABAJADOR</v>
          </cell>
          <cell r="K7030" t="str">
            <v>JORNAL</v>
          </cell>
          <cell r="L7030" t="str">
            <v>PRESTACIONES</v>
          </cell>
          <cell r="M7030" t="str">
            <v>JORNAL TOTAL</v>
          </cell>
          <cell r="N7030" t="str">
            <v>RENDIMIENTO</v>
          </cell>
        </row>
        <row r="7031">
          <cell r="A7031" t="str">
            <v>APU-000544</v>
          </cell>
          <cell r="D7031" t="str">
            <v>OFICIAL</v>
          </cell>
          <cell r="K7031">
            <v>95930</v>
          </cell>
          <cell r="L7031">
            <v>1.95</v>
          </cell>
          <cell r="M7031">
            <v>187063.5</v>
          </cell>
          <cell r="N7031">
            <v>0.8</v>
          </cell>
        </row>
        <row r="7032">
          <cell r="A7032" t="str">
            <v>APU-000544</v>
          </cell>
          <cell r="D7032" t="str">
            <v>AYUDANTE (2)</v>
          </cell>
          <cell r="K7032">
            <v>142866</v>
          </cell>
          <cell r="L7032">
            <v>1.95</v>
          </cell>
          <cell r="M7032">
            <v>278588.7</v>
          </cell>
          <cell r="N7032">
            <v>0.8</v>
          </cell>
        </row>
        <row r="7033">
          <cell r="A7033" t="str">
            <v>APU-000544</v>
          </cell>
          <cell r="D7033" t="str">
            <v/>
          </cell>
          <cell r="K7033" t="str">
            <v/>
          </cell>
          <cell r="L7033" t="str">
            <v xml:space="preserve"> </v>
          </cell>
          <cell r="M7033" t="str">
            <v xml:space="preserve"> </v>
          </cell>
        </row>
        <row r="7034">
          <cell r="D7034" t="str">
            <v/>
          </cell>
          <cell r="K7034" t="str">
            <v/>
          </cell>
          <cell r="L7034" t="str">
            <v xml:space="preserve"> </v>
          </cell>
          <cell r="M7034" t="str">
            <v xml:space="preserve"> </v>
          </cell>
        </row>
        <row r="7035">
          <cell r="D7035" t="str">
            <v/>
          </cell>
          <cell r="K7035" t="str">
            <v/>
          </cell>
          <cell r="L7035" t="str">
            <v xml:space="preserve"> </v>
          </cell>
          <cell r="M7035" t="str">
            <v xml:space="preserve"> </v>
          </cell>
        </row>
        <row r="7036">
          <cell r="D7036" t="str">
            <v>SUBTOTAL</v>
          </cell>
        </row>
        <row r="7038">
          <cell r="D7038" t="str">
            <v>TOTAL COSTO DIRECTO $</v>
          </cell>
        </row>
        <row r="7040">
          <cell r="M7040" t="str">
            <v>Porcentaje</v>
          </cell>
          <cell r="N7040" t="str">
            <v>Valor Total</v>
          </cell>
        </row>
        <row r="7041">
          <cell r="M7041">
            <v>0.24</v>
          </cell>
          <cell r="N7041">
            <v>365117.41</v>
          </cell>
        </row>
        <row r="7042">
          <cell r="M7042">
            <v>0.02</v>
          </cell>
          <cell r="N7042">
            <v>30426.45</v>
          </cell>
        </row>
        <row r="7043">
          <cell r="M7043">
            <v>7.0000000000000007E-2</v>
          </cell>
          <cell r="N7043">
            <v>106492.58</v>
          </cell>
        </row>
        <row r="7046">
          <cell r="D7046" t="str">
            <v>Precio Unitario Total Aproximado al peso $</v>
          </cell>
        </row>
        <row r="7051">
          <cell r="D7051" t="str">
            <v>Proyectó:</v>
          </cell>
          <cell r="L7051" t="str">
            <v>Aprobó:</v>
          </cell>
        </row>
        <row r="7052">
          <cell r="E7052" t="str">
            <v>BRAYAN JEUDIEL LOZANO HERRERA</v>
          </cell>
          <cell r="M7052" t="str">
            <v>JESÚS IVÁN QUIÑONES RUEDA</v>
          </cell>
        </row>
        <row r="7053">
          <cell r="E7053" t="str">
            <v>APOYO SEC. DE PLANEACIÓN Y OBRAS PÚBLICAS</v>
          </cell>
          <cell r="M7053" t="str">
            <v>SECRETARIO DE PLANEACIÓN Y OBRAS PUBLICAS</v>
          </cell>
        </row>
        <row r="7054">
          <cell r="E7054" t="str">
            <v>LES TENGO UN CHISME</v>
          </cell>
          <cell r="M7054" t="str">
            <v>BOMBA</v>
          </cell>
        </row>
        <row r="7058">
          <cell r="D7058" t="str">
            <v>Análisis de Precios Unitarios- Secretaria de Planeación y Obras Publicas de Cubará, Boyacá.</v>
          </cell>
        </row>
        <row r="7059">
          <cell r="D7059" t="str">
            <v>Código</v>
          </cell>
          <cell r="E7059" t="str">
            <v>CCE-EICP-FM-14</v>
          </cell>
          <cell r="G7059" t="str">
            <v>Versión</v>
          </cell>
          <cell r="H7059">
            <v>1</v>
          </cell>
        </row>
        <row r="7063">
          <cell r="E7063" t="str">
            <v>MUNICIPIO DE CUBARÁ</v>
          </cell>
        </row>
        <row r="7065">
          <cell r="M7065" t="str">
            <v>VERSIÓN</v>
          </cell>
        </row>
        <row r="7068">
          <cell r="M7068" t="str">
            <v>PAGINA</v>
          </cell>
        </row>
        <row r="7069">
          <cell r="E7069" t="str">
            <v>ANÁLISIS DE PRECIOS UNITARIOS</v>
          </cell>
        </row>
        <row r="7071">
          <cell r="M7071" t="str">
            <v>FECHA</v>
          </cell>
          <cell r="N7071" t="str">
            <v>DD</v>
          </cell>
        </row>
        <row r="7072">
          <cell r="N7072">
            <v>13</v>
          </cell>
        </row>
        <row r="7076">
          <cell r="D7076" t="str">
            <v>DATOS ESPECÍFICOS</v>
          </cell>
        </row>
        <row r="7078">
          <cell r="A7078" t="str">
            <v>APU ID</v>
          </cell>
          <cell r="D7078" t="str">
            <v>ÍTEM</v>
          </cell>
          <cell r="E7078" t="str">
            <v>DESCRIPCIÓN</v>
          </cell>
          <cell r="N7078" t="str">
            <v>UNIDAD</v>
          </cell>
        </row>
        <row r="7079">
          <cell r="A7079" t="str">
            <v>APU-00053</v>
          </cell>
          <cell r="D7079" t="str">
            <v>2,04,06</v>
          </cell>
          <cell r="E7079" t="str">
            <v>VIGA DE AMARRE SOBRE MURO EN CONCRETO f'c = 3000 PSI (21MPa), Dimensiones 0,15X0,20 m</v>
          </cell>
          <cell r="N7079" t="str">
            <v>M3</v>
          </cell>
        </row>
        <row r="7080">
          <cell r="D7080" t="str">
            <v>I. EQUIPO</v>
          </cell>
        </row>
        <row r="7081">
          <cell r="D7081" t="str">
            <v>DESCRIPCIÓN</v>
          </cell>
          <cell r="I7081" t="str">
            <v>MARCA</v>
          </cell>
          <cell r="K7081" t="str">
            <v>TIPO</v>
          </cell>
          <cell r="M7081" t="str">
            <v>TARIFA</v>
          </cell>
          <cell r="N7081" t="str">
            <v>RENDIMIENTO</v>
          </cell>
        </row>
        <row r="7082">
          <cell r="D7082" t="str">
            <v>HERRAMIENTA MENOR (% M.O)</v>
          </cell>
          <cell r="K7082" t="str">
            <v>%</v>
          </cell>
          <cell r="M7082">
            <v>582065.26</v>
          </cell>
          <cell r="N7082">
            <v>10</v>
          </cell>
        </row>
        <row r="7083">
          <cell r="D7083" t="str">
            <v>VIBRADOR PORTÁTIL PARA CONCRETO</v>
          </cell>
          <cell r="K7083" t="str">
            <v>DIA</v>
          </cell>
          <cell r="M7083">
            <v>89075</v>
          </cell>
          <cell r="N7083">
            <v>25</v>
          </cell>
        </row>
        <row r="7084">
          <cell r="D7084" t="str">
            <v>SECCIÓN DE ANDAMIO (01)</v>
          </cell>
          <cell r="K7084" t="str">
            <v>DIA</v>
          </cell>
          <cell r="M7084">
            <v>3000</v>
          </cell>
          <cell r="N7084">
            <v>20</v>
          </cell>
        </row>
        <row r="7085">
          <cell r="D7085" t="str">
            <v/>
          </cell>
          <cell r="K7085" t="str">
            <v/>
          </cell>
          <cell r="M7085" t="str">
            <v/>
          </cell>
        </row>
        <row r="7086">
          <cell r="D7086" t="str">
            <v/>
          </cell>
          <cell r="K7086" t="str">
            <v/>
          </cell>
          <cell r="M7086" t="str">
            <v/>
          </cell>
        </row>
        <row r="7087">
          <cell r="D7087" t="str">
            <v/>
          </cell>
          <cell r="K7087" t="str">
            <v/>
          </cell>
          <cell r="M7087" t="str">
            <v/>
          </cell>
        </row>
        <row r="7088">
          <cell r="D7088" t="str">
            <v>SUBTOTAL</v>
          </cell>
        </row>
        <row r="7089">
          <cell r="D7089" t="str">
            <v>II. MATERIALES</v>
          </cell>
        </row>
        <row r="7090">
          <cell r="D7090" t="str">
            <v>DESCRIPCIÓN</v>
          </cell>
          <cell r="L7090" t="str">
            <v>UNIDAD</v>
          </cell>
          <cell r="M7090" t="str">
            <v>CANTIDAD</v>
          </cell>
          <cell r="N7090" t="str">
            <v>PRECIO UNITARIO</v>
          </cell>
        </row>
        <row r="7091">
          <cell r="D7091" t="str">
            <v>CONCRETO DE 3000 PSI (1:2:3)</v>
          </cell>
          <cell r="L7091" t="str">
            <v>M3</v>
          </cell>
          <cell r="M7091">
            <v>1</v>
          </cell>
          <cell r="N7091">
            <v>765149.14</v>
          </cell>
        </row>
        <row r="7092">
          <cell r="D7092" t="str">
            <v>TABLA BURRA ORDINARIA 10" x 1" x 3m</v>
          </cell>
          <cell r="L7092" t="str">
            <v>UND</v>
          </cell>
          <cell r="M7092">
            <v>6</v>
          </cell>
          <cell r="N7092">
            <v>22000</v>
          </cell>
        </row>
        <row r="7093">
          <cell r="D7093" t="str">
            <v>LISTÓN DE MADERA 2" x 2" x 3 m</v>
          </cell>
          <cell r="L7093" t="str">
            <v>UND</v>
          </cell>
          <cell r="M7093">
            <v>2.67</v>
          </cell>
          <cell r="N7093">
            <v>9900</v>
          </cell>
        </row>
        <row r="7094">
          <cell r="D7094" t="str">
            <v>PUNTILLA 2-1/2"</v>
          </cell>
          <cell r="L7094" t="str">
            <v>LB</v>
          </cell>
          <cell r="M7094">
            <v>0.4</v>
          </cell>
          <cell r="N7094">
            <v>6600</v>
          </cell>
        </row>
        <row r="7095">
          <cell r="D7095" t="str">
            <v>ALAMBRE NEGRO # 18 (RECOCIDO)</v>
          </cell>
          <cell r="L7095" t="str">
            <v>KG</v>
          </cell>
          <cell r="M7095">
            <v>0.9</v>
          </cell>
          <cell r="N7095">
            <v>7850</v>
          </cell>
        </row>
        <row r="7096">
          <cell r="D7096" t="str">
            <v/>
          </cell>
          <cell r="L7096" t="str">
            <v/>
          </cell>
          <cell r="N7096" t="str">
            <v/>
          </cell>
        </row>
        <row r="7097">
          <cell r="D7097" t="str">
            <v/>
          </cell>
          <cell r="L7097" t="str">
            <v/>
          </cell>
          <cell r="N7097" t="str">
            <v/>
          </cell>
        </row>
        <row r="7098">
          <cell r="D7098" t="str">
            <v/>
          </cell>
          <cell r="L7098" t="str">
            <v/>
          </cell>
          <cell r="N7098" t="str">
            <v/>
          </cell>
        </row>
        <row r="7099">
          <cell r="D7099" t="str">
            <v/>
          </cell>
          <cell r="L7099" t="str">
            <v/>
          </cell>
          <cell r="N7099" t="str">
            <v/>
          </cell>
        </row>
        <row r="7100">
          <cell r="D7100" t="str">
            <v/>
          </cell>
          <cell r="L7100" t="str">
            <v/>
          </cell>
          <cell r="N7100" t="str">
            <v/>
          </cell>
        </row>
        <row r="7101">
          <cell r="D7101" t="str">
            <v/>
          </cell>
          <cell r="L7101" t="str">
            <v/>
          </cell>
          <cell r="N7101" t="str">
            <v/>
          </cell>
        </row>
        <row r="7102">
          <cell r="D7102" t="str">
            <v/>
          </cell>
          <cell r="L7102" t="str">
            <v/>
          </cell>
          <cell r="N7102" t="str">
            <v/>
          </cell>
        </row>
        <row r="7103">
          <cell r="D7103" t="str">
            <v/>
          </cell>
          <cell r="L7103" t="str">
            <v/>
          </cell>
          <cell r="N7103" t="str">
            <v/>
          </cell>
        </row>
        <row r="7104">
          <cell r="D7104" t="str">
            <v/>
          </cell>
          <cell r="L7104" t="str">
            <v/>
          </cell>
          <cell r="N7104" t="str">
            <v/>
          </cell>
        </row>
        <row r="7105">
          <cell r="D7105" t="str">
            <v>DESPERDICIO</v>
          </cell>
          <cell r="L7105" t="str">
            <v>%</v>
          </cell>
          <cell r="M7105">
            <v>0.05</v>
          </cell>
          <cell r="N7105">
            <v>933287.14</v>
          </cell>
        </row>
        <row r="7106">
          <cell r="D7106" t="str">
            <v>SUBTOTAL</v>
          </cell>
        </row>
        <row r="7107">
          <cell r="D7107" t="str">
            <v>III. TRANSPORTES</v>
          </cell>
        </row>
        <row r="7108">
          <cell r="D7108" t="str">
            <v>MATERIAL</v>
          </cell>
          <cell r="K7108" t="str">
            <v>VOL. o PESO</v>
          </cell>
          <cell r="L7108" t="str">
            <v>DISTANCIA</v>
          </cell>
          <cell r="M7108" t="str">
            <v>M3 o Ton/Km</v>
          </cell>
          <cell r="N7108" t="str">
            <v>TARIFA</v>
          </cell>
        </row>
        <row r="7109">
          <cell r="D7109" t="str">
            <v/>
          </cell>
          <cell r="M7109" t="str">
            <v/>
          </cell>
          <cell r="N7109" t="str">
            <v/>
          </cell>
        </row>
        <row r="7110">
          <cell r="D7110" t="str">
            <v/>
          </cell>
          <cell r="M7110" t="str">
            <v/>
          </cell>
          <cell r="N7110" t="str">
            <v/>
          </cell>
        </row>
        <row r="7111">
          <cell r="D7111" t="str">
            <v/>
          </cell>
          <cell r="M7111" t="str">
            <v/>
          </cell>
          <cell r="N7111" t="str">
            <v/>
          </cell>
        </row>
        <row r="7112">
          <cell r="D7112" t="str">
            <v/>
          </cell>
          <cell r="M7112" t="str">
            <v/>
          </cell>
          <cell r="N7112" t="str">
            <v/>
          </cell>
        </row>
        <row r="7113">
          <cell r="D7113" t="str">
            <v>SUBTOTAL</v>
          </cell>
        </row>
        <row r="7114">
          <cell r="D7114" t="str">
            <v>IV. MANO DE OBRA</v>
          </cell>
        </row>
        <row r="7115">
          <cell r="D7115" t="str">
            <v>TRABAJADOR</v>
          </cell>
          <cell r="K7115" t="str">
            <v>JORNAL</v>
          </cell>
          <cell r="L7115" t="str">
            <v>PRESTACIONES</v>
          </cell>
          <cell r="M7115" t="str">
            <v>JORNAL TOTAL</v>
          </cell>
          <cell r="N7115" t="str">
            <v>RENDIMIENTO</v>
          </cell>
        </row>
        <row r="7116">
          <cell r="D7116" t="str">
            <v>OFICIAL</v>
          </cell>
          <cell r="K7116">
            <v>95930</v>
          </cell>
          <cell r="L7116">
            <v>1.95</v>
          </cell>
          <cell r="M7116">
            <v>187063.5</v>
          </cell>
          <cell r="N7116">
            <v>0.8</v>
          </cell>
        </row>
        <row r="7117">
          <cell r="D7117" t="str">
            <v>AYUDANTE (2)</v>
          </cell>
          <cell r="K7117">
            <v>142866</v>
          </cell>
          <cell r="L7117">
            <v>1.95</v>
          </cell>
          <cell r="M7117">
            <v>278588.7</v>
          </cell>
          <cell r="N7117">
            <v>0.8</v>
          </cell>
        </row>
        <row r="7118">
          <cell r="D7118" t="str">
            <v/>
          </cell>
          <cell r="K7118" t="str">
            <v/>
          </cell>
          <cell r="L7118" t="str">
            <v xml:space="preserve"> </v>
          </cell>
          <cell r="M7118" t="str">
            <v xml:space="preserve"> </v>
          </cell>
        </row>
        <row r="7119">
          <cell r="D7119" t="str">
            <v/>
          </cell>
          <cell r="K7119" t="str">
            <v/>
          </cell>
          <cell r="L7119" t="str">
            <v xml:space="preserve"> </v>
          </cell>
          <cell r="M7119" t="str">
            <v xml:space="preserve"> </v>
          </cell>
        </row>
        <row r="7120">
          <cell r="D7120" t="str">
            <v/>
          </cell>
          <cell r="K7120" t="str">
            <v/>
          </cell>
          <cell r="L7120" t="str">
            <v xml:space="preserve"> </v>
          </cell>
          <cell r="M7120" t="str">
            <v xml:space="preserve"> </v>
          </cell>
        </row>
        <row r="7121">
          <cell r="D7121" t="str">
            <v>SUBTOTAL</v>
          </cell>
        </row>
        <row r="7123">
          <cell r="D7123" t="str">
            <v>TOTAL COSTO DIRECTO $</v>
          </cell>
        </row>
        <row r="7125">
          <cell r="M7125" t="str">
            <v>Porcentaje</v>
          </cell>
          <cell r="N7125" t="str">
            <v>Valor Total</v>
          </cell>
        </row>
        <row r="7126">
          <cell r="M7126">
            <v>0.24</v>
          </cell>
          <cell r="N7126">
            <v>389744.71</v>
          </cell>
        </row>
        <row r="7127">
          <cell r="M7127">
            <v>0.02</v>
          </cell>
          <cell r="N7127">
            <v>32478.73</v>
          </cell>
        </row>
        <row r="7128">
          <cell r="M7128">
            <v>7.0000000000000007E-2</v>
          </cell>
          <cell r="N7128">
            <v>113675.54</v>
          </cell>
        </row>
        <row r="7131">
          <cell r="D7131" t="str">
            <v>Precio Unitario Total Aproximado al peso $</v>
          </cell>
        </row>
        <row r="7136">
          <cell r="D7136" t="str">
            <v>Proyectó:</v>
          </cell>
          <cell r="L7136" t="str">
            <v>Aprobó:</v>
          </cell>
        </row>
        <row r="7137">
          <cell r="E7137" t="str">
            <v>BRAYAN JEUDIEL LOZANO HERRERA</v>
          </cell>
          <cell r="M7137" t="str">
            <v>JESÚS IVÁN QUIÑONES RUEDA</v>
          </cell>
        </row>
        <row r="7138">
          <cell r="E7138" t="str">
            <v>APOYO SEC. DE PLANEACIÓN Y OBRAS PÚBLICAS</v>
          </cell>
          <cell r="M7138" t="str">
            <v>SECRETARIO DE PLANEACIÓN Y OBRAS PUBLICAS</v>
          </cell>
        </row>
        <row r="7139">
          <cell r="E7139" t="str">
            <v>LES TENGO UN CHISME</v>
          </cell>
          <cell r="M7139" t="str">
            <v>BOMBA</v>
          </cell>
        </row>
        <row r="7143">
          <cell r="D7143" t="str">
            <v>Análisis de Precios Unitarios- Secretaria de Planeación y Obras Publicas de Cubará, Boyacá.</v>
          </cell>
        </row>
        <row r="7144">
          <cell r="D7144" t="str">
            <v>Código</v>
          </cell>
          <cell r="E7144" t="str">
            <v>CCE-EICP-FM-14</v>
          </cell>
          <cell r="G7144" t="str">
            <v>Versión</v>
          </cell>
          <cell r="H7144">
            <v>1</v>
          </cell>
        </row>
        <row r="7148">
          <cell r="E7148" t="str">
            <v>MUNICIPIO DE CUBARÁ</v>
          </cell>
        </row>
        <row r="7150">
          <cell r="M7150" t="str">
            <v>VERSIÓN</v>
          </cell>
        </row>
        <row r="7153">
          <cell r="M7153" t="str">
            <v>PAGINA</v>
          </cell>
        </row>
        <row r="7154">
          <cell r="E7154" t="str">
            <v>ANÁLISIS DE PRECIOS UNITARIOS</v>
          </cell>
        </row>
        <row r="7156">
          <cell r="M7156" t="str">
            <v>FECHA</v>
          </cell>
          <cell r="N7156" t="str">
            <v>DD</v>
          </cell>
        </row>
        <row r="7157">
          <cell r="N7157">
            <v>13</v>
          </cell>
        </row>
        <row r="7161">
          <cell r="D7161" t="str">
            <v>DATOS ESPECÍFICOS</v>
          </cell>
        </row>
        <row r="7163">
          <cell r="A7163" t="str">
            <v>APU ID</v>
          </cell>
          <cell r="D7163" t="str">
            <v>ÍTEM</v>
          </cell>
          <cell r="E7163" t="str">
            <v>DESCRIPCIÓN</v>
          </cell>
          <cell r="N7163" t="str">
            <v>UNIDAD</v>
          </cell>
        </row>
        <row r="7164">
          <cell r="A7164" t="str">
            <v>APU-00054</v>
          </cell>
          <cell r="D7164" t="str">
            <v>2,04,07</v>
          </cell>
          <cell r="E7164" t="str">
            <v>PLACA MACIZA EN CONCRETO f'c = 3000 PSI (21MPa), Dimensiones 0,90x0,90x0,10 m</v>
          </cell>
          <cell r="N7164" t="str">
            <v>M2</v>
          </cell>
        </row>
        <row r="7165">
          <cell r="D7165" t="str">
            <v>I. EQUIPO</v>
          </cell>
        </row>
        <row r="7166">
          <cell r="D7166" t="str">
            <v>DESCRIPCIÓN</v>
          </cell>
          <cell r="I7166" t="str">
            <v>MARCA</v>
          </cell>
          <cell r="K7166" t="str">
            <v>TIPO</v>
          </cell>
          <cell r="M7166" t="str">
            <v>TARIFA</v>
          </cell>
          <cell r="N7166" t="str">
            <v>RENDIMIENTO</v>
          </cell>
        </row>
        <row r="7167">
          <cell r="D7167" t="str">
            <v>HERRAMIENTA MENOR (% M.O)</v>
          </cell>
          <cell r="K7167" t="str">
            <v>%</v>
          </cell>
          <cell r="M7167">
            <v>110869.57</v>
          </cell>
          <cell r="N7167">
            <v>10</v>
          </cell>
        </row>
        <row r="7168">
          <cell r="D7168" t="str">
            <v>VIBRADOR PORTÁTIL PARA CONCRETO</v>
          </cell>
          <cell r="K7168" t="str">
            <v>DIA</v>
          </cell>
          <cell r="M7168">
            <v>89075</v>
          </cell>
          <cell r="N7168">
            <v>10</v>
          </cell>
        </row>
        <row r="7169">
          <cell r="D7169" t="str">
            <v>SECCIÓN DE ANDAMIO (02)</v>
          </cell>
          <cell r="K7169" t="str">
            <v>DIA</v>
          </cell>
          <cell r="M7169">
            <v>6000</v>
          </cell>
          <cell r="N7169">
            <v>20</v>
          </cell>
        </row>
        <row r="7170">
          <cell r="D7170" t="str">
            <v/>
          </cell>
          <cell r="K7170" t="str">
            <v/>
          </cell>
          <cell r="M7170" t="str">
            <v/>
          </cell>
        </row>
        <row r="7171">
          <cell r="D7171" t="str">
            <v/>
          </cell>
          <cell r="K7171" t="str">
            <v/>
          </cell>
          <cell r="M7171" t="str">
            <v/>
          </cell>
        </row>
        <row r="7172">
          <cell r="D7172" t="str">
            <v/>
          </cell>
          <cell r="K7172" t="str">
            <v/>
          </cell>
          <cell r="M7172" t="str">
            <v/>
          </cell>
        </row>
        <row r="7173">
          <cell r="D7173" t="str">
            <v>SUBTOTAL</v>
          </cell>
        </row>
        <row r="7174">
          <cell r="D7174" t="str">
            <v>II. MATERIALES</v>
          </cell>
        </row>
        <row r="7175">
          <cell r="D7175" t="str">
            <v>DESCRIPCIÓN</v>
          </cell>
          <cell r="L7175" t="str">
            <v>UNIDAD</v>
          </cell>
          <cell r="M7175" t="str">
            <v>CANTIDAD</v>
          </cell>
          <cell r="N7175" t="str">
            <v>PRECIO UNITARIO</v>
          </cell>
        </row>
        <row r="7176">
          <cell r="D7176" t="str">
            <v>CONCRETO DE 3000 PSI (1:2:3)</v>
          </cell>
          <cell r="L7176" t="str">
            <v>M3</v>
          </cell>
          <cell r="M7176">
            <v>0.1</v>
          </cell>
          <cell r="N7176">
            <v>765149.14</v>
          </cell>
        </row>
        <row r="7177">
          <cell r="D7177" t="str">
            <v>TABLA BURRA ORDINARIA 10" x 1" x 3m</v>
          </cell>
          <cell r="L7177" t="str">
            <v>UND</v>
          </cell>
          <cell r="M7177">
            <v>0.70370370370370372</v>
          </cell>
          <cell r="N7177">
            <v>22000</v>
          </cell>
        </row>
        <row r="7178">
          <cell r="D7178" t="str">
            <v>LISTÓN DE MADERA 2" x 2" x 3 m</v>
          </cell>
          <cell r="L7178" t="str">
            <v>UND</v>
          </cell>
          <cell r="M7178">
            <v>0.97393689986282583</v>
          </cell>
          <cell r="N7178">
            <v>9900</v>
          </cell>
        </row>
        <row r="7179">
          <cell r="D7179" t="str">
            <v>PUNTILLA 2-1/2"</v>
          </cell>
          <cell r="L7179" t="str">
            <v>LB</v>
          </cell>
          <cell r="M7179">
            <v>0.3153084150326797</v>
          </cell>
          <cell r="N7179">
            <v>6600</v>
          </cell>
        </row>
        <row r="7180">
          <cell r="D7180" t="str">
            <v>ALAMBRE NEGRO # 18 (RECOCIDO)</v>
          </cell>
          <cell r="L7180" t="str">
            <v>KG</v>
          </cell>
          <cell r="M7180">
            <v>3.3843749999999999E-2</v>
          </cell>
          <cell r="N7180">
            <v>7850</v>
          </cell>
        </row>
        <row r="7181">
          <cell r="D7181" t="str">
            <v/>
          </cell>
          <cell r="L7181" t="str">
            <v/>
          </cell>
          <cell r="N7181" t="str">
            <v/>
          </cell>
        </row>
        <row r="7182">
          <cell r="D7182" t="str">
            <v/>
          </cell>
          <cell r="L7182" t="str">
            <v/>
          </cell>
          <cell r="N7182" t="str">
            <v/>
          </cell>
        </row>
        <row r="7183">
          <cell r="D7183" t="str">
            <v/>
          </cell>
          <cell r="L7183" t="str">
            <v/>
          </cell>
          <cell r="N7183" t="str">
            <v/>
          </cell>
        </row>
        <row r="7184">
          <cell r="D7184" t="str">
            <v/>
          </cell>
          <cell r="L7184" t="str">
            <v/>
          </cell>
          <cell r="N7184" t="str">
            <v/>
          </cell>
        </row>
        <row r="7185">
          <cell r="D7185" t="str">
            <v/>
          </cell>
          <cell r="L7185" t="str">
            <v/>
          </cell>
          <cell r="N7185" t="str">
            <v/>
          </cell>
        </row>
        <row r="7186">
          <cell r="D7186" t="str">
            <v/>
          </cell>
          <cell r="L7186" t="str">
            <v/>
          </cell>
          <cell r="N7186" t="str">
            <v/>
          </cell>
        </row>
        <row r="7187">
          <cell r="D7187" t="str">
            <v/>
          </cell>
          <cell r="L7187" t="str">
            <v/>
          </cell>
          <cell r="N7187" t="str">
            <v/>
          </cell>
        </row>
        <row r="7188">
          <cell r="D7188" t="str">
            <v/>
          </cell>
          <cell r="L7188" t="str">
            <v/>
          </cell>
          <cell r="N7188" t="str">
            <v/>
          </cell>
        </row>
        <row r="7189">
          <cell r="D7189" t="str">
            <v/>
          </cell>
          <cell r="L7189" t="str">
            <v/>
          </cell>
          <cell r="N7189" t="str">
            <v/>
          </cell>
        </row>
        <row r="7190">
          <cell r="D7190" t="str">
            <v>DESPERDICIO</v>
          </cell>
          <cell r="L7190" t="str">
            <v>%</v>
          </cell>
          <cell r="M7190">
            <v>0.05</v>
          </cell>
          <cell r="N7190">
            <v>103985.07999999999</v>
          </cell>
        </row>
        <row r="7191">
          <cell r="D7191" t="str">
            <v>SUBTOTAL</v>
          </cell>
        </row>
        <row r="7192">
          <cell r="D7192" t="str">
            <v>III. TRANSPORTES</v>
          </cell>
        </row>
        <row r="7193">
          <cell r="D7193" t="str">
            <v>MATERIAL</v>
          </cell>
          <cell r="K7193" t="str">
            <v>VOL. o PESO</v>
          </cell>
          <cell r="L7193" t="str">
            <v>DISTANCIA</v>
          </cell>
          <cell r="M7193" t="str">
            <v>M3 o Ton/Km</v>
          </cell>
          <cell r="N7193" t="str">
            <v>TARIFA</v>
          </cell>
        </row>
        <row r="7194">
          <cell r="D7194" t="str">
            <v>SUBTOTAL</v>
          </cell>
        </row>
        <row r="7195">
          <cell r="D7195" t="str">
            <v>IV. MANO DE OBRA</v>
          </cell>
        </row>
        <row r="7196">
          <cell r="D7196" t="str">
            <v>TRABAJADOR</v>
          </cell>
          <cell r="K7196" t="str">
            <v>JORNAL</v>
          </cell>
          <cell r="L7196" t="str">
            <v>PRESTACIONES</v>
          </cell>
          <cell r="M7196" t="str">
            <v>JORNAL TOTAL</v>
          </cell>
          <cell r="N7196" t="str">
            <v>RENDIMIENTO</v>
          </cell>
        </row>
        <row r="7197">
          <cell r="D7197" t="str">
            <v>OFICIAL</v>
          </cell>
          <cell r="K7197">
            <v>95930</v>
          </cell>
          <cell r="L7197">
            <v>1.95</v>
          </cell>
          <cell r="M7197">
            <v>187063.5</v>
          </cell>
          <cell r="N7197">
            <v>4.2</v>
          </cell>
        </row>
        <row r="7198">
          <cell r="D7198" t="str">
            <v>AYUDANTE (2)</v>
          </cell>
          <cell r="K7198">
            <v>142866</v>
          </cell>
          <cell r="L7198">
            <v>1.95</v>
          </cell>
          <cell r="M7198">
            <v>278588.7</v>
          </cell>
          <cell r="N7198">
            <v>4.2</v>
          </cell>
        </row>
        <row r="7199">
          <cell r="D7199" t="str">
            <v/>
          </cell>
          <cell r="K7199" t="str">
            <v/>
          </cell>
          <cell r="L7199" t="str">
            <v xml:space="preserve"> </v>
          </cell>
          <cell r="M7199" t="str">
            <v xml:space="preserve"> </v>
          </cell>
        </row>
        <row r="7200">
          <cell r="D7200" t="str">
            <v/>
          </cell>
          <cell r="K7200" t="str">
            <v/>
          </cell>
          <cell r="L7200" t="str">
            <v xml:space="preserve"> </v>
          </cell>
          <cell r="M7200" t="str">
            <v xml:space="preserve"> </v>
          </cell>
        </row>
        <row r="7201">
          <cell r="D7201" t="str">
            <v/>
          </cell>
          <cell r="K7201" t="str">
            <v/>
          </cell>
          <cell r="L7201" t="str">
            <v xml:space="preserve"> </v>
          </cell>
          <cell r="M7201" t="str">
            <v xml:space="preserve"> </v>
          </cell>
        </row>
        <row r="7202">
          <cell r="D7202" t="str">
            <v>SUBTOTAL</v>
          </cell>
        </row>
        <row r="7204">
          <cell r="D7204" t="str">
            <v>TOTAL COSTO DIRECTO $</v>
          </cell>
        </row>
        <row r="7206">
          <cell r="M7206" t="str">
            <v>Porcentaje</v>
          </cell>
          <cell r="N7206" t="str">
            <v>Valor Total</v>
          </cell>
        </row>
        <row r="7207">
          <cell r="M7207">
            <v>0.24</v>
          </cell>
          <cell r="N7207">
            <v>57683.61</v>
          </cell>
        </row>
        <row r="7208">
          <cell r="M7208">
            <v>0.02</v>
          </cell>
          <cell r="N7208">
            <v>4806.97</v>
          </cell>
        </row>
        <row r="7209">
          <cell r="M7209">
            <v>7.0000000000000007E-2</v>
          </cell>
          <cell r="N7209">
            <v>16824.39</v>
          </cell>
        </row>
        <row r="7212">
          <cell r="D7212" t="str">
            <v>Precio Unitario Total Aproximado al peso $</v>
          </cell>
        </row>
        <row r="7217">
          <cell r="D7217" t="str">
            <v>Proyectó:</v>
          </cell>
          <cell r="L7217" t="str">
            <v>Aprobó:</v>
          </cell>
        </row>
        <row r="7218">
          <cell r="E7218" t="str">
            <v>BRAYAN JEUDIEL LOZANO HERRERA</v>
          </cell>
          <cell r="M7218" t="str">
            <v>JESÚS IVÁN QUIÑONES RUEDA</v>
          </cell>
        </row>
        <row r="7219">
          <cell r="E7219" t="str">
            <v>APOYO SEC. DE PLANEACIÓN Y OBRAS PÚBLICAS</v>
          </cell>
          <cell r="M7219" t="str">
            <v>SECRETARIO DE PLANEACIÓN Y OBRAS PUBLICAS</v>
          </cell>
        </row>
        <row r="7220">
          <cell r="E7220" t="str">
            <v>LES TENGO UN CHISME</v>
          </cell>
          <cell r="M7220" t="str">
            <v>BOMBA</v>
          </cell>
        </row>
        <row r="7224">
          <cell r="D7224" t="str">
            <v>Análisis de Precios Unitarios- Secretaria de Planeación y Obras Publicas de Cubará, Boyacá.</v>
          </cell>
        </row>
        <row r="7225">
          <cell r="D7225" t="str">
            <v>Código</v>
          </cell>
          <cell r="E7225" t="str">
            <v>CCE-EICP-FM-14</v>
          </cell>
          <cell r="G7225" t="str">
            <v>Versión</v>
          </cell>
          <cell r="H7225">
            <v>1</v>
          </cell>
        </row>
        <row r="7229">
          <cell r="E7229" t="str">
            <v>MUNICIPIO DE CUBARÁ</v>
          </cell>
        </row>
        <row r="7231">
          <cell r="M7231" t="str">
            <v>VERSIÓN</v>
          </cell>
        </row>
        <row r="7234">
          <cell r="M7234" t="str">
            <v>PAGINA</v>
          </cell>
        </row>
        <row r="7235">
          <cell r="E7235" t="str">
            <v>ANÁLISIS DE PRECIOS UNITARIOS</v>
          </cell>
        </row>
        <row r="7237">
          <cell r="M7237" t="str">
            <v>FECHA</v>
          </cell>
          <cell r="N7237" t="str">
            <v>DD</v>
          </cell>
        </row>
        <row r="7238">
          <cell r="N7238">
            <v>13</v>
          </cell>
        </row>
        <row r="7242">
          <cell r="D7242" t="str">
            <v>DATOS ESPECÍFICOS</v>
          </cell>
        </row>
        <row r="7244">
          <cell r="A7244" t="str">
            <v>APU ID</v>
          </cell>
          <cell r="D7244" t="str">
            <v>ÍTEM</v>
          </cell>
          <cell r="E7244" t="str">
            <v>DESCRIPCIÓN</v>
          </cell>
          <cell r="N7244" t="str">
            <v>UNIDAD</v>
          </cell>
        </row>
        <row r="7245">
          <cell r="D7245" t="str">
            <v>2,04,09</v>
          </cell>
          <cell r="E7245" t="str">
            <v>PLACA MACIZA EN CONCRETO f'c = 3000 PSI (21MPa), Dimensiones 1,30x1,30x0,15 m</v>
          </cell>
          <cell r="N7245" t="str">
            <v>M2</v>
          </cell>
        </row>
        <row r="7246">
          <cell r="D7246" t="str">
            <v>I. EQUIPO</v>
          </cell>
        </row>
        <row r="7247">
          <cell r="D7247" t="str">
            <v>DESCRIPCIÓN</v>
          </cell>
          <cell r="I7247" t="str">
            <v>MARCA</v>
          </cell>
          <cell r="K7247" t="str">
            <v>TIPO</v>
          </cell>
          <cell r="M7247" t="str">
            <v>TARIFA</v>
          </cell>
          <cell r="N7247" t="str">
            <v>RENDIMIENTO</v>
          </cell>
        </row>
        <row r="7248">
          <cell r="A7248" t="str">
            <v>APU-000542</v>
          </cell>
          <cell r="D7248" t="str">
            <v>HERRAMIENTA MENOR (% M.O)</v>
          </cell>
          <cell r="K7248" t="str">
            <v>%</v>
          </cell>
          <cell r="M7248">
            <v>133043.48000000001</v>
          </cell>
          <cell r="N7248">
            <v>10</v>
          </cell>
        </row>
        <row r="7249">
          <cell r="A7249" t="str">
            <v>APU-000542</v>
          </cell>
          <cell r="D7249" t="str">
            <v>VIBRADOR PORTÁTIL PARA CONCRETO</v>
          </cell>
          <cell r="K7249" t="str">
            <v>DIA</v>
          </cell>
          <cell r="M7249">
            <v>89075</v>
          </cell>
          <cell r="N7249">
            <v>10</v>
          </cell>
        </row>
        <row r="7250">
          <cell r="A7250" t="str">
            <v>APU-000542</v>
          </cell>
          <cell r="D7250" t="str">
            <v>SECCIÓN DE ANDAMIO (02)</v>
          </cell>
          <cell r="K7250" t="str">
            <v>DIA</v>
          </cell>
          <cell r="M7250">
            <v>6000</v>
          </cell>
          <cell r="N7250">
            <v>20</v>
          </cell>
        </row>
        <row r="7251">
          <cell r="A7251" t="str">
            <v>APU-000542</v>
          </cell>
          <cell r="D7251" t="str">
            <v/>
          </cell>
          <cell r="K7251" t="str">
            <v/>
          </cell>
          <cell r="M7251" t="str">
            <v/>
          </cell>
        </row>
        <row r="7252">
          <cell r="A7252" t="str">
            <v>APU-000542</v>
          </cell>
          <cell r="D7252" t="str">
            <v/>
          </cell>
          <cell r="K7252" t="str">
            <v/>
          </cell>
          <cell r="M7252" t="str">
            <v/>
          </cell>
        </row>
        <row r="7253">
          <cell r="A7253" t="str">
            <v>APU-000542</v>
          </cell>
          <cell r="D7253" t="str">
            <v/>
          </cell>
          <cell r="K7253" t="str">
            <v/>
          </cell>
          <cell r="M7253" t="str">
            <v/>
          </cell>
        </row>
        <row r="7254">
          <cell r="A7254" t="str">
            <v>APU-000542</v>
          </cell>
          <cell r="D7254" t="str">
            <v>SUBTOTAL</v>
          </cell>
        </row>
        <row r="7255">
          <cell r="A7255" t="str">
            <v>APU-000542</v>
          </cell>
          <cell r="D7255" t="str">
            <v>II. MATERIALES</v>
          </cell>
        </row>
        <row r="7256">
          <cell r="A7256" t="str">
            <v>APU-000542</v>
          </cell>
          <cell r="D7256" t="str">
            <v>DESCRIPCIÓN</v>
          </cell>
          <cell r="L7256" t="str">
            <v>UNIDAD</v>
          </cell>
          <cell r="M7256" t="str">
            <v>CANTIDAD</v>
          </cell>
          <cell r="N7256" t="str">
            <v>PRECIO UNITARIO</v>
          </cell>
        </row>
        <row r="7257">
          <cell r="A7257" t="str">
            <v>APU-000542</v>
          </cell>
          <cell r="D7257" t="str">
            <v>CONCRETO DE 3000 PSI (1:2:3)</v>
          </cell>
          <cell r="L7257" t="str">
            <v>M3</v>
          </cell>
          <cell r="M7257">
            <v>0.15</v>
          </cell>
          <cell r="N7257">
            <v>765149.14</v>
          </cell>
        </row>
        <row r="7258">
          <cell r="A7258" t="str">
            <v>APU-000542</v>
          </cell>
          <cell r="D7258" t="str">
            <v>TABLA BURRA ORDINARIA 10" x 1" x 3m</v>
          </cell>
          <cell r="L7258" t="str">
            <v>UND</v>
          </cell>
          <cell r="M7258">
            <v>0.69230769230769207</v>
          </cell>
          <cell r="N7258">
            <v>22000</v>
          </cell>
        </row>
        <row r="7259">
          <cell r="A7259" t="str">
            <v>APU-000542</v>
          </cell>
          <cell r="D7259" t="str">
            <v>LISTÓN DE MADERA 2" x 2" x 3 m</v>
          </cell>
          <cell r="L7259" t="str">
            <v>UND</v>
          </cell>
          <cell r="M7259">
            <v>0.54569362261669951</v>
          </cell>
          <cell r="N7259">
            <v>9900</v>
          </cell>
        </row>
        <row r="7260">
          <cell r="A7260" t="str">
            <v>APU-000542</v>
          </cell>
          <cell r="D7260" t="str">
            <v>PUNTILLA 2-1/2"</v>
          </cell>
          <cell r="L7260" t="str">
            <v>LB</v>
          </cell>
          <cell r="M7260">
            <v>0.31020220588235287</v>
          </cell>
          <cell r="N7260">
            <v>6600</v>
          </cell>
        </row>
        <row r="7261">
          <cell r="A7261" t="str">
            <v>APU-000542</v>
          </cell>
          <cell r="D7261" t="str">
            <v>ALAMBRE NEGRO # 18 (RECOCIDO)</v>
          </cell>
          <cell r="L7261" t="str">
            <v>KG</v>
          </cell>
          <cell r="M7261">
            <v>3.3295673076923063E-2</v>
          </cell>
          <cell r="N7261">
            <v>7850</v>
          </cell>
        </row>
        <row r="7262">
          <cell r="A7262" t="str">
            <v>APU-000542</v>
          </cell>
          <cell r="D7262" t="str">
            <v/>
          </cell>
          <cell r="L7262" t="str">
            <v/>
          </cell>
          <cell r="N7262" t="str">
            <v/>
          </cell>
        </row>
        <row r="7263">
          <cell r="A7263" t="str">
            <v>APU-000542</v>
          </cell>
          <cell r="D7263" t="str">
            <v/>
          </cell>
          <cell r="L7263" t="str">
            <v/>
          </cell>
          <cell r="N7263" t="str">
            <v/>
          </cell>
        </row>
        <row r="7264">
          <cell r="A7264" t="str">
            <v>APU-000542</v>
          </cell>
          <cell r="D7264" t="str">
            <v/>
          </cell>
          <cell r="L7264" t="str">
            <v/>
          </cell>
          <cell r="N7264" t="str">
            <v/>
          </cell>
        </row>
        <row r="7265">
          <cell r="A7265" t="str">
            <v>APU-000542</v>
          </cell>
          <cell r="D7265" t="str">
            <v/>
          </cell>
          <cell r="L7265" t="str">
            <v/>
          </cell>
          <cell r="N7265" t="str">
            <v/>
          </cell>
        </row>
        <row r="7266">
          <cell r="A7266" t="str">
            <v>APU-000542</v>
          </cell>
          <cell r="D7266" t="str">
            <v/>
          </cell>
          <cell r="L7266" t="str">
            <v/>
          </cell>
          <cell r="N7266" t="str">
            <v/>
          </cell>
        </row>
        <row r="7267">
          <cell r="A7267" t="str">
            <v>APU-000542</v>
          </cell>
          <cell r="D7267" t="str">
            <v/>
          </cell>
          <cell r="L7267" t="str">
            <v/>
          </cell>
          <cell r="N7267" t="str">
            <v/>
          </cell>
        </row>
        <row r="7268">
          <cell r="A7268" t="str">
            <v>APU-000542</v>
          </cell>
          <cell r="D7268" t="str">
            <v/>
          </cell>
          <cell r="L7268" t="str">
            <v/>
          </cell>
          <cell r="N7268" t="str">
            <v/>
          </cell>
        </row>
        <row r="7269">
          <cell r="A7269" t="str">
            <v>APU-000542</v>
          </cell>
          <cell r="D7269" t="str">
            <v/>
          </cell>
          <cell r="L7269" t="str">
            <v/>
          </cell>
          <cell r="N7269" t="str">
            <v/>
          </cell>
        </row>
        <row r="7270">
          <cell r="A7270" t="str">
            <v>APU-000542</v>
          </cell>
          <cell r="D7270" t="str">
            <v/>
          </cell>
          <cell r="L7270" t="str">
            <v/>
          </cell>
          <cell r="N7270" t="str">
            <v/>
          </cell>
        </row>
        <row r="7271">
          <cell r="A7271" t="str">
            <v>APU-000542</v>
          </cell>
          <cell r="D7271" t="str">
            <v>DESPERDICIO</v>
          </cell>
          <cell r="L7271" t="str">
            <v>%</v>
          </cell>
          <cell r="M7271">
            <v>0.05</v>
          </cell>
          <cell r="N7271">
            <v>137714.21</v>
          </cell>
        </row>
        <row r="7272">
          <cell r="A7272" t="str">
            <v>APU-000542</v>
          </cell>
          <cell r="D7272" t="str">
            <v>SUBTOTAL</v>
          </cell>
        </row>
        <row r="7273">
          <cell r="A7273" t="str">
            <v>APU-000542</v>
          </cell>
          <cell r="D7273" t="str">
            <v>III. TRANSPORTES</v>
          </cell>
        </row>
        <row r="7274">
          <cell r="A7274" t="str">
            <v>APU-000542</v>
          </cell>
          <cell r="D7274" t="str">
            <v>MATERIAL</v>
          </cell>
          <cell r="K7274" t="str">
            <v>VOL. o PESO</v>
          </cell>
          <cell r="L7274" t="str">
            <v>DISTANCIA</v>
          </cell>
          <cell r="M7274" t="str">
            <v>M3 o Ton/Km</v>
          </cell>
          <cell r="N7274" t="str">
            <v>TARIFA</v>
          </cell>
        </row>
        <row r="7275">
          <cell r="A7275" t="str">
            <v>APU-000542</v>
          </cell>
          <cell r="D7275" t="str">
            <v/>
          </cell>
          <cell r="M7275" t="str">
            <v/>
          </cell>
          <cell r="N7275" t="str">
            <v/>
          </cell>
        </row>
        <row r="7276">
          <cell r="A7276" t="str">
            <v>APU-000542</v>
          </cell>
          <cell r="D7276" t="str">
            <v/>
          </cell>
          <cell r="M7276" t="str">
            <v/>
          </cell>
          <cell r="N7276" t="str">
            <v/>
          </cell>
        </row>
        <row r="7277">
          <cell r="A7277" t="str">
            <v>APU-000542</v>
          </cell>
          <cell r="D7277" t="str">
            <v/>
          </cell>
          <cell r="M7277" t="str">
            <v/>
          </cell>
          <cell r="N7277" t="str">
            <v/>
          </cell>
        </row>
        <row r="7278">
          <cell r="A7278" t="str">
            <v>APU-000542</v>
          </cell>
          <cell r="D7278" t="str">
            <v/>
          </cell>
          <cell r="M7278" t="str">
            <v/>
          </cell>
          <cell r="N7278" t="str">
            <v/>
          </cell>
        </row>
        <row r="7279">
          <cell r="A7279" t="str">
            <v>APU-000542</v>
          </cell>
          <cell r="D7279" t="str">
            <v>SUBTOTAL</v>
          </cell>
        </row>
        <row r="7280">
          <cell r="A7280" t="str">
            <v>APU-000542</v>
          </cell>
          <cell r="D7280" t="str">
            <v>IV. MANO DE OBRA</v>
          </cell>
        </row>
        <row r="7281">
          <cell r="A7281" t="str">
            <v>APU-000542</v>
          </cell>
          <cell r="D7281" t="str">
            <v>TRABAJADOR</v>
          </cell>
          <cell r="K7281" t="str">
            <v>JORNAL</v>
          </cell>
          <cell r="L7281" t="str">
            <v>PRESTACIONES</v>
          </cell>
          <cell r="M7281" t="str">
            <v>JORNAL TOTAL</v>
          </cell>
          <cell r="N7281" t="str">
            <v>RENDIMIENTO</v>
          </cell>
        </row>
        <row r="7282">
          <cell r="A7282" t="str">
            <v>APU-000542</v>
          </cell>
          <cell r="D7282" t="str">
            <v>OFICIAL</v>
          </cell>
          <cell r="K7282">
            <v>95930</v>
          </cell>
          <cell r="L7282">
            <v>1.95</v>
          </cell>
          <cell r="M7282">
            <v>187063.5</v>
          </cell>
          <cell r="N7282">
            <v>3.5</v>
          </cell>
        </row>
        <row r="7283">
          <cell r="A7283" t="str">
            <v>APU-000542</v>
          </cell>
          <cell r="D7283" t="str">
            <v>AYUDANTE (2)</v>
          </cell>
          <cell r="K7283">
            <v>142866</v>
          </cell>
          <cell r="L7283">
            <v>1.95</v>
          </cell>
          <cell r="M7283">
            <v>278588.7</v>
          </cell>
          <cell r="N7283">
            <v>3.5</v>
          </cell>
        </row>
        <row r="7284">
          <cell r="A7284" t="str">
            <v>APU-000542</v>
          </cell>
          <cell r="D7284" t="str">
            <v/>
          </cell>
          <cell r="K7284" t="str">
            <v/>
          </cell>
          <cell r="L7284" t="str">
            <v xml:space="preserve"> </v>
          </cell>
          <cell r="M7284" t="str">
            <v xml:space="preserve"> </v>
          </cell>
        </row>
        <row r="7285">
          <cell r="A7285" t="str">
            <v>APU-000542</v>
          </cell>
          <cell r="D7285" t="str">
            <v/>
          </cell>
          <cell r="K7285" t="str">
            <v/>
          </cell>
          <cell r="L7285" t="str">
            <v xml:space="preserve"> </v>
          </cell>
          <cell r="M7285" t="str">
            <v xml:space="preserve"> </v>
          </cell>
        </row>
        <row r="7286">
          <cell r="A7286" t="str">
            <v>APU-000542</v>
          </cell>
          <cell r="D7286" t="str">
            <v/>
          </cell>
          <cell r="K7286" t="str">
            <v/>
          </cell>
          <cell r="L7286" t="str">
            <v xml:space="preserve"> </v>
          </cell>
          <cell r="M7286" t="str">
            <v xml:space="preserve"> </v>
          </cell>
        </row>
        <row r="7287">
          <cell r="D7287" t="str">
            <v>SUBTOTAL</v>
          </cell>
        </row>
        <row r="7289">
          <cell r="D7289" t="str">
            <v>TOTAL COSTO DIRECTO $</v>
          </cell>
        </row>
        <row r="7291">
          <cell r="M7291" t="str">
            <v>Porcentaje</v>
          </cell>
          <cell r="N7291" t="str">
            <v>Valor Total</v>
          </cell>
        </row>
        <row r="7292">
          <cell r="M7292">
            <v>0.24</v>
          </cell>
          <cell r="N7292">
            <v>72037.259999999995</v>
          </cell>
        </row>
        <row r="7293">
          <cell r="M7293">
            <v>0.02</v>
          </cell>
          <cell r="N7293">
            <v>6003.11</v>
          </cell>
        </row>
        <row r="7294">
          <cell r="M7294">
            <v>7.0000000000000007E-2</v>
          </cell>
          <cell r="N7294">
            <v>21010.87</v>
          </cell>
        </row>
        <row r="7297">
          <cell r="D7297" t="str">
            <v>Precio Unitario Total Aproximado al peso $</v>
          </cell>
        </row>
        <row r="7302">
          <cell r="D7302" t="str">
            <v>Proyectó:</v>
          </cell>
          <cell r="L7302" t="str">
            <v>Aprobó:</v>
          </cell>
        </row>
        <row r="7303">
          <cell r="E7303" t="str">
            <v>BRAYAN JEUDIEL LOZANO HERRERA</v>
          </cell>
          <cell r="M7303" t="str">
            <v>JESÚS IVÁN QUIÑONES RUEDA</v>
          </cell>
        </row>
        <row r="7304">
          <cell r="E7304" t="str">
            <v>APOYO SEC. DE PLANEACIÓN Y OBRAS PÚBLICAS</v>
          </cell>
          <cell r="M7304" t="str">
            <v>SECRETARIO DE PLANEACIÓN Y OBRAS PUBLICAS</v>
          </cell>
        </row>
        <row r="7305">
          <cell r="E7305" t="str">
            <v>LES TENGO UN CHISME</v>
          </cell>
          <cell r="M7305" t="str">
            <v>BOMBA</v>
          </cell>
        </row>
        <row r="7309">
          <cell r="D7309" t="str">
            <v>Análisis de Precios Unitarios- Secretaria de Planeación y Obras Publicas de Cubará, Boyacá.</v>
          </cell>
        </row>
        <row r="7310">
          <cell r="D7310" t="str">
            <v>Código</v>
          </cell>
          <cell r="E7310" t="str">
            <v>CCE-EICP-FM-14</v>
          </cell>
          <cell r="G7310" t="str">
            <v>Versión</v>
          </cell>
          <cell r="H7310">
            <v>1</v>
          </cell>
        </row>
        <row r="7314">
          <cell r="E7314" t="str">
            <v>MUNICIPIO DE CUBARÁ</v>
          </cell>
        </row>
        <row r="7316">
          <cell r="M7316" t="str">
            <v>VERSIÓN</v>
          </cell>
        </row>
        <row r="7319">
          <cell r="M7319" t="str">
            <v>PAGINA</v>
          </cell>
        </row>
        <row r="7320">
          <cell r="E7320" t="str">
            <v>ANÁLISIS DE PRECIOS UNITARIOS</v>
          </cell>
        </row>
        <row r="7322">
          <cell r="M7322" t="str">
            <v>FECHA</v>
          </cell>
          <cell r="N7322" t="str">
            <v>DD</v>
          </cell>
        </row>
        <row r="7323">
          <cell r="N7323">
            <v>13</v>
          </cell>
        </row>
        <row r="7327">
          <cell r="D7327" t="str">
            <v>DATOS ESPECÍFICOS</v>
          </cell>
        </row>
        <row r="7329">
          <cell r="A7329" t="str">
            <v>APU ID</v>
          </cell>
          <cell r="D7329" t="str">
            <v>ÍTEM</v>
          </cell>
          <cell r="E7329" t="str">
            <v>DESCRIPCIÓN</v>
          </cell>
          <cell r="N7329" t="str">
            <v>UNIDAD</v>
          </cell>
        </row>
        <row r="7330">
          <cell r="D7330" t="str">
            <v>2,05,01</v>
          </cell>
          <cell r="E7330" t="str">
            <v>MURO EN BLOQUE No 4</v>
          </cell>
          <cell r="N7330" t="str">
            <v>M2</v>
          </cell>
        </row>
        <row r="7331">
          <cell r="D7331" t="str">
            <v>I. EQUIPO</v>
          </cell>
        </row>
        <row r="7332">
          <cell r="D7332" t="str">
            <v>DESCRIPCIÓN</v>
          </cell>
          <cell r="I7332" t="str">
            <v>MARCA</v>
          </cell>
          <cell r="K7332" t="str">
            <v>TIPO</v>
          </cell>
          <cell r="M7332" t="str">
            <v>TARIFA</v>
          </cell>
          <cell r="N7332" t="str">
            <v>RENDIMIENTO</v>
          </cell>
        </row>
        <row r="7333">
          <cell r="A7333" t="str">
            <v>APU-00055</v>
          </cell>
          <cell r="D7333" t="str">
            <v>HERRAMIENTA MENOR (% M.O)</v>
          </cell>
          <cell r="K7333" t="str">
            <v>%</v>
          </cell>
          <cell r="M7333">
            <v>27196.489999999998</v>
          </cell>
          <cell r="N7333">
            <v>10</v>
          </cell>
        </row>
        <row r="7334">
          <cell r="A7334" t="str">
            <v>APU-00055</v>
          </cell>
          <cell r="D7334" t="str">
            <v>SECCIÓN DE ANDAMIO (01)</v>
          </cell>
          <cell r="K7334" t="str">
            <v>DIA</v>
          </cell>
          <cell r="M7334">
            <v>3000</v>
          </cell>
          <cell r="N7334">
            <v>14.3</v>
          </cell>
        </row>
        <row r="7335">
          <cell r="A7335" t="str">
            <v>APU-00055</v>
          </cell>
          <cell r="D7335" t="str">
            <v/>
          </cell>
          <cell r="K7335" t="str">
            <v/>
          </cell>
          <cell r="M7335" t="str">
            <v/>
          </cell>
        </row>
        <row r="7336">
          <cell r="A7336" t="str">
            <v>APU-00055</v>
          </cell>
          <cell r="D7336" t="str">
            <v/>
          </cell>
          <cell r="K7336" t="str">
            <v/>
          </cell>
          <cell r="M7336" t="str">
            <v/>
          </cell>
        </row>
        <row r="7337">
          <cell r="A7337" t="str">
            <v>APU-00055</v>
          </cell>
          <cell r="D7337" t="str">
            <v/>
          </cell>
          <cell r="K7337" t="str">
            <v/>
          </cell>
          <cell r="M7337" t="str">
            <v/>
          </cell>
        </row>
        <row r="7338">
          <cell r="A7338" t="str">
            <v>APU-00055</v>
          </cell>
          <cell r="D7338" t="str">
            <v/>
          </cell>
          <cell r="K7338" t="str">
            <v/>
          </cell>
          <cell r="M7338" t="str">
            <v/>
          </cell>
        </row>
        <row r="7339">
          <cell r="A7339" t="str">
            <v>APU-00055</v>
          </cell>
          <cell r="D7339" t="str">
            <v>SUBTOTAL</v>
          </cell>
        </row>
        <row r="7340">
          <cell r="A7340" t="str">
            <v>APU-00055</v>
          </cell>
          <cell r="D7340" t="str">
            <v>II. MATERIALES</v>
          </cell>
        </row>
        <row r="7341">
          <cell r="A7341" t="str">
            <v>APU-00055</v>
          </cell>
          <cell r="D7341" t="str">
            <v>DESCRIPCIÓN</v>
          </cell>
          <cell r="L7341" t="str">
            <v>UNIDAD</v>
          </cell>
          <cell r="M7341" t="str">
            <v>CANTIDAD</v>
          </cell>
          <cell r="N7341" t="str">
            <v>PRECIO UNITARIO</v>
          </cell>
        </row>
        <row r="7342">
          <cell r="A7342" t="str">
            <v>APU-00055</v>
          </cell>
          <cell r="D7342" t="str">
            <v>BLOQUE No 4 ESTÁNDAR (0,10x0,20x0,30 m)</v>
          </cell>
          <cell r="L7342" t="str">
            <v>UND</v>
          </cell>
          <cell r="M7342">
            <v>17</v>
          </cell>
          <cell r="N7342">
            <v>1847.74</v>
          </cell>
        </row>
        <row r="7343">
          <cell r="A7343" t="str">
            <v>APU-00055</v>
          </cell>
          <cell r="D7343" t="str">
            <v>MORTERO 1:4</v>
          </cell>
          <cell r="L7343" t="str">
            <v>M3</v>
          </cell>
          <cell r="M7343">
            <v>0.03</v>
          </cell>
          <cell r="N7343">
            <v>646005.14</v>
          </cell>
        </row>
        <row r="7344">
          <cell r="A7344" t="str">
            <v>APU-00055</v>
          </cell>
          <cell r="D7344" t="str">
            <v/>
          </cell>
          <cell r="L7344" t="str">
            <v/>
          </cell>
          <cell r="N7344" t="str">
            <v/>
          </cell>
        </row>
        <row r="7345">
          <cell r="A7345" t="str">
            <v>APU-00055</v>
          </cell>
          <cell r="D7345" t="str">
            <v/>
          </cell>
          <cell r="L7345" t="str">
            <v/>
          </cell>
          <cell r="N7345" t="str">
            <v/>
          </cell>
        </row>
        <row r="7346">
          <cell r="A7346" t="str">
            <v>APU-00055</v>
          </cell>
          <cell r="D7346" t="str">
            <v/>
          </cell>
          <cell r="L7346" t="str">
            <v/>
          </cell>
          <cell r="N7346" t="str">
            <v/>
          </cell>
        </row>
        <row r="7347">
          <cell r="A7347" t="str">
            <v>APU-00055</v>
          </cell>
          <cell r="D7347" t="str">
            <v/>
          </cell>
          <cell r="L7347" t="str">
            <v/>
          </cell>
          <cell r="N7347" t="str">
            <v/>
          </cell>
        </row>
        <row r="7348">
          <cell r="A7348" t="str">
            <v>APU-00055</v>
          </cell>
          <cell r="D7348" t="str">
            <v/>
          </cell>
          <cell r="L7348" t="str">
            <v/>
          </cell>
          <cell r="N7348" t="str">
            <v/>
          </cell>
        </row>
        <row r="7349">
          <cell r="A7349" t="str">
            <v>APU-00055</v>
          </cell>
          <cell r="D7349" t="str">
            <v/>
          </cell>
          <cell r="L7349" t="str">
            <v/>
          </cell>
          <cell r="N7349" t="str">
            <v/>
          </cell>
        </row>
        <row r="7350">
          <cell r="A7350" t="str">
            <v>APU-00055</v>
          </cell>
          <cell r="D7350" t="str">
            <v/>
          </cell>
          <cell r="L7350" t="str">
            <v/>
          </cell>
          <cell r="N7350" t="str">
            <v/>
          </cell>
        </row>
        <row r="7351">
          <cell r="A7351" t="str">
            <v>APU-00055</v>
          </cell>
          <cell r="D7351" t="str">
            <v/>
          </cell>
          <cell r="L7351" t="str">
            <v/>
          </cell>
          <cell r="N7351" t="str">
            <v/>
          </cell>
        </row>
        <row r="7352">
          <cell r="A7352" t="str">
            <v>APU-00055</v>
          </cell>
          <cell r="D7352" t="str">
            <v/>
          </cell>
          <cell r="L7352" t="str">
            <v/>
          </cell>
          <cell r="N7352" t="str">
            <v/>
          </cell>
        </row>
        <row r="7353">
          <cell r="A7353" t="str">
            <v>APU-00055</v>
          </cell>
          <cell r="D7353" t="str">
            <v/>
          </cell>
          <cell r="L7353" t="str">
            <v/>
          </cell>
          <cell r="N7353" t="str">
            <v/>
          </cell>
        </row>
        <row r="7354">
          <cell r="A7354" t="str">
            <v>APU-00055</v>
          </cell>
          <cell r="D7354" t="str">
            <v/>
          </cell>
          <cell r="L7354" t="str">
            <v/>
          </cell>
          <cell r="N7354" t="str">
            <v/>
          </cell>
        </row>
        <row r="7355">
          <cell r="A7355" t="str">
            <v>APU-00055</v>
          </cell>
          <cell r="D7355" t="str">
            <v/>
          </cell>
          <cell r="L7355" t="str">
            <v/>
          </cell>
          <cell r="N7355" t="str">
            <v/>
          </cell>
        </row>
        <row r="7356">
          <cell r="A7356" t="str">
            <v>APU-00055</v>
          </cell>
          <cell r="D7356" t="str">
            <v>DESPERDICIO</v>
          </cell>
          <cell r="L7356" t="str">
            <v>%</v>
          </cell>
          <cell r="M7356">
            <v>0.05</v>
          </cell>
          <cell r="N7356">
            <v>50791.73</v>
          </cell>
        </row>
        <row r="7357">
          <cell r="A7357" t="str">
            <v>APU-00055</v>
          </cell>
          <cell r="D7357" t="str">
            <v>SUBTOTAL</v>
          </cell>
        </row>
        <row r="7358">
          <cell r="A7358" t="str">
            <v>APU-00055</v>
          </cell>
          <cell r="D7358" t="str">
            <v>III. TRANSPORTES</v>
          </cell>
        </row>
        <row r="7359">
          <cell r="A7359" t="str">
            <v>APU-00055</v>
          </cell>
          <cell r="D7359" t="str">
            <v>MATERIAL</v>
          </cell>
          <cell r="K7359" t="str">
            <v>VOL. o PESO</v>
          </cell>
          <cell r="L7359" t="str">
            <v>DISTANCIA</v>
          </cell>
          <cell r="M7359" t="str">
            <v>M3 o Ton/Km</v>
          </cell>
          <cell r="N7359" t="str">
            <v>TARIFA</v>
          </cell>
        </row>
        <row r="7360">
          <cell r="A7360" t="str">
            <v>APU-00055</v>
          </cell>
          <cell r="D7360" t="str">
            <v/>
          </cell>
          <cell r="M7360" t="str">
            <v/>
          </cell>
          <cell r="N7360" t="str">
            <v/>
          </cell>
        </row>
        <row r="7361">
          <cell r="A7361" t="str">
            <v>APU-00055</v>
          </cell>
          <cell r="D7361" t="str">
            <v/>
          </cell>
          <cell r="M7361" t="str">
            <v/>
          </cell>
          <cell r="N7361" t="str">
            <v/>
          </cell>
        </row>
        <row r="7362">
          <cell r="A7362" t="str">
            <v>APU-00055</v>
          </cell>
          <cell r="D7362" t="str">
            <v/>
          </cell>
          <cell r="M7362" t="str">
            <v/>
          </cell>
          <cell r="N7362" t="str">
            <v/>
          </cell>
        </row>
        <row r="7363">
          <cell r="A7363" t="str">
            <v>APU-00055</v>
          </cell>
          <cell r="D7363" t="str">
            <v/>
          </cell>
          <cell r="M7363" t="str">
            <v/>
          </cell>
          <cell r="N7363" t="str">
            <v/>
          </cell>
        </row>
        <row r="7364">
          <cell r="A7364" t="str">
            <v>APU-00055</v>
          </cell>
          <cell r="D7364" t="str">
            <v>SUBTOTAL</v>
          </cell>
        </row>
        <row r="7365">
          <cell r="A7365" t="str">
            <v>APU-00055</v>
          </cell>
          <cell r="D7365" t="str">
            <v>IV. MANO DE OBRA</v>
          </cell>
        </row>
        <row r="7366">
          <cell r="A7366" t="str">
            <v>APU-00055</v>
          </cell>
          <cell r="D7366" t="str">
            <v>TRABAJADOR</v>
          </cell>
          <cell r="K7366" t="str">
            <v>JORNAL</v>
          </cell>
          <cell r="L7366" t="str">
            <v>PRESTACIONES</v>
          </cell>
          <cell r="M7366" t="str">
            <v>JORNAL TOTAL</v>
          </cell>
          <cell r="N7366" t="str">
            <v>RENDIMIENTO</v>
          </cell>
        </row>
        <row r="7367">
          <cell r="A7367" t="str">
            <v>APU-00055</v>
          </cell>
          <cell r="D7367" t="str">
            <v>OFICIAL</v>
          </cell>
          <cell r="K7367">
            <v>95930</v>
          </cell>
          <cell r="L7367">
            <v>1.95</v>
          </cell>
          <cell r="M7367">
            <v>187063.5</v>
          </cell>
          <cell r="N7367">
            <v>12</v>
          </cell>
        </row>
        <row r="7368">
          <cell r="A7368" t="str">
            <v>APU-00055</v>
          </cell>
          <cell r="D7368" t="str">
            <v>AYUDANTE (1)</v>
          </cell>
          <cell r="K7368">
            <v>71433</v>
          </cell>
          <cell r="L7368">
            <v>1.95</v>
          </cell>
          <cell r="M7368">
            <v>139294.35</v>
          </cell>
          <cell r="N7368">
            <v>12</v>
          </cell>
        </row>
        <row r="7369">
          <cell r="A7369" t="str">
            <v>APU-00055</v>
          </cell>
          <cell r="D7369" t="str">
            <v/>
          </cell>
          <cell r="K7369" t="str">
            <v/>
          </cell>
          <cell r="L7369" t="str">
            <v xml:space="preserve"> </v>
          </cell>
          <cell r="M7369" t="str">
            <v xml:space="preserve"> </v>
          </cell>
        </row>
        <row r="7370">
          <cell r="A7370" t="str">
            <v>APU-00055</v>
          </cell>
          <cell r="D7370" t="str">
            <v/>
          </cell>
          <cell r="K7370" t="str">
            <v/>
          </cell>
          <cell r="L7370" t="str">
            <v xml:space="preserve"> </v>
          </cell>
          <cell r="M7370" t="str">
            <v xml:space="preserve"> </v>
          </cell>
        </row>
        <row r="7371">
          <cell r="A7371" t="str">
            <v>APU-00055</v>
          </cell>
          <cell r="D7371" t="str">
            <v/>
          </cell>
          <cell r="K7371" t="str">
            <v/>
          </cell>
          <cell r="L7371" t="str">
            <v xml:space="preserve"> </v>
          </cell>
          <cell r="M7371" t="str">
            <v xml:space="preserve"> </v>
          </cell>
        </row>
        <row r="7372">
          <cell r="A7372" t="str">
            <v>APU-00055</v>
          </cell>
          <cell r="D7372" t="str">
            <v>SUBTOTAL</v>
          </cell>
        </row>
        <row r="7374">
          <cell r="D7374" t="str">
            <v>TOTAL COSTO DIRECTO $</v>
          </cell>
        </row>
        <row r="7376">
          <cell r="M7376" t="str">
            <v>Porcentaje</v>
          </cell>
          <cell r="N7376" t="str">
            <v>Valor Total</v>
          </cell>
        </row>
        <row r="7377">
          <cell r="M7377">
            <v>0.24</v>
          </cell>
          <cell r="N7377">
            <v>20029.740000000002</v>
          </cell>
        </row>
        <row r="7378">
          <cell r="M7378">
            <v>0.02</v>
          </cell>
          <cell r="N7378">
            <v>1669.15</v>
          </cell>
        </row>
        <row r="7379">
          <cell r="M7379">
            <v>7.0000000000000007E-2</v>
          </cell>
          <cell r="N7379">
            <v>5842.01</v>
          </cell>
        </row>
        <row r="7382">
          <cell r="D7382" t="str">
            <v>Precio Unitario Total Aproximado al peso $</v>
          </cell>
        </row>
        <row r="7387">
          <cell r="D7387" t="str">
            <v>Proyectó:</v>
          </cell>
          <cell r="L7387" t="str">
            <v>Aprobó:</v>
          </cell>
        </row>
        <row r="7388">
          <cell r="E7388" t="str">
            <v>BRAYAN JEUDIEL LOZANO HERRERA</v>
          </cell>
          <cell r="M7388" t="str">
            <v>JESÚS IVÁN QUIÑONES RUEDA</v>
          </cell>
        </row>
        <row r="7389">
          <cell r="E7389" t="str">
            <v>APOYO SEC. DE PLANEACIÓN Y OBRAS PÚBLICAS</v>
          </cell>
          <cell r="M7389" t="str">
            <v>SECRETARIO DE PLANEACIÓN Y OBRAS PUBLICAS</v>
          </cell>
        </row>
        <row r="7390">
          <cell r="E7390" t="str">
            <v>LES TENGO UN CHISME</v>
          </cell>
          <cell r="M7390" t="str">
            <v>BOMBA</v>
          </cell>
        </row>
        <row r="7394">
          <cell r="D7394" t="str">
            <v>Análisis de Precios Unitarios- Secretaria de Planeación y Obras Publicas de Cubará, Boyacá.</v>
          </cell>
        </row>
        <row r="7395">
          <cell r="D7395" t="str">
            <v>Código</v>
          </cell>
          <cell r="E7395" t="str">
            <v>CCE-EICP-FM-14</v>
          </cell>
          <cell r="G7395" t="str">
            <v>Versión</v>
          </cell>
          <cell r="H7395">
            <v>1</v>
          </cell>
        </row>
        <row r="7399">
          <cell r="E7399" t="str">
            <v>MUNICIPIO DE CUBARÁ</v>
          </cell>
        </row>
        <row r="7401">
          <cell r="M7401" t="str">
            <v>VERSIÓN</v>
          </cell>
        </row>
        <row r="7404">
          <cell r="M7404" t="str">
            <v>PAGINA</v>
          </cell>
        </row>
        <row r="7405">
          <cell r="E7405" t="str">
            <v>ANÁLISIS DE PRECIOS UNITARIOS</v>
          </cell>
        </row>
        <row r="7407">
          <cell r="M7407" t="str">
            <v>FECHA</v>
          </cell>
          <cell r="N7407" t="str">
            <v>DD</v>
          </cell>
        </row>
        <row r="7408">
          <cell r="N7408">
            <v>13</v>
          </cell>
        </row>
        <row r="7412">
          <cell r="D7412" t="str">
            <v>DATOS ESPECÍFICOS</v>
          </cell>
        </row>
        <row r="7414">
          <cell r="A7414" t="str">
            <v>APU ID</v>
          </cell>
          <cell r="D7414" t="str">
            <v>ÍTEM</v>
          </cell>
          <cell r="E7414" t="str">
            <v>DESCRIPCIÓN</v>
          </cell>
          <cell r="N7414" t="str">
            <v>UNIDAD</v>
          </cell>
        </row>
        <row r="7415">
          <cell r="D7415" t="str">
            <v>2,05,12</v>
          </cell>
          <cell r="E7415" t="str">
            <v xml:space="preserve">MURO EN LADRILLO PRENSADO MACIZO E = 0.12 M. H&lt;1.60M (TIPO SANTA FE O SIMILAR) </v>
          </cell>
          <cell r="N7415" t="str">
            <v>M2</v>
          </cell>
        </row>
        <row r="7416">
          <cell r="D7416" t="str">
            <v>I. EQUIPO</v>
          </cell>
        </row>
        <row r="7417">
          <cell r="D7417" t="str">
            <v>DESCRIPCIÓN</v>
          </cell>
          <cell r="I7417" t="str">
            <v>MARCA</v>
          </cell>
          <cell r="K7417" t="str">
            <v>TIPO</v>
          </cell>
          <cell r="M7417" t="str">
            <v>TARIFA</v>
          </cell>
          <cell r="N7417" t="str">
            <v>RENDIMIENTO</v>
          </cell>
        </row>
        <row r="7418">
          <cell r="A7418" t="str">
            <v>APU-000651</v>
          </cell>
          <cell r="D7418" t="str">
            <v>HERRAMIENTA MENOR (% M.O)</v>
          </cell>
          <cell r="K7418" t="str">
            <v>%</v>
          </cell>
          <cell r="M7418">
            <v>57155.490000000005</v>
          </cell>
          <cell r="N7418">
            <v>10</v>
          </cell>
        </row>
        <row r="7419">
          <cell r="A7419" t="str">
            <v>APU-000651</v>
          </cell>
          <cell r="K7419" t="str">
            <v/>
          </cell>
          <cell r="M7419" t="str">
            <v/>
          </cell>
        </row>
        <row r="7420">
          <cell r="A7420" t="str">
            <v>APU-000651</v>
          </cell>
          <cell r="D7420" t="str">
            <v/>
          </cell>
          <cell r="K7420" t="str">
            <v/>
          </cell>
          <cell r="M7420" t="str">
            <v/>
          </cell>
        </row>
        <row r="7421">
          <cell r="A7421" t="str">
            <v>APU-000651</v>
          </cell>
          <cell r="D7421" t="str">
            <v/>
          </cell>
          <cell r="K7421" t="str">
            <v/>
          </cell>
          <cell r="M7421" t="str">
            <v/>
          </cell>
        </row>
        <row r="7422">
          <cell r="A7422" t="str">
            <v>APU-000651</v>
          </cell>
          <cell r="D7422" t="str">
            <v/>
          </cell>
          <cell r="K7422" t="str">
            <v/>
          </cell>
          <cell r="M7422" t="str">
            <v/>
          </cell>
        </row>
        <row r="7423">
          <cell r="A7423" t="str">
            <v>APU-000651</v>
          </cell>
          <cell r="D7423" t="str">
            <v/>
          </cell>
          <cell r="K7423" t="str">
            <v/>
          </cell>
          <cell r="M7423" t="str">
            <v/>
          </cell>
        </row>
        <row r="7424">
          <cell r="A7424" t="str">
            <v>APU-000651</v>
          </cell>
          <cell r="D7424" t="str">
            <v>SUBTOTAL</v>
          </cell>
        </row>
        <row r="7425">
          <cell r="A7425" t="str">
            <v>APU-000651</v>
          </cell>
          <cell r="D7425" t="str">
            <v>II. MATERIALES</v>
          </cell>
        </row>
        <row r="7426">
          <cell r="A7426" t="str">
            <v>APU-000651</v>
          </cell>
          <cell r="D7426" t="str">
            <v>DESCRIPCIÓN</v>
          </cell>
          <cell r="L7426" t="str">
            <v>UNIDAD</v>
          </cell>
          <cell r="M7426" t="str">
            <v>CANTIDAD</v>
          </cell>
          <cell r="N7426" t="str">
            <v>PRECIO UNITARIO</v>
          </cell>
        </row>
        <row r="7427">
          <cell r="A7427" t="str">
            <v>APU-000651</v>
          </cell>
          <cell r="D7427" t="str">
            <v>LADRILLO PRENSADO MACIZO (TIPO SANTAFÉ O SIMILAR)</v>
          </cell>
          <cell r="L7427" t="str">
            <v>UND</v>
          </cell>
          <cell r="M7427">
            <v>55</v>
          </cell>
          <cell r="N7427">
            <v>1870</v>
          </cell>
        </row>
        <row r="7428">
          <cell r="A7428" t="str">
            <v>APU-000651</v>
          </cell>
          <cell r="D7428" t="str">
            <v>MORTERO 1:4</v>
          </cell>
          <cell r="L7428" t="str">
            <v>M3</v>
          </cell>
          <cell r="M7428">
            <v>0.03</v>
          </cell>
          <cell r="N7428">
            <v>646005.14</v>
          </cell>
        </row>
        <row r="7429">
          <cell r="A7429" t="str">
            <v>APU-000651</v>
          </cell>
          <cell r="D7429" t="str">
            <v/>
          </cell>
          <cell r="L7429" t="str">
            <v/>
          </cell>
          <cell r="N7429" t="str">
            <v/>
          </cell>
        </row>
        <row r="7430">
          <cell r="A7430" t="str">
            <v>APU-000651</v>
          </cell>
          <cell r="D7430" t="str">
            <v/>
          </cell>
          <cell r="L7430" t="str">
            <v/>
          </cell>
          <cell r="N7430" t="str">
            <v/>
          </cell>
        </row>
        <row r="7431">
          <cell r="A7431" t="str">
            <v>APU-000651</v>
          </cell>
          <cell r="D7431" t="str">
            <v/>
          </cell>
          <cell r="L7431" t="str">
            <v/>
          </cell>
          <cell r="N7431" t="str">
            <v/>
          </cell>
        </row>
        <row r="7432">
          <cell r="A7432" t="str">
            <v>APU-000651</v>
          </cell>
          <cell r="D7432" t="str">
            <v/>
          </cell>
          <cell r="L7432" t="str">
            <v/>
          </cell>
          <cell r="N7432" t="str">
            <v/>
          </cell>
        </row>
        <row r="7433">
          <cell r="A7433" t="str">
            <v>APU-000651</v>
          </cell>
          <cell r="D7433" t="str">
            <v/>
          </cell>
          <cell r="L7433" t="str">
            <v/>
          </cell>
          <cell r="N7433" t="str">
            <v/>
          </cell>
        </row>
        <row r="7434">
          <cell r="A7434" t="str">
            <v>APU-000651</v>
          </cell>
          <cell r="D7434" t="str">
            <v/>
          </cell>
          <cell r="L7434" t="str">
            <v/>
          </cell>
          <cell r="N7434" t="str">
            <v/>
          </cell>
        </row>
        <row r="7435">
          <cell r="A7435" t="str">
            <v>APU-000651</v>
          </cell>
          <cell r="D7435" t="str">
            <v/>
          </cell>
          <cell r="L7435" t="str">
            <v/>
          </cell>
          <cell r="N7435" t="str">
            <v/>
          </cell>
        </row>
        <row r="7436">
          <cell r="A7436" t="str">
            <v>APU-000651</v>
          </cell>
          <cell r="D7436" t="str">
            <v/>
          </cell>
          <cell r="L7436" t="str">
            <v/>
          </cell>
          <cell r="N7436" t="str">
            <v/>
          </cell>
        </row>
        <row r="7437">
          <cell r="A7437" t="str">
            <v>APU-000651</v>
          </cell>
          <cell r="D7437" t="str">
            <v/>
          </cell>
          <cell r="L7437" t="str">
            <v/>
          </cell>
          <cell r="N7437" t="str">
            <v/>
          </cell>
        </row>
        <row r="7438">
          <cell r="A7438" t="str">
            <v>APU-000651</v>
          </cell>
          <cell r="D7438" t="str">
            <v/>
          </cell>
          <cell r="L7438" t="str">
            <v/>
          </cell>
          <cell r="N7438" t="str">
            <v/>
          </cell>
        </row>
        <row r="7439">
          <cell r="A7439" t="str">
            <v>APU-000651</v>
          </cell>
          <cell r="D7439" t="str">
            <v/>
          </cell>
          <cell r="L7439" t="str">
            <v/>
          </cell>
          <cell r="N7439" t="str">
            <v/>
          </cell>
        </row>
        <row r="7440">
          <cell r="A7440" t="str">
            <v>APU-000651</v>
          </cell>
          <cell r="D7440" t="str">
            <v/>
          </cell>
          <cell r="L7440" t="str">
            <v/>
          </cell>
          <cell r="N7440" t="str">
            <v/>
          </cell>
        </row>
        <row r="7441">
          <cell r="A7441" t="str">
            <v>APU-000651</v>
          </cell>
          <cell r="D7441" t="str">
            <v>DESPERDICIO</v>
          </cell>
          <cell r="L7441" t="str">
            <v>%</v>
          </cell>
          <cell r="M7441">
            <v>0.05</v>
          </cell>
          <cell r="N7441">
            <v>122230.15</v>
          </cell>
        </row>
        <row r="7442">
          <cell r="A7442" t="str">
            <v>APU-000651</v>
          </cell>
          <cell r="D7442" t="str">
            <v>SUBTOTAL</v>
          </cell>
        </row>
        <row r="7443">
          <cell r="A7443" t="str">
            <v>APU-000651</v>
          </cell>
          <cell r="D7443" t="str">
            <v>III. TRANSPORTES</v>
          </cell>
        </row>
        <row r="7444">
          <cell r="A7444" t="str">
            <v>APU-000651</v>
          </cell>
          <cell r="D7444" t="str">
            <v>MATERIAL</v>
          </cell>
          <cell r="K7444" t="str">
            <v>VOL. o PESO</v>
          </cell>
          <cell r="L7444" t="str">
            <v>DISTANCIA</v>
          </cell>
          <cell r="M7444" t="str">
            <v>M3 o Ton/Km</v>
          </cell>
          <cell r="N7444" t="str">
            <v>TARIFA</v>
          </cell>
        </row>
        <row r="7445">
          <cell r="A7445" t="str">
            <v>APU-000651</v>
          </cell>
          <cell r="D7445" t="str">
            <v/>
          </cell>
          <cell r="M7445" t="str">
            <v/>
          </cell>
          <cell r="N7445" t="str">
            <v/>
          </cell>
        </row>
        <row r="7446">
          <cell r="A7446" t="str">
            <v>APU-000651</v>
          </cell>
          <cell r="D7446" t="str">
            <v/>
          </cell>
          <cell r="M7446" t="str">
            <v/>
          </cell>
          <cell r="N7446" t="str">
            <v/>
          </cell>
        </row>
        <row r="7447">
          <cell r="A7447" t="str">
            <v>APU-000651</v>
          </cell>
          <cell r="D7447" t="str">
            <v/>
          </cell>
          <cell r="M7447" t="str">
            <v/>
          </cell>
          <cell r="N7447" t="str">
            <v/>
          </cell>
        </row>
        <row r="7448">
          <cell r="A7448" t="str">
            <v>APU-000651</v>
          </cell>
          <cell r="D7448" t="str">
            <v/>
          </cell>
          <cell r="M7448" t="str">
            <v/>
          </cell>
          <cell r="N7448" t="str">
            <v/>
          </cell>
        </row>
        <row r="7449">
          <cell r="A7449" t="str">
            <v>APU-000651</v>
          </cell>
          <cell r="D7449" t="str">
            <v>SUBTOTAL</v>
          </cell>
        </row>
        <row r="7450">
          <cell r="A7450" t="str">
            <v>APU-000651</v>
          </cell>
          <cell r="D7450" t="str">
            <v>IV. MANO DE OBRA</v>
          </cell>
        </row>
        <row r="7451">
          <cell r="A7451" t="str">
            <v>APU-000651</v>
          </cell>
          <cell r="D7451" t="str">
            <v>TRABAJADOR</v>
          </cell>
          <cell r="K7451" t="str">
            <v>JORNAL</v>
          </cell>
          <cell r="L7451" t="str">
            <v>PRESTACIONES</v>
          </cell>
          <cell r="M7451" t="str">
            <v>JORNAL TOTAL</v>
          </cell>
          <cell r="N7451" t="str">
            <v>RENDIMIENTO</v>
          </cell>
        </row>
        <row r="7452">
          <cell r="A7452" t="str">
            <v>APU-000651</v>
          </cell>
          <cell r="D7452" t="str">
            <v>OFICIAL</v>
          </cell>
          <cell r="K7452">
            <v>95930</v>
          </cell>
          <cell r="L7452">
            <v>1.95</v>
          </cell>
          <cell r="M7452">
            <v>187063.5</v>
          </cell>
          <cell r="N7452">
            <v>5.71</v>
          </cell>
        </row>
        <row r="7453">
          <cell r="A7453" t="str">
            <v>APU-000651</v>
          </cell>
          <cell r="D7453" t="str">
            <v>AYUDANTE (1)</v>
          </cell>
          <cell r="K7453">
            <v>71433</v>
          </cell>
          <cell r="L7453">
            <v>1.95</v>
          </cell>
          <cell r="M7453">
            <v>139294.35</v>
          </cell>
          <cell r="N7453">
            <v>5.71</v>
          </cell>
        </row>
        <row r="7454">
          <cell r="A7454" t="str">
            <v>APU-000651</v>
          </cell>
          <cell r="D7454" t="str">
            <v/>
          </cell>
          <cell r="K7454" t="str">
            <v/>
          </cell>
          <cell r="L7454" t="str">
            <v xml:space="preserve"> </v>
          </cell>
          <cell r="M7454" t="str">
            <v xml:space="preserve"> </v>
          </cell>
        </row>
        <row r="7455">
          <cell r="A7455" t="str">
            <v>APU-000651</v>
          </cell>
          <cell r="D7455" t="str">
            <v/>
          </cell>
          <cell r="K7455" t="str">
            <v/>
          </cell>
          <cell r="L7455" t="str">
            <v xml:space="preserve"> </v>
          </cell>
          <cell r="M7455" t="str">
            <v xml:space="preserve"> </v>
          </cell>
        </row>
        <row r="7456">
          <cell r="A7456" t="str">
            <v>APU-000651</v>
          </cell>
          <cell r="D7456" t="str">
            <v/>
          </cell>
          <cell r="K7456" t="str">
            <v/>
          </cell>
          <cell r="L7456" t="str">
            <v xml:space="preserve"> </v>
          </cell>
          <cell r="M7456" t="str">
            <v xml:space="preserve"> </v>
          </cell>
        </row>
        <row r="7457">
          <cell r="A7457" t="str">
            <v>APU-000651</v>
          </cell>
          <cell r="D7457" t="str">
            <v>SUBTOTAL</v>
          </cell>
        </row>
        <row r="7458">
          <cell r="A7458" t="str">
            <v>APU-000651</v>
          </cell>
        </row>
        <row r="7459">
          <cell r="D7459" t="str">
            <v>TOTAL COSTO DIRECTO $</v>
          </cell>
        </row>
        <row r="7461">
          <cell r="M7461" t="str">
            <v>Porcentaje</v>
          </cell>
          <cell r="N7461" t="str">
            <v>Valor Total</v>
          </cell>
        </row>
        <row r="7462">
          <cell r="M7462">
            <v>0.24</v>
          </cell>
          <cell r="N7462">
            <v>45891.05</v>
          </cell>
        </row>
        <row r="7463">
          <cell r="M7463">
            <v>0.02</v>
          </cell>
          <cell r="N7463">
            <v>3824.25</v>
          </cell>
        </row>
        <row r="7464">
          <cell r="M7464">
            <v>7.0000000000000007E-2</v>
          </cell>
          <cell r="N7464">
            <v>13384.89</v>
          </cell>
        </row>
        <row r="7467">
          <cell r="D7467" t="str">
            <v>Precio Unitario Total Aproximado al peso $</v>
          </cell>
        </row>
        <row r="7472">
          <cell r="D7472" t="str">
            <v>Proyectó:</v>
          </cell>
          <cell r="L7472" t="str">
            <v>Aprobó:</v>
          </cell>
        </row>
        <row r="7473">
          <cell r="E7473" t="str">
            <v>BRAYAN JEUDIEL LOZANO HERRERA</v>
          </cell>
          <cell r="M7473" t="str">
            <v>JESÚS IVÁN QUIÑONES RUEDA</v>
          </cell>
        </row>
        <row r="7474">
          <cell r="E7474" t="str">
            <v>APOYO SEC. DE PLANEACIÓN Y OBRAS PÚBLICAS</v>
          </cell>
          <cell r="M7474" t="str">
            <v>SECRETARIO DE PLANEACIÓN Y OBRAS PUBLICAS</v>
          </cell>
        </row>
        <row r="7475">
          <cell r="E7475" t="str">
            <v>LES TENGO UN CHISME</v>
          </cell>
          <cell r="M7475" t="str">
            <v>BOMBA</v>
          </cell>
        </row>
        <row r="7479">
          <cell r="D7479" t="str">
            <v>Análisis de Precios Unitarios- Secretaria de Planeación y Obras Publicas de Cubará, Boyacá.</v>
          </cell>
        </row>
        <row r="7480">
          <cell r="D7480" t="str">
            <v>Código</v>
          </cell>
          <cell r="E7480" t="str">
            <v>CCE-EICP-FM-14</v>
          </cell>
          <cell r="G7480" t="str">
            <v>Versión</v>
          </cell>
          <cell r="H7480">
            <v>1</v>
          </cell>
        </row>
        <row r="7484">
          <cell r="E7484" t="str">
            <v>MUNICIPIO DE CUBARÁ</v>
          </cell>
        </row>
        <row r="7486">
          <cell r="M7486" t="str">
            <v>VERSIÓN</v>
          </cell>
        </row>
        <row r="7489">
          <cell r="M7489" t="str">
            <v>PAGINA</v>
          </cell>
        </row>
        <row r="7490">
          <cell r="E7490" t="str">
            <v>ANÁLISIS DE PRECIOS UNITARIOS</v>
          </cell>
        </row>
        <row r="7492">
          <cell r="M7492" t="str">
            <v>FECHA</v>
          </cell>
          <cell r="N7492" t="str">
            <v>DD</v>
          </cell>
        </row>
        <row r="7493">
          <cell r="N7493">
            <v>13</v>
          </cell>
        </row>
        <row r="7497">
          <cell r="D7497" t="str">
            <v>DATOS ESPECÍFICOS</v>
          </cell>
        </row>
        <row r="7499">
          <cell r="A7499" t="str">
            <v>APU ID</v>
          </cell>
          <cell r="D7499" t="str">
            <v>ÍTEM</v>
          </cell>
          <cell r="E7499" t="str">
            <v>DESCRIPCIÓN</v>
          </cell>
          <cell r="N7499" t="str">
            <v>UNIDAD</v>
          </cell>
        </row>
        <row r="7500">
          <cell r="D7500" t="str">
            <v>2,05,13</v>
          </cell>
          <cell r="E7500" t="str">
            <v>PAÑETE LISO SOBRE MESONES E=1,5 CM H&lt;1,6M</v>
          </cell>
          <cell r="N7500" t="str">
            <v>M2</v>
          </cell>
        </row>
        <row r="7501">
          <cell r="D7501" t="str">
            <v>I. EQUIPO</v>
          </cell>
        </row>
        <row r="7502">
          <cell r="D7502" t="str">
            <v>DESCRIPCIÓN</v>
          </cell>
          <cell r="I7502" t="str">
            <v>MARCA</v>
          </cell>
          <cell r="K7502" t="str">
            <v>TIPO</v>
          </cell>
          <cell r="M7502" t="str">
            <v>TARIFA</v>
          </cell>
          <cell r="N7502" t="str">
            <v>RENDIMIENTO</v>
          </cell>
        </row>
        <row r="7503">
          <cell r="A7503" t="str">
            <v>APU-000652</v>
          </cell>
          <cell r="D7503" t="str">
            <v>HERRAMIENTA MENOR (% M.O)</v>
          </cell>
          <cell r="K7503" t="str">
            <v>%</v>
          </cell>
          <cell r="M7503">
            <v>28577.739999999998</v>
          </cell>
          <cell r="N7503">
            <v>10</v>
          </cell>
        </row>
        <row r="7504">
          <cell r="A7504" t="str">
            <v>APU-000652</v>
          </cell>
          <cell r="D7504" t="str">
            <v/>
          </cell>
          <cell r="K7504" t="str">
            <v/>
          </cell>
          <cell r="M7504" t="str">
            <v/>
          </cell>
          <cell r="N7504">
            <v>12.5</v>
          </cell>
        </row>
        <row r="7505">
          <cell r="A7505" t="str">
            <v>APU-000652</v>
          </cell>
          <cell r="D7505" t="str">
            <v/>
          </cell>
          <cell r="K7505" t="str">
            <v/>
          </cell>
          <cell r="M7505" t="str">
            <v/>
          </cell>
        </row>
        <row r="7506">
          <cell r="A7506" t="str">
            <v>APU-000652</v>
          </cell>
          <cell r="D7506" t="str">
            <v/>
          </cell>
          <cell r="K7506" t="str">
            <v/>
          </cell>
          <cell r="M7506" t="str">
            <v/>
          </cell>
        </row>
        <row r="7507">
          <cell r="A7507" t="str">
            <v>APU-000652</v>
          </cell>
          <cell r="D7507" t="str">
            <v/>
          </cell>
          <cell r="K7507" t="str">
            <v/>
          </cell>
          <cell r="M7507" t="str">
            <v/>
          </cell>
        </row>
        <row r="7508">
          <cell r="A7508" t="str">
            <v>APU-000652</v>
          </cell>
          <cell r="D7508" t="str">
            <v/>
          </cell>
          <cell r="K7508" t="str">
            <v/>
          </cell>
          <cell r="M7508" t="str">
            <v/>
          </cell>
        </row>
        <row r="7509">
          <cell r="A7509" t="str">
            <v>APU-000652</v>
          </cell>
          <cell r="D7509" t="str">
            <v>SUBTOTAL</v>
          </cell>
        </row>
        <row r="7510">
          <cell r="A7510" t="str">
            <v>APU-000652</v>
          </cell>
          <cell r="D7510" t="str">
            <v>II. MATERIALES</v>
          </cell>
        </row>
        <row r="7511">
          <cell r="A7511" t="str">
            <v>APU-000652</v>
          </cell>
          <cell r="D7511" t="str">
            <v>DESCRIPCIÓN</v>
          </cell>
          <cell r="L7511" t="str">
            <v>UNIDAD</v>
          </cell>
          <cell r="M7511" t="str">
            <v>CANTIDAD</v>
          </cell>
          <cell r="N7511" t="str">
            <v>PRECIO UNITARIO</v>
          </cell>
        </row>
        <row r="7512">
          <cell r="A7512" t="str">
            <v>APU-000652</v>
          </cell>
          <cell r="D7512" t="str">
            <v>MORTERO 1:4</v>
          </cell>
          <cell r="L7512" t="str">
            <v>M3</v>
          </cell>
          <cell r="M7512">
            <v>1.4999999999999999E-2</v>
          </cell>
          <cell r="N7512">
            <v>646005.14</v>
          </cell>
        </row>
        <row r="7513">
          <cell r="A7513" t="str">
            <v>APU-000652</v>
          </cell>
          <cell r="D7513" t="str">
            <v/>
          </cell>
          <cell r="L7513" t="str">
            <v/>
          </cell>
          <cell r="N7513" t="str">
            <v/>
          </cell>
        </row>
        <row r="7514">
          <cell r="A7514" t="str">
            <v>APU-000652</v>
          </cell>
          <cell r="D7514" t="str">
            <v/>
          </cell>
          <cell r="L7514" t="str">
            <v/>
          </cell>
          <cell r="N7514" t="str">
            <v/>
          </cell>
        </row>
        <row r="7515">
          <cell r="A7515" t="str">
            <v>APU-000652</v>
          </cell>
          <cell r="D7515" t="str">
            <v/>
          </cell>
          <cell r="L7515" t="str">
            <v/>
          </cell>
          <cell r="N7515" t="str">
            <v/>
          </cell>
        </row>
        <row r="7516">
          <cell r="A7516" t="str">
            <v>APU-000652</v>
          </cell>
          <cell r="D7516" t="str">
            <v/>
          </cell>
          <cell r="L7516" t="str">
            <v/>
          </cell>
          <cell r="N7516" t="str">
            <v/>
          </cell>
        </row>
        <row r="7517">
          <cell r="A7517" t="str">
            <v>APU-000652</v>
          </cell>
          <cell r="D7517" t="str">
            <v/>
          </cell>
          <cell r="L7517" t="str">
            <v/>
          </cell>
          <cell r="N7517" t="str">
            <v/>
          </cell>
        </row>
        <row r="7518">
          <cell r="A7518" t="str">
            <v>APU-000652</v>
          </cell>
          <cell r="D7518" t="str">
            <v/>
          </cell>
          <cell r="L7518" t="str">
            <v/>
          </cell>
          <cell r="N7518" t="str">
            <v/>
          </cell>
        </row>
        <row r="7519">
          <cell r="A7519" t="str">
            <v>APU-000652</v>
          </cell>
          <cell r="D7519" t="str">
            <v/>
          </cell>
          <cell r="L7519" t="str">
            <v/>
          </cell>
          <cell r="N7519" t="str">
            <v/>
          </cell>
        </row>
        <row r="7520">
          <cell r="A7520" t="str">
            <v>APU-000652</v>
          </cell>
          <cell r="D7520" t="str">
            <v/>
          </cell>
          <cell r="L7520" t="str">
            <v/>
          </cell>
          <cell r="N7520" t="str">
            <v/>
          </cell>
        </row>
        <row r="7521">
          <cell r="A7521" t="str">
            <v>APU-000652</v>
          </cell>
          <cell r="D7521" t="str">
            <v/>
          </cell>
          <cell r="L7521" t="str">
            <v/>
          </cell>
          <cell r="N7521" t="str">
            <v/>
          </cell>
        </row>
        <row r="7522">
          <cell r="A7522" t="str">
            <v>APU-000652</v>
          </cell>
          <cell r="D7522" t="str">
            <v/>
          </cell>
          <cell r="L7522" t="str">
            <v/>
          </cell>
          <cell r="N7522" t="str">
            <v/>
          </cell>
        </row>
        <row r="7523">
          <cell r="A7523" t="str">
            <v>APU-000652</v>
          </cell>
          <cell r="D7523" t="str">
            <v/>
          </cell>
          <cell r="L7523" t="str">
            <v/>
          </cell>
          <cell r="N7523" t="str">
            <v/>
          </cell>
        </row>
        <row r="7524">
          <cell r="A7524" t="str">
            <v>APU-000652</v>
          </cell>
          <cell r="D7524" t="str">
            <v/>
          </cell>
          <cell r="L7524" t="str">
            <v/>
          </cell>
          <cell r="N7524" t="str">
            <v/>
          </cell>
        </row>
        <row r="7525">
          <cell r="A7525" t="str">
            <v>APU-000652</v>
          </cell>
          <cell r="D7525" t="str">
            <v/>
          </cell>
          <cell r="L7525" t="str">
            <v/>
          </cell>
          <cell r="N7525" t="str">
            <v/>
          </cell>
        </row>
        <row r="7526">
          <cell r="A7526" t="str">
            <v>APU-000652</v>
          </cell>
          <cell r="D7526" t="str">
            <v>DESPERDICIO</v>
          </cell>
          <cell r="L7526" t="str">
            <v>%</v>
          </cell>
          <cell r="M7526">
            <v>0.05</v>
          </cell>
          <cell r="N7526">
            <v>9690.08</v>
          </cell>
        </row>
        <row r="7527">
          <cell r="A7527" t="str">
            <v>APU-000652</v>
          </cell>
          <cell r="D7527" t="str">
            <v>SUBTOTAL</v>
          </cell>
        </row>
        <row r="7528">
          <cell r="A7528" t="str">
            <v>APU-000652</v>
          </cell>
          <cell r="D7528" t="str">
            <v>III. TRANSPORTES</v>
          </cell>
        </row>
        <row r="7529">
          <cell r="A7529" t="str">
            <v>APU-000652</v>
          </cell>
          <cell r="D7529" t="str">
            <v>MATERIAL</v>
          </cell>
          <cell r="K7529" t="str">
            <v>VOL. o PESO</v>
          </cell>
          <cell r="L7529" t="str">
            <v>DISTANCIA</v>
          </cell>
          <cell r="M7529" t="str">
            <v>M3 o Ton/Km</v>
          </cell>
          <cell r="N7529" t="str">
            <v>TARIFA</v>
          </cell>
        </row>
        <row r="7530">
          <cell r="A7530" t="str">
            <v>APU-000652</v>
          </cell>
          <cell r="D7530" t="str">
            <v/>
          </cell>
          <cell r="M7530" t="str">
            <v/>
          </cell>
          <cell r="N7530" t="str">
            <v/>
          </cell>
        </row>
        <row r="7531">
          <cell r="A7531" t="str">
            <v>APU-000652</v>
          </cell>
          <cell r="D7531" t="str">
            <v/>
          </cell>
          <cell r="M7531" t="str">
            <v/>
          </cell>
          <cell r="N7531" t="str">
            <v/>
          </cell>
        </row>
        <row r="7532">
          <cell r="A7532" t="str">
            <v>APU-000652</v>
          </cell>
          <cell r="D7532" t="str">
            <v/>
          </cell>
          <cell r="M7532" t="str">
            <v/>
          </cell>
          <cell r="N7532" t="str">
            <v/>
          </cell>
        </row>
        <row r="7533">
          <cell r="A7533" t="str">
            <v>APU-000652</v>
          </cell>
          <cell r="D7533" t="str">
            <v/>
          </cell>
          <cell r="M7533" t="str">
            <v/>
          </cell>
          <cell r="N7533" t="str">
            <v/>
          </cell>
        </row>
        <row r="7534">
          <cell r="A7534" t="str">
            <v>APU-000652</v>
          </cell>
          <cell r="D7534" t="str">
            <v>SUBTOTAL</v>
          </cell>
        </row>
        <row r="7535">
          <cell r="A7535" t="str">
            <v>APU-000652</v>
          </cell>
          <cell r="D7535" t="str">
            <v>IV. MANO DE OBRA</v>
          </cell>
        </row>
        <row r="7536">
          <cell r="A7536" t="str">
            <v>APU-000652</v>
          </cell>
          <cell r="D7536" t="str">
            <v>TRABAJADOR</v>
          </cell>
          <cell r="K7536" t="str">
            <v>JORNAL</v>
          </cell>
          <cell r="L7536" t="str">
            <v>PRESTACIONES</v>
          </cell>
          <cell r="M7536" t="str">
            <v>JORNAL TOTAL</v>
          </cell>
          <cell r="N7536" t="str">
            <v>RENDIMIENTO</v>
          </cell>
        </row>
        <row r="7537">
          <cell r="A7537" t="str">
            <v>APU-000652</v>
          </cell>
          <cell r="D7537" t="str">
            <v>OFICIAL</v>
          </cell>
          <cell r="K7537">
            <v>95930</v>
          </cell>
          <cell r="L7537">
            <v>1.95</v>
          </cell>
          <cell r="M7537">
            <v>187063.5</v>
          </cell>
          <cell r="N7537">
            <v>11.42</v>
          </cell>
        </row>
        <row r="7538">
          <cell r="A7538" t="str">
            <v>APU-000652</v>
          </cell>
          <cell r="D7538" t="str">
            <v>AYUDANTE (1)</v>
          </cell>
          <cell r="K7538">
            <v>71433</v>
          </cell>
          <cell r="L7538">
            <v>1.95</v>
          </cell>
          <cell r="M7538">
            <v>139294.35</v>
          </cell>
          <cell r="N7538">
            <v>11.42</v>
          </cell>
        </row>
        <row r="7539">
          <cell r="A7539" t="str">
            <v>APU-000652</v>
          </cell>
          <cell r="D7539" t="str">
            <v/>
          </cell>
          <cell r="K7539" t="str">
            <v/>
          </cell>
          <cell r="L7539" t="str">
            <v xml:space="preserve"> </v>
          </cell>
          <cell r="M7539" t="str">
            <v xml:space="preserve"> </v>
          </cell>
        </row>
        <row r="7540">
          <cell r="A7540" t="str">
            <v>APU-000652</v>
          </cell>
          <cell r="D7540" t="str">
            <v/>
          </cell>
          <cell r="K7540" t="str">
            <v/>
          </cell>
          <cell r="L7540" t="str">
            <v xml:space="preserve"> </v>
          </cell>
          <cell r="M7540" t="str">
            <v xml:space="preserve"> </v>
          </cell>
        </row>
        <row r="7541">
          <cell r="A7541" t="str">
            <v>APU-000652</v>
          </cell>
          <cell r="D7541" t="str">
            <v/>
          </cell>
          <cell r="K7541" t="str">
            <v/>
          </cell>
          <cell r="L7541" t="str">
            <v xml:space="preserve"> </v>
          </cell>
          <cell r="M7541" t="str">
            <v xml:space="preserve"> </v>
          </cell>
        </row>
        <row r="7542">
          <cell r="D7542" t="str">
            <v>SUBTOTAL</v>
          </cell>
        </row>
        <row r="7544">
          <cell r="D7544" t="str">
            <v>TOTAL COSTO DIRECTO $</v>
          </cell>
        </row>
        <row r="7546">
          <cell r="M7546" t="str">
            <v>Porcentaje</v>
          </cell>
          <cell r="N7546" t="str">
            <v>Valor Total</v>
          </cell>
        </row>
        <row r="7547">
          <cell r="M7547">
            <v>0.24</v>
          </cell>
          <cell r="N7547">
            <v>9986.42</v>
          </cell>
        </row>
        <row r="7548">
          <cell r="M7548">
            <v>0.02</v>
          </cell>
          <cell r="N7548">
            <v>832.2</v>
          </cell>
        </row>
        <row r="7549">
          <cell r="M7549">
            <v>7.0000000000000007E-2</v>
          </cell>
          <cell r="N7549">
            <v>2912.71</v>
          </cell>
        </row>
        <row r="7552">
          <cell r="D7552" t="str">
            <v>Precio Unitario Total Aproximado al peso $</v>
          </cell>
        </row>
        <row r="7557">
          <cell r="D7557" t="str">
            <v>Proyectó:</v>
          </cell>
          <cell r="L7557" t="str">
            <v>Aprobó:</v>
          </cell>
        </row>
        <row r="7558">
          <cell r="E7558" t="str">
            <v>BRAYAN JEUDIEL LOZANO HERRERA</v>
          </cell>
          <cell r="M7558" t="str">
            <v>JESÚS IVÁN QUIÑONES RUEDA</v>
          </cell>
        </row>
        <row r="7559">
          <cell r="E7559" t="str">
            <v>APOYO SEC. DE PLANEACIÓN Y OBRAS PÚBLICAS</v>
          </cell>
          <cell r="M7559" t="str">
            <v>SECRETARIO DE PLANEACIÓN Y OBRAS PUBLICAS</v>
          </cell>
        </row>
        <row r="7560">
          <cell r="E7560" t="str">
            <v>LES TENGO UN CHISME</v>
          </cell>
          <cell r="M7560" t="str">
            <v>BOMBA</v>
          </cell>
        </row>
        <row r="7564">
          <cell r="D7564" t="str">
            <v>Análisis de Precios Unitarios- Secretaria de Planeación y Obras Publicas de Cubará, Boyacá.</v>
          </cell>
        </row>
        <row r="7565">
          <cell r="D7565" t="str">
            <v>Código</v>
          </cell>
          <cell r="E7565" t="str">
            <v>CCE-EICP-FM-14</v>
          </cell>
          <cell r="G7565" t="str">
            <v>Versión</v>
          </cell>
          <cell r="H7565">
            <v>1</v>
          </cell>
        </row>
        <row r="7569">
          <cell r="E7569" t="str">
            <v>MUNICIPIO DE CUBARÁ</v>
          </cell>
        </row>
        <row r="7571">
          <cell r="M7571" t="str">
            <v>VERSIÓN</v>
          </cell>
        </row>
        <row r="7574">
          <cell r="M7574" t="str">
            <v>PAGINA</v>
          </cell>
        </row>
        <row r="7575">
          <cell r="E7575" t="str">
            <v>ANÁLISIS DE PRECIOS UNITARIOS</v>
          </cell>
        </row>
        <row r="7577">
          <cell r="M7577" t="str">
            <v>FECHA</v>
          </cell>
          <cell r="N7577" t="str">
            <v>DD</v>
          </cell>
        </row>
        <row r="7578">
          <cell r="N7578">
            <v>13</v>
          </cell>
        </row>
        <row r="7582">
          <cell r="D7582" t="str">
            <v>DATOS ESPECÍFICOS</v>
          </cell>
        </row>
        <row r="7584">
          <cell r="A7584" t="str">
            <v>APU ID</v>
          </cell>
          <cell r="D7584" t="str">
            <v>ÍTEM</v>
          </cell>
          <cell r="E7584" t="str">
            <v>DESCRIPCIÓN</v>
          </cell>
          <cell r="N7584" t="str">
            <v>UNIDAD</v>
          </cell>
        </row>
        <row r="7585">
          <cell r="D7585" t="str">
            <v>2,05,02</v>
          </cell>
          <cell r="E7585" t="str">
            <v>PAÑETE LISO SOBRE MURO E=1,5 CM</v>
          </cell>
          <cell r="N7585" t="str">
            <v>M2</v>
          </cell>
        </row>
        <row r="7586">
          <cell r="D7586" t="str">
            <v>I. EQUIPO</v>
          </cell>
        </row>
        <row r="7587">
          <cell r="D7587" t="str">
            <v>DESCRIPCIÓN</v>
          </cell>
          <cell r="I7587" t="str">
            <v>MARCA</v>
          </cell>
          <cell r="K7587" t="str">
            <v>TIPO</v>
          </cell>
          <cell r="M7587" t="str">
            <v>TARIFA</v>
          </cell>
          <cell r="N7587" t="str">
            <v>RENDIMIENTO</v>
          </cell>
        </row>
        <row r="7588">
          <cell r="A7588" t="str">
            <v>APU-00056</v>
          </cell>
          <cell r="D7588" t="str">
            <v>HERRAMIENTA MENOR (% M.O)</v>
          </cell>
          <cell r="K7588" t="str">
            <v>%</v>
          </cell>
          <cell r="M7588">
            <v>28577.739999999998</v>
          </cell>
          <cell r="N7588">
            <v>10</v>
          </cell>
        </row>
        <row r="7589">
          <cell r="A7589" t="str">
            <v>APU-00056</v>
          </cell>
          <cell r="D7589" t="str">
            <v>SECCIÓN DE ANDAMIO (01)</v>
          </cell>
          <cell r="K7589" t="str">
            <v>DIA</v>
          </cell>
          <cell r="M7589">
            <v>3000</v>
          </cell>
          <cell r="N7589">
            <v>12.5</v>
          </cell>
        </row>
        <row r="7590">
          <cell r="A7590" t="str">
            <v>APU-00056</v>
          </cell>
          <cell r="D7590" t="str">
            <v/>
          </cell>
          <cell r="K7590" t="str">
            <v/>
          </cell>
          <cell r="M7590" t="str">
            <v/>
          </cell>
        </row>
        <row r="7591">
          <cell r="A7591" t="str">
            <v>APU-00056</v>
          </cell>
          <cell r="D7591" t="str">
            <v/>
          </cell>
          <cell r="K7591" t="str">
            <v/>
          </cell>
          <cell r="M7591" t="str">
            <v/>
          </cell>
        </row>
        <row r="7592">
          <cell r="A7592" t="str">
            <v>APU-00056</v>
          </cell>
          <cell r="D7592" t="str">
            <v/>
          </cell>
          <cell r="K7592" t="str">
            <v/>
          </cell>
          <cell r="M7592" t="str">
            <v/>
          </cell>
        </row>
        <row r="7593">
          <cell r="A7593" t="str">
            <v>APU-00056</v>
          </cell>
          <cell r="D7593" t="str">
            <v/>
          </cell>
          <cell r="K7593" t="str">
            <v/>
          </cell>
          <cell r="M7593" t="str">
            <v/>
          </cell>
        </row>
        <row r="7594">
          <cell r="A7594" t="str">
            <v>APU-00056</v>
          </cell>
          <cell r="D7594" t="str">
            <v>SUBTOTAL</v>
          </cell>
        </row>
        <row r="7595">
          <cell r="A7595" t="str">
            <v>APU-00056</v>
          </cell>
          <cell r="D7595" t="str">
            <v>II. MATERIALES</v>
          </cell>
        </row>
        <row r="7596">
          <cell r="A7596" t="str">
            <v>APU-00056</v>
          </cell>
          <cell r="D7596" t="str">
            <v>DESCRIPCIÓN</v>
          </cell>
          <cell r="L7596" t="str">
            <v>UNIDAD</v>
          </cell>
          <cell r="M7596" t="str">
            <v>CANTIDAD</v>
          </cell>
          <cell r="N7596" t="str">
            <v>PRECIO UNITARIO</v>
          </cell>
        </row>
        <row r="7597">
          <cell r="A7597" t="str">
            <v>APU-00056</v>
          </cell>
          <cell r="D7597" t="str">
            <v>MORTERO 1:4</v>
          </cell>
          <cell r="L7597" t="str">
            <v>M3</v>
          </cell>
          <cell r="M7597">
            <v>1.4999999999999999E-2</v>
          </cell>
          <cell r="N7597">
            <v>646005.14</v>
          </cell>
        </row>
        <row r="7598">
          <cell r="A7598" t="str">
            <v>APU-00056</v>
          </cell>
          <cell r="D7598" t="str">
            <v/>
          </cell>
          <cell r="L7598" t="str">
            <v/>
          </cell>
          <cell r="N7598" t="str">
            <v/>
          </cell>
        </row>
        <row r="7599">
          <cell r="A7599" t="str">
            <v>APU-00056</v>
          </cell>
          <cell r="D7599" t="str">
            <v/>
          </cell>
          <cell r="L7599" t="str">
            <v/>
          </cell>
          <cell r="N7599" t="str">
            <v/>
          </cell>
        </row>
        <row r="7600">
          <cell r="A7600" t="str">
            <v>APU-00056</v>
          </cell>
          <cell r="D7600" t="str">
            <v/>
          </cell>
          <cell r="L7600" t="str">
            <v/>
          </cell>
          <cell r="N7600" t="str">
            <v/>
          </cell>
        </row>
        <row r="7601">
          <cell r="A7601" t="str">
            <v>APU-00056</v>
          </cell>
          <cell r="D7601" t="str">
            <v/>
          </cell>
          <cell r="L7601" t="str">
            <v/>
          </cell>
          <cell r="N7601" t="str">
            <v/>
          </cell>
        </row>
        <row r="7602">
          <cell r="A7602" t="str">
            <v>APU-00056</v>
          </cell>
          <cell r="D7602" t="str">
            <v/>
          </cell>
          <cell r="L7602" t="str">
            <v/>
          </cell>
          <cell r="N7602" t="str">
            <v/>
          </cell>
        </row>
        <row r="7603">
          <cell r="A7603" t="str">
            <v>APU-00056</v>
          </cell>
          <cell r="D7603" t="str">
            <v/>
          </cell>
          <cell r="L7603" t="str">
            <v/>
          </cell>
          <cell r="N7603" t="str">
            <v/>
          </cell>
        </row>
        <row r="7604">
          <cell r="A7604" t="str">
            <v>APU-00056</v>
          </cell>
          <cell r="D7604" t="str">
            <v/>
          </cell>
          <cell r="L7604" t="str">
            <v/>
          </cell>
          <cell r="N7604" t="str">
            <v/>
          </cell>
        </row>
        <row r="7605">
          <cell r="A7605" t="str">
            <v>APU-00056</v>
          </cell>
          <cell r="D7605" t="str">
            <v/>
          </cell>
          <cell r="L7605" t="str">
            <v/>
          </cell>
          <cell r="N7605" t="str">
            <v/>
          </cell>
        </row>
        <row r="7606">
          <cell r="A7606" t="str">
            <v>APU-00056</v>
          </cell>
          <cell r="D7606" t="str">
            <v/>
          </cell>
          <cell r="L7606" t="str">
            <v/>
          </cell>
          <cell r="N7606" t="str">
            <v/>
          </cell>
        </row>
        <row r="7607">
          <cell r="A7607" t="str">
            <v>APU-00056</v>
          </cell>
          <cell r="D7607" t="str">
            <v/>
          </cell>
          <cell r="L7607" t="str">
            <v/>
          </cell>
          <cell r="N7607" t="str">
            <v/>
          </cell>
        </row>
        <row r="7608">
          <cell r="A7608" t="str">
            <v>APU-00056</v>
          </cell>
          <cell r="D7608" t="str">
            <v/>
          </cell>
          <cell r="L7608" t="str">
            <v/>
          </cell>
          <cell r="N7608" t="str">
            <v/>
          </cell>
        </row>
        <row r="7609">
          <cell r="A7609" t="str">
            <v>APU-00056</v>
          </cell>
          <cell r="D7609" t="str">
            <v/>
          </cell>
          <cell r="L7609" t="str">
            <v/>
          </cell>
          <cell r="N7609" t="str">
            <v/>
          </cell>
        </row>
        <row r="7610">
          <cell r="A7610" t="str">
            <v>APU-00056</v>
          </cell>
          <cell r="D7610" t="str">
            <v/>
          </cell>
          <cell r="L7610" t="str">
            <v/>
          </cell>
          <cell r="N7610" t="str">
            <v/>
          </cell>
        </row>
        <row r="7611">
          <cell r="A7611" t="str">
            <v>APU-00056</v>
          </cell>
          <cell r="D7611" t="str">
            <v>DESPERDICIO</v>
          </cell>
          <cell r="L7611" t="str">
            <v>%</v>
          </cell>
          <cell r="M7611">
            <v>0.05</v>
          </cell>
          <cell r="N7611">
            <v>9690.08</v>
          </cell>
        </row>
        <row r="7612">
          <cell r="A7612" t="str">
            <v>APU-00056</v>
          </cell>
          <cell r="D7612" t="str">
            <v>SUBTOTAL</v>
          </cell>
        </row>
        <row r="7613">
          <cell r="A7613" t="str">
            <v>APU-00056</v>
          </cell>
          <cell r="D7613" t="str">
            <v>III. TRANSPORTES</v>
          </cell>
        </row>
        <row r="7614">
          <cell r="A7614" t="str">
            <v>APU-00056</v>
          </cell>
          <cell r="D7614" t="str">
            <v>MATERIAL</v>
          </cell>
          <cell r="K7614" t="str">
            <v>VOL. o PESO</v>
          </cell>
          <cell r="L7614" t="str">
            <v>DISTANCIA</v>
          </cell>
          <cell r="M7614" t="str">
            <v>M3 o Ton/Km</v>
          </cell>
          <cell r="N7614" t="str">
            <v>TARIFA</v>
          </cell>
        </row>
        <row r="7615">
          <cell r="A7615" t="str">
            <v>APU-00056</v>
          </cell>
          <cell r="D7615" t="str">
            <v/>
          </cell>
          <cell r="M7615" t="str">
            <v/>
          </cell>
          <cell r="N7615" t="str">
            <v/>
          </cell>
        </row>
        <row r="7616">
          <cell r="A7616" t="str">
            <v>APU-00056</v>
          </cell>
          <cell r="D7616" t="str">
            <v/>
          </cell>
          <cell r="M7616" t="str">
            <v/>
          </cell>
          <cell r="N7616" t="str">
            <v/>
          </cell>
        </row>
        <row r="7617">
          <cell r="A7617" t="str">
            <v>APU-00056</v>
          </cell>
          <cell r="D7617" t="str">
            <v/>
          </cell>
          <cell r="M7617" t="str">
            <v/>
          </cell>
          <cell r="N7617" t="str">
            <v/>
          </cell>
        </row>
        <row r="7618">
          <cell r="A7618" t="str">
            <v>APU-00056</v>
          </cell>
          <cell r="D7618" t="str">
            <v/>
          </cell>
          <cell r="M7618" t="str">
            <v/>
          </cell>
          <cell r="N7618" t="str">
            <v/>
          </cell>
        </row>
        <row r="7619">
          <cell r="A7619" t="str">
            <v>APU-00056</v>
          </cell>
          <cell r="D7619" t="str">
            <v>SUBTOTAL</v>
          </cell>
        </row>
        <row r="7620">
          <cell r="A7620" t="str">
            <v>APU-00056</v>
          </cell>
          <cell r="D7620" t="str">
            <v>IV. MANO DE OBRA</v>
          </cell>
        </row>
        <row r="7621">
          <cell r="A7621" t="str">
            <v>APU-00056</v>
          </cell>
          <cell r="D7621" t="str">
            <v>TRABAJADOR</v>
          </cell>
          <cell r="K7621" t="str">
            <v>JORNAL</v>
          </cell>
          <cell r="L7621" t="str">
            <v>PRESTACIONES</v>
          </cell>
          <cell r="M7621" t="str">
            <v>JORNAL TOTAL</v>
          </cell>
          <cell r="N7621" t="str">
            <v>RENDIMIENTO</v>
          </cell>
        </row>
        <row r="7622">
          <cell r="A7622" t="str">
            <v>APU-00056</v>
          </cell>
          <cell r="D7622" t="str">
            <v>OFICIAL</v>
          </cell>
          <cell r="K7622">
            <v>95930</v>
          </cell>
          <cell r="L7622">
            <v>1.95</v>
          </cell>
          <cell r="M7622">
            <v>187063.5</v>
          </cell>
          <cell r="N7622">
            <v>11.42</v>
          </cell>
        </row>
        <row r="7623">
          <cell r="A7623" t="str">
            <v>APU-00056</v>
          </cell>
          <cell r="D7623" t="str">
            <v>AYUDANTE (1)</v>
          </cell>
          <cell r="K7623">
            <v>71433</v>
          </cell>
          <cell r="L7623">
            <v>1.95</v>
          </cell>
          <cell r="M7623">
            <v>139294.35</v>
          </cell>
          <cell r="N7623">
            <v>11.42</v>
          </cell>
        </row>
        <row r="7624">
          <cell r="A7624" t="str">
            <v>APU-00056</v>
          </cell>
          <cell r="D7624" t="str">
            <v/>
          </cell>
          <cell r="K7624" t="str">
            <v/>
          </cell>
          <cell r="L7624" t="str">
            <v xml:space="preserve"> </v>
          </cell>
          <cell r="M7624" t="str">
            <v xml:space="preserve"> </v>
          </cell>
        </row>
        <row r="7625">
          <cell r="A7625" t="str">
            <v>APU-00056</v>
          </cell>
          <cell r="D7625" t="str">
            <v/>
          </cell>
          <cell r="K7625" t="str">
            <v/>
          </cell>
          <cell r="L7625" t="str">
            <v xml:space="preserve"> </v>
          </cell>
          <cell r="M7625" t="str">
            <v xml:space="preserve"> </v>
          </cell>
        </row>
        <row r="7626">
          <cell r="A7626" t="str">
            <v>APU-00056</v>
          </cell>
          <cell r="D7626" t="str">
            <v/>
          </cell>
          <cell r="K7626" t="str">
            <v/>
          </cell>
          <cell r="L7626" t="str">
            <v xml:space="preserve"> </v>
          </cell>
          <cell r="M7626" t="str">
            <v xml:space="preserve"> </v>
          </cell>
        </row>
        <row r="7627">
          <cell r="D7627" t="str">
            <v>SUBTOTAL</v>
          </cell>
        </row>
        <row r="7629">
          <cell r="D7629" t="str">
            <v>TOTAL COSTO DIRECTO $</v>
          </cell>
        </row>
        <row r="7631">
          <cell r="M7631" t="str">
            <v>Porcentaje</v>
          </cell>
          <cell r="N7631" t="str">
            <v>Valor Total</v>
          </cell>
        </row>
        <row r="7632">
          <cell r="M7632">
            <v>0.24</v>
          </cell>
          <cell r="N7632">
            <v>10044.02</v>
          </cell>
        </row>
        <row r="7633">
          <cell r="M7633">
            <v>0.02</v>
          </cell>
          <cell r="N7633">
            <v>837</v>
          </cell>
        </row>
        <row r="7634">
          <cell r="M7634">
            <v>7.0000000000000007E-2</v>
          </cell>
          <cell r="N7634">
            <v>2929.51</v>
          </cell>
        </row>
        <row r="7637">
          <cell r="D7637" t="str">
            <v>Precio Unitario Total Aproximado al peso $</v>
          </cell>
        </row>
        <row r="7642">
          <cell r="D7642" t="str">
            <v>Proyectó:</v>
          </cell>
          <cell r="L7642" t="str">
            <v>Aprobó:</v>
          </cell>
        </row>
        <row r="7643">
          <cell r="E7643" t="str">
            <v>BRAYAN JEUDIEL LOZANO HERRERA</v>
          </cell>
          <cell r="M7643" t="str">
            <v>JESÚS IVÁN QUIÑONES RUEDA</v>
          </cell>
        </row>
        <row r="7644">
          <cell r="E7644" t="str">
            <v>APOYO SEC. DE PLANEACIÓN Y OBRAS PÚBLICAS</v>
          </cell>
          <cell r="M7644" t="str">
            <v>SECRETARIO DE PLANEACIÓN Y OBRAS PUBLICAS</v>
          </cell>
        </row>
        <row r="7645">
          <cell r="E7645" t="str">
            <v>LES TENGO UN CHISME</v>
          </cell>
          <cell r="M7645" t="str">
            <v>BOMBA</v>
          </cell>
        </row>
        <row r="7649">
          <cell r="D7649" t="str">
            <v>Análisis de Precios Unitarios- Secretaria de Planeación y Obras Publicas de Cubará, Boyacá.</v>
          </cell>
        </row>
        <row r="7650">
          <cell r="D7650" t="str">
            <v>Código</v>
          </cell>
          <cell r="E7650" t="str">
            <v>CCE-EICP-FM-14</v>
          </cell>
          <cell r="G7650" t="str">
            <v>Versión</v>
          </cell>
          <cell r="H7650">
            <v>1</v>
          </cell>
        </row>
        <row r="7654">
          <cell r="E7654" t="str">
            <v>MUNICIPIO DE CUBARÁ</v>
          </cell>
        </row>
        <row r="7656">
          <cell r="M7656" t="str">
            <v>VERSIÓN</v>
          </cell>
        </row>
        <row r="7659">
          <cell r="M7659" t="str">
            <v>PAGINA</v>
          </cell>
        </row>
        <row r="7660">
          <cell r="E7660" t="str">
            <v>ANÁLISIS DE PRECIOS UNITARIOS</v>
          </cell>
        </row>
        <row r="7662">
          <cell r="M7662" t="str">
            <v>FECHA</v>
          </cell>
          <cell r="N7662" t="str">
            <v>DD</v>
          </cell>
        </row>
        <row r="7663">
          <cell r="N7663">
            <v>13</v>
          </cell>
        </row>
        <row r="7667">
          <cell r="D7667" t="str">
            <v>DATOS ESPECÍFICOS</v>
          </cell>
        </row>
        <row r="7669">
          <cell r="A7669" t="str">
            <v>APU ID</v>
          </cell>
          <cell r="D7669" t="str">
            <v>ÍTEM</v>
          </cell>
          <cell r="E7669" t="str">
            <v>DESCRIPCIÓN</v>
          </cell>
          <cell r="N7669" t="str">
            <v>UNIDAD</v>
          </cell>
        </row>
        <row r="7670">
          <cell r="D7670" t="str">
            <v>2,05,15</v>
          </cell>
          <cell r="E7670" t="str">
            <v>PAÑETE LISO BAJO PLACA 1.4</v>
          </cell>
          <cell r="N7670" t="str">
            <v>M2</v>
          </cell>
        </row>
        <row r="7671">
          <cell r="D7671" t="str">
            <v>I. EQUIPO</v>
          </cell>
        </row>
        <row r="7672">
          <cell r="D7672" t="str">
            <v>DESCRIPCIÓN</v>
          </cell>
          <cell r="I7672" t="str">
            <v>MARCA</v>
          </cell>
          <cell r="K7672" t="str">
            <v>TIPO</v>
          </cell>
          <cell r="M7672" t="str">
            <v>TARIFA</v>
          </cell>
          <cell r="N7672" t="str">
            <v>RENDIMIENTO</v>
          </cell>
        </row>
        <row r="7673">
          <cell r="A7673" t="str">
            <v>APU-000655</v>
          </cell>
          <cell r="D7673" t="str">
            <v>HERRAMIENTA MENOR (% M.O)</v>
          </cell>
          <cell r="K7673" t="str">
            <v>%</v>
          </cell>
          <cell r="M7673">
            <v>32635.79</v>
          </cell>
          <cell r="N7673">
            <v>10</v>
          </cell>
        </row>
        <row r="7674">
          <cell r="A7674" t="str">
            <v>APU-000655</v>
          </cell>
          <cell r="D7674" t="str">
            <v>SECCIÓN DE ANDAMIO (01)</v>
          </cell>
          <cell r="K7674" t="str">
            <v>DIA</v>
          </cell>
          <cell r="M7674">
            <v>3000</v>
          </cell>
          <cell r="N7674">
            <v>10</v>
          </cell>
        </row>
        <row r="7675">
          <cell r="A7675" t="str">
            <v>APU-000655</v>
          </cell>
          <cell r="D7675" t="str">
            <v/>
          </cell>
          <cell r="K7675" t="str">
            <v/>
          </cell>
          <cell r="M7675" t="str">
            <v/>
          </cell>
        </row>
        <row r="7676">
          <cell r="A7676" t="str">
            <v>APU-000655</v>
          </cell>
          <cell r="D7676" t="str">
            <v/>
          </cell>
          <cell r="K7676" t="str">
            <v/>
          </cell>
          <cell r="M7676" t="str">
            <v/>
          </cell>
        </row>
        <row r="7677">
          <cell r="A7677" t="str">
            <v>APU-000655</v>
          </cell>
          <cell r="D7677" t="str">
            <v/>
          </cell>
          <cell r="K7677" t="str">
            <v/>
          </cell>
          <cell r="M7677" t="str">
            <v/>
          </cell>
        </row>
        <row r="7678">
          <cell r="A7678" t="str">
            <v>APU-000655</v>
          </cell>
          <cell r="D7678" t="str">
            <v/>
          </cell>
          <cell r="K7678" t="str">
            <v/>
          </cell>
          <cell r="M7678" t="str">
            <v/>
          </cell>
        </row>
        <row r="7679">
          <cell r="A7679" t="str">
            <v>APU-000655</v>
          </cell>
          <cell r="D7679" t="str">
            <v>SUBTOTAL</v>
          </cell>
        </row>
        <row r="7680">
          <cell r="A7680" t="str">
            <v>APU-000655</v>
          </cell>
          <cell r="D7680" t="str">
            <v>II. MATERIALES</v>
          </cell>
        </row>
        <row r="7681">
          <cell r="A7681" t="str">
            <v>APU-000655</v>
          </cell>
          <cell r="D7681" t="str">
            <v>DESCRIPCIÓN</v>
          </cell>
          <cell r="L7681" t="str">
            <v>UNIDAD</v>
          </cell>
          <cell r="M7681" t="str">
            <v>CANTIDAD</v>
          </cell>
          <cell r="N7681" t="str">
            <v>PRECIO UNITARIO</v>
          </cell>
        </row>
        <row r="7682">
          <cell r="A7682" t="str">
            <v>APU-000655</v>
          </cell>
          <cell r="D7682" t="str">
            <v>MORTERO 1:4</v>
          </cell>
          <cell r="L7682" t="str">
            <v>M3</v>
          </cell>
          <cell r="M7682">
            <v>1.4999999999999999E-2</v>
          </cell>
          <cell r="N7682">
            <v>646005.14</v>
          </cell>
        </row>
        <row r="7683">
          <cell r="A7683" t="str">
            <v>APU-000655</v>
          </cell>
          <cell r="D7683" t="str">
            <v/>
          </cell>
          <cell r="L7683" t="str">
            <v/>
          </cell>
          <cell r="N7683" t="str">
            <v/>
          </cell>
        </row>
        <row r="7684">
          <cell r="A7684" t="str">
            <v>APU-000655</v>
          </cell>
          <cell r="D7684" t="str">
            <v/>
          </cell>
          <cell r="L7684" t="str">
            <v/>
          </cell>
          <cell r="N7684" t="str">
            <v/>
          </cell>
        </row>
        <row r="7685">
          <cell r="A7685" t="str">
            <v>APU-000655</v>
          </cell>
          <cell r="D7685" t="str">
            <v/>
          </cell>
          <cell r="L7685" t="str">
            <v/>
          </cell>
          <cell r="N7685" t="str">
            <v/>
          </cell>
        </row>
        <row r="7686">
          <cell r="A7686" t="str">
            <v>APU-000655</v>
          </cell>
          <cell r="D7686" t="str">
            <v/>
          </cell>
          <cell r="L7686" t="str">
            <v/>
          </cell>
          <cell r="N7686" t="str">
            <v/>
          </cell>
        </row>
        <row r="7687">
          <cell r="A7687" t="str">
            <v>APU-000655</v>
          </cell>
          <cell r="D7687" t="str">
            <v/>
          </cell>
          <cell r="L7687" t="str">
            <v/>
          </cell>
          <cell r="N7687" t="str">
            <v/>
          </cell>
        </row>
        <row r="7688">
          <cell r="A7688" t="str">
            <v>APU-000655</v>
          </cell>
          <cell r="D7688" t="str">
            <v/>
          </cell>
          <cell r="L7688" t="str">
            <v/>
          </cell>
          <cell r="N7688" t="str">
            <v/>
          </cell>
        </row>
        <row r="7689">
          <cell r="A7689" t="str">
            <v>APU-000655</v>
          </cell>
          <cell r="D7689" t="str">
            <v/>
          </cell>
          <cell r="L7689" t="str">
            <v/>
          </cell>
          <cell r="N7689" t="str">
            <v/>
          </cell>
        </row>
        <row r="7690">
          <cell r="A7690" t="str">
            <v>APU-000655</v>
          </cell>
          <cell r="D7690" t="str">
            <v/>
          </cell>
          <cell r="L7690" t="str">
            <v/>
          </cell>
          <cell r="N7690" t="str">
            <v/>
          </cell>
        </row>
        <row r="7691">
          <cell r="A7691" t="str">
            <v>APU-000655</v>
          </cell>
          <cell r="D7691" t="str">
            <v/>
          </cell>
          <cell r="L7691" t="str">
            <v/>
          </cell>
          <cell r="N7691" t="str">
            <v/>
          </cell>
        </row>
        <row r="7692">
          <cell r="A7692" t="str">
            <v>APU-000655</v>
          </cell>
          <cell r="D7692" t="str">
            <v/>
          </cell>
          <cell r="L7692" t="str">
            <v/>
          </cell>
          <cell r="N7692" t="str">
            <v/>
          </cell>
        </row>
        <row r="7693">
          <cell r="A7693" t="str">
            <v>APU-000655</v>
          </cell>
          <cell r="D7693" t="str">
            <v/>
          </cell>
          <cell r="L7693" t="str">
            <v/>
          </cell>
          <cell r="N7693" t="str">
            <v/>
          </cell>
        </row>
        <row r="7694">
          <cell r="A7694" t="str">
            <v>APU-000655</v>
          </cell>
          <cell r="D7694" t="str">
            <v/>
          </cell>
          <cell r="L7694" t="str">
            <v/>
          </cell>
          <cell r="N7694" t="str">
            <v/>
          </cell>
        </row>
        <row r="7695">
          <cell r="A7695" t="str">
            <v>APU-000655</v>
          </cell>
          <cell r="D7695" t="str">
            <v/>
          </cell>
          <cell r="L7695" t="str">
            <v/>
          </cell>
          <cell r="N7695" t="str">
            <v/>
          </cell>
        </row>
        <row r="7696">
          <cell r="A7696" t="str">
            <v>APU-000655</v>
          </cell>
          <cell r="D7696" t="str">
            <v>DESPERDICIO</v>
          </cell>
          <cell r="L7696" t="str">
            <v>%</v>
          </cell>
          <cell r="M7696">
            <v>0.05</v>
          </cell>
          <cell r="N7696">
            <v>9690.08</v>
          </cell>
        </row>
        <row r="7697">
          <cell r="A7697" t="str">
            <v>APU-000655</v>
          </cell>
          <cell r="D7697" t="str">
            <v>SUBTOTAL</v>
          </cell>
        </row>
        <row r="7698">
          <cell r="A7698" t="str">
            <v>APU-000655</v>
          </cell>
          <cell r="D7698" t="str">
            <v>III. TRANSPORTES</v>
          </cell>
        </row>
        <row r="7699">
          <cell r="A7699" t="str">
            <v>APU-000655</v>
          </cell>
          <cell r="D7699" t="str">
            <v>MATERIAL</v>
          </cell>
          <cell r="K7699" t="str">
            <v>VOL. o PESO</v>
          </cell>
          <cell r="L7699" t="str">
            <v>DISTANCIA</v>
          </cell>
          <cell r="M7699" t="str">
            <v>M3 o Ton/Km</v>
          </cell>
          <cell r="N7699" t="str">
            <v>TARIFA</v>
          </cell>
        </row>
        <row r="7700">
          <cell r="A7700" t="str">
            <v>APU-000655</v>
          </cell>
          <cell r="D7700" t="str">
            <v/>
          </cell>
          <cell r="M7700" t="str">
            <v/>
          </cell>
          <cell r="N7700" t="str">
            <v/>
          </cell>
        </row>
        <row r="7701">
          <cell r="A7701" t="str">
            <v>APU-000655</v>
          </cell>
          <cell r="D7701" t="str">
            <v/>
          </cell>
          <cell r="M7701" t="str">
            <v/>
          </cell>
          <cell r="N7701" t="str">
            <v/>
          </cell>
        </row>
        <row r="7702">
          <cell r="A7702" t="str">
            <v>APU-000655</v>
          </cell>
          <cell r="D7702" t="str">
            <v/>
          </cell>
          <cell r="M7702" t="str">
            <v/>
          </cell>
          <cell r="N7702" t="str">
            <v/>
          </cell>
        </row>
        <row r="7703">
          <cell r="A7703" t="str">
            <v>APU-000655</v>
          </cell>
          <cell r="D7703" t="str">
            <v/>
          </cell>
          <cell r="M7703" t="str">
            <v/>
          </cell>
          <cell r="N7703" t="str">
            <v/>
          </cell>
        </row>
        <row r="7704">
          <cell r="A7704" t="str">
            <v>APU-000655</v>
          </cell>
          <cell r="D7704" t="str">
            <v>SUBTOTAL</v>
          </cell>
        </row>
        <row r="7705">
          <cell r="A7705" t="str">
            <v>APU-000655</v>
          </cell>
          <cell r="D7705" t="str">
            <v>IV. MANO DE OBRA</v>
          </cell>
        </row>
        <row r="7706">
          <cell r="A7706" t="str">
            <v>APU-000655</v>
          </cell>
          <cell r="D7706" t="str">
            <v>TRABAJADOR</v>
          </cell>
          <cell r="K7706" t="str">
            <v>JORNAL</v>
          </cell>
          <cell r="L7706" t="str">
            <v>PRESTACIONES</v>
          </cell>
          <cell r="M7706" t="str">
            <v>JORNAL TOTAL</v>
          </cell>
          <cell r="N7706" t="str">
            <v>RENDIMIENTO</v>
          </cell>
        </row>
        <row r="7707">
          <cell r="A7707" t="str">
            <v>APU-000655</v>
          </cell>
          <cell r="D7707" t="str">
            <v>OFICIAL</v>
          </cell>
          <cell r="K7707">
            <v>95930</v>
          </cell>
          <cell r="L7707">
            <v>1.95</v>
          </cell>
          <cell r="M7707">
            <v>187063.5</v>
          </cell>
          <cell r="N7707">
            <v>10</v>
          </cell>
        </row>
        <row r="7708">
          <cell r="A7708" t="str">
            <v>APU-000655</v>
          </cell>
          <cell r="D7708" t="str">
            <v>AYUDANTE (1)</v>
          </cell>
          <cell r="K7708">
            <v>71433</v>
          </cell>
          <cell r="L7708">
            <v>1.95</v>
          </cell>
          <cell r="M7708">
            <v>139294.35</v>
          </cell>
          <cell r="N7708">
            <v>10</v>
          </cell>
        </row>
        <row r="7709">
          <cell r="A7709" t="str">
            <v>APU-000655</v>
          </cell>
          <cell r="D7709" t="str">
            <v/>
          </cell>
          <cell r="K7709" t="str">
            <v/>
          </cell>
          <cell r="L7709" t="str">
            <v xml:space="preserve"> </v>
          </cell>
          <cell r="M7709" t="str">
            <v xml:space="preserve"> </v>
          </cell>
        </row>
        <row r="7710">
          <cell r="A7710" t="str">
            <v>APU-000655</v>
          </cell>
          <cell r="D7710" t="str">
            <v/>
          </cell>
          <cell r="K7710" t="str">
            <v/>
          </cell>
          <cell r="L7710" t="str">
            <v xml:space="preserve"> </v>
          </cell>
          <cell r="M7710" t="str">
            <v xml:space="preserve"> </v>
          </cell>
        </row>
        <row r="7711">
          <cell r="A7711" t="str">
            <v>APU-000655</v>
          </cell>
          <cell r="D7711" t="str">
            <v/>
          </cell>
          <cell r="K7711" t="str">
            <v/>
          </cell>
          <cell r="L7711" t="str">
            <v xml:space="preserve"> </v>
          </cell>
          <cell r="M7711" t="str">
            <v xml:space="preserve"> </v>
          </cell>
        </row>
        <row r="7712">
          <cell r="D7712" t="str">
            <v>SUBTOTAL</v>
          </cell>
        </row>
        <row r="7714">
          <cell r="D7714" t="str">
            <v>TOTAL COSTO DIRECTO $</v>
          </cell>
        </row>
        <row r="7716">
          <cell r="M7716" t="str">
            <v>Porcentaje</v>
          </cell>
          <cell r="N7716" t="str">
            <v>Valor Total</v>
          </cell>
        </row>
        <row r="7717">
          <cell r="M7717">
            <v>0.24</v>
          </cell>
          <cell r="N7717">
            <v>11129.75</v>
          </cell>
        </row>
        <row r="7718">
          <cell r="M7718">
            <v>0.02</v>
          </cell>
          <cell r="N7718">
            <v>927.48</v>
          </cell>
        </row>
        <row r="7719">
          <cell r="M7719">
            <v>7.0000000000000007E-2</v>
          </cell>
          <cell r="N7719">
            <v>3246.18</v>
          </cell>
        </row>
        <row r="7722">
          <cell r="D7722" t="str">
            <v>Precio Unitario Total Aproximado al peso $</v>
          </cell>
        </row>
        <row r="7727">
          <cell r="D7727" t="str">
            <v>Proyectó:</v>
          </cell>
          <cell r="L7727" t="str">
            <v>Aprobó:</v>
          </cell>
        </row>
        <row r="7728">
          <cell r="E7728" t="str">
            <v>BRAYAN JEUDIEL LOZANO HERRERA</v>
          </cell>
          <cell r="M7728" t="str">
            <v>JESÚS IVÁN QUIÑONES RUEDA</v>
          </cell>
        </row>
        <row r="7729">
          <cell r="E7729" t="str">
            <v>APOYO SEC. DE PLANEACIÓN Y OBRAS PÚBLICAS</v>
          </cell>
          <cell r="M7729" t="str">
            <v>SECRETARIO DE PLANEACIÓN Y OBRAS PUBLICAS</v>
          </cell>
        </row>
        <row r="7730">
          <cell r="E7730" t="str">
            <v>LES TENGO UN CHISME</v>
          </cell>
          <cell r="M7730" t="str">
            <v>BOMBA</v>
          </cell>
        </row>
        <row r="7734">
          <cell r="D7734" t="str">
            <v>Análisis de Precios Unitarios- Secretaria de Planeación y Obras Publicas de Cubará, Boyacá.</v>
          </cell>
        </row>
        <row r="7735">
          <cell r="D7735" t="str">
            <v>Código</v>
          </cell>
          <cell r="E7735" t="str">
            <v>CCE-EICP-FM-14</v>
          </cell>
          <cell r="G7735" t="str">
            <v>Versión</v>
          </cell>
          <cell r="H7735">
            <v>1</v>
          </cell>
        </row>
        <row r="7739">
          <cell r="E7739" t="str">
            <v>MUNICIPIO DE CUBARÁ</v>
          </cell>
        </row>
        <row r="7741">
          <cell r="M7741" t="str">
            <v>VERSIÓN</v>
          </cell>
        </row>
        <row r="7744">
          <cell r="M7744" t="str">
            <v>PAGINA</v>
          </cell>
        </row>
        <row r="7745">
          <cell r="E7745" t="str">
            <v>ANÁLISIS DE PRECIOS UNITARIOS</v>
          </cell>
        </row>
        <row r="7747">
          <cell r="M7747" t="str">
            <v>FECHA</v>
          </cell>
          <cell r="N7747" t="str">
            <v>DD</v>
          </cell>
        </row>
        <row r="7748">
          <cell r="N7748">
            <v>13</v>
          </cell>
        </row>
        <row r="7752">
          <cell r="D7752" t="str">
            <v>DATOS ESPECÍFICOS</v>
          </cell>
        </row>
        <row r="7754">
          <cell r="A7754" t="str">
            <v>APU ID</v>
          </cell>
          <cell r="D7754" t="str">
            <v>ÍTEM</v>
          </cell>
          <cell r="E7754" t="str">
            <v>DESCRIPCIÓN</v>
          </cell>
          <cell r="N7754" t="str">
            <v>UNIDAD</v>
          </cell>
        </row>
        <row r="7755">
          <cell r="A7755" t="str">
            <v>APU-00057</v>
          </cell>
          <cell r="D7755" t="str">
            <v>2,05,03</v>
          </cell>
          <cell r="E7755" t="str">
            <v>ENCHAPE EN CERÁMICA PARA PISO</v>
          </cell>
          <cell r="N7755" t="str">
            <v>M2</v>
          </cell>
        </row>
        <row r="7756">
          <cell r="D7756" t="str">
            <v>I. EQUIPO</v>
          </cell>
        </row>
        <row r="7757">
          <cell r="D7757" t="str">
            <v>DESCRIPCIÓN</v>
          </cell>
          <cell r="I7757" t="str">
            <v>MARCA</v>
          </cell>
          <cell r="K7757" t="str">
            <v>TIPO</v>
          </cell>
          <cell r="M7757" t="str">
            <v>TARIFA</v>
          </cell>
          <cell r="N7757" t="str">
            <v>RENDIMIENTO</v>
          </cell>
        </row>
        <row r="7758">
          <cell r="D7758" t="str">
            <v>HERRAMIENTA MENOR (% M.O)</v>
          </cell>
          <cell r="K7758" t="str">
            <v>%</v>
          </cell>
          <cell r="M7758">
            <v>48929.21</v>
          </cell>
          <cell r="N7758">
            <v>10</v>
          </cell>
        </row>
        <row r="7759">
          <cell r="D7759" t="str">
            <v/>
          </cell>
          <cell r="K7759" t="str">
            <v/>
          </cell>
          <cell r="M7759" t="str">
            <v/>
          </cell>
        </row>
        <row r="7760">
          <cell r="D7760" t="str">
            <v/>
          </cell>
          <cell r="K7760" t="str">
            <v/>
          </cell>
          <cell r="M7760" t="str">
            <v/>
          </cell>
        </row>
        <row r="7761">
          <cell r="D7761" t="str">
            <v/>
          </cell>
          <cell r="K7761" t="str">
            <v/>
          </cell>
          <cell r="M7761" t="str">
            <v/>
          </cell>
        </row>
        <row r="7762">
          <cell r="D7762" t="str">
            <v/>
          </cell>
          <cell r="K7762" t="str">
            <v/>
          </cell>
          <cell r="M7762" t="str">
            <v/>
          </cell>
        </row>
        <row r="7763">
          <cell r="D7763" t="str">
            <v/>
          </cell>
          <cell r="K7763" t="str">
            <v/>
          </cell>
          <cell r="M7763" t="str">
            <v/>
          </cell>
        </row>
        <row r="7764">
          <cell r="D7764" t="str">
            <v>SUBTOTAL</v>
          </cell>
        </row>
        <row r="7765">
          <cell r="D7765" t="str">
            <v>II. MATERIALES</v>
          </cell>
        </row>
        <row r="7766">
          <cell r="D7766" t="str">
            <v>DESCRIPCIÓN</v>
          </cell>
          <cell r="L7766" t="str">
            <v>UNIDAD</v>
          </cell>
          <cell r="M7766" t="str">
            <v>CANTIDAD</v>
          </cell>
          <cell r="N7766" t="str">
            <v>PRECIO UNITARIO</v>
          </cell>
        </row>
        <row r="7767">
          <cell r="D7767" t="str">
            <v>CERÁMICA PARA PISO PEI IV</v>
          </cell>
          <cell r="L7767" t="str">
            <v>M2</v>
          </cell>
          <cell r="M7767">
            <v>1</v>
          </cell>
          <cell r="N7767">
            <v>42708.98</v>
          </cell>
        </row>
        <row r="7768">
          <cell r="D7768" t="str">
            <v>PEGANTE CERÁMICO (PEGACOR O SIMILAR)</v>
          </cell>
          <cell r="L7768" t="str">
            <v>KG</v>
          </cell>
          <cell r="M7768">
            <v>5</v>
          </cell>
          <cell r="N7768">
            <v>1397.76</v>
          </cell>
        </row>
        <row r="7769">
          <cell r="D7769" t="str">
            <v>BOQUILLA PARA JUNTAS</v>
          </cell>
          <cell r="L7769" t="str">
            <v>KG</v>
          </cell>
          <cell r="M7769">
            <v>0.25</v>
          </cell>
          <cell r="N7769">
            <v>7350</v>
          </cell>
        </row>
        <row r="7770">
          <cell r="D7770" t="str">
            <v>NIVELADOR PLÁSTICO REUTILIZABLE</v>
          </cell>
          <cell r="L7770" t="str">
            <v>UND</v>
          </cell>
          <cell r="M7770">
            <v>2</v>
          </cell>
          <cell r="N7770">
            <v>1453.92</v>
          </cell>
        </row>
        <row r="7771">
          <cell r="D7771" t="str">
            <v>JUNTA PLÁSTICA PARA ENCAPE 3 MM</v>
          </cell>
          <cell r="L7771" t="str">
            <v>UND</v>
          </cell>
          <cell r="M7771">
            <v>3</v>
          </cell>
          <cell r="N7771">
            <v>67.5</v>
          </cell>
        </row>
        <row r="7772">
          <cell r="D7772" t="str">
            <v/>
          </cell>
          <cell r="L7772" t="str">
            <v/>
          </cell>
          <cell r="N7772" t="str">
            <v/>
          </cell>
        </row>
        <row r="7773">
          <cell r="D7773" t="str">
            <v/>
          </cell>
          <cell r="L7773" t="str">
            <v/>
          </cell>
          <cell r="N7773" t="str">
            <v/>
          </cell>
        </row>
        <row r="7774">
          <cell r="D7774" t="str">
            <v/>
          </cell>
          <cell r="L7774" t="str">
            <v/>
          </cell>
          <cell r="N7774" t="str">
            <v/>
          </cell>
        </row>
        <row r="7775">
          <cell r="D7775" t="str">
            <v/>
          </cell>
          <cell r="L7775" t="str">
            <v/>
          </cell>
          <cell r="N7775" t="str">
            <v/>
          </cell>
        </row>
        <row r="7776">
          <cell r="D7776" t="str">
            <v/>
          </cell>
          <cell r="L7776" t="str">
            <v/>
          </cell>
          <cell r="N7776" t="str">
            <v/>
          </cell>
        </row>
        <row r="7777">
          <cell r="D7777" t="str">
            <v/>
          </cell>
          <cell r="L7777" t="str">
            <v/>
          </cell>
          <cell r="N7777" t="str">
            <v/>
          </cell>
        </row>
        <row r="7778">
          <cell r="D7778" t="str">
            <v/>
          </cell>
          <cell r="L7778" t="str">
            <v/>
          </cell>
          <cell r="N7778" t="str">
            <v/>
          </cell>
        </row>
        <row r="7779">
          <cell r="D7779" t="str">
            <v/>
          </cell>
          <cell r="L7779" t="str">
            <v/>
          </cell>
          <cell r="N7779" t="str">
            <v/>
          </cell>
        </row>
        <row r="7780">
          <cell r="D7780" t="str">
            <v/>
          </cell>
          <cell r="L7780" t="str">
            <v/>
          </cell>
          <cell r="N7780" t="str">
            <v/>
          </cell>
        </row>
        <row r="7781">
          <cell r="D7781" t="str">
            <v>DESPERDICIO</v>
          </cell>
          <cell r="L7781" t="str">
            <v>%</v>
          </cell>
          <cell r="M7781">
            <v>0.05</v>
          </cell>
          <cell r="N7781">
            <v>54645.62000000001</v>
          </cell>
        </row>
        <row r="7782">
          <cell r="D7782" t="str">
            <v>SUBTOTAL</v>
          </cell>
        </row>
        <row r="7783">
          <cell r="D7783" t="str">
            <v>III. TRANSPORTES</v>
          </cell>
        </row>
        <row r="7784">
          <cell r="D7784" t="str">
            <v>MATERIAL</v>
          </cell>
          <cell r="K7784" t="str">
            <v>VOL. o PESO</v>
          </cell>
          <cell r="L7784" t="str">
            <v>DISTANCIA</v>
          </cell>
          <cell r="M7784" t="str">
            <v>M3 o Ton/Km</v>
          </cell>
          <cell r="N7784" t="str">
            <v>TARIFA</v>
          </cell>
        </row>
        <row r="7785">
          <cell r="D7785" t="str">
            <v/>
          </cell>
          <cell r="M7785" t="str">
            <v/>
          </cell>
          <cell r="N7785" t="str">
            <v/>
          </cell>
        </row>
        <row r="7786">
          <cell r="D7786" t="str">
            <v/>
          </cell>
          <cell r="M7786" t="str">
            <v/>
          </cell>
          <cell r="N7786" t="str">
            <v/>
          </cell>
        </row>
        <row r="7787">
          <cell r="D7787" t="str">
            <v/>
          </cell>
          <cell r="M7787" t="str">
            <v/>
          </cell>
          <cell r="N7787" t="str">
            <v/>
          </cell>
        </row>
        <row r="7788">
          <cell r="D7788" t="str">
            <v/>
          </cell>
          <cell r="M7788" t="str">
            <v/>
          </cell>
          <cell r="N7788" t="str">
            <v/>
          </cell>
        </row>
        <row r="7789">
          <cell r="D7789" t="str">
            <v>SUBTOTAL</v>
          </cell>
        </row>
        <row r="7790">
          <cell r="D7790" t="str">
            <v>IV. MANO DE OBRA</v>
          </cell>
        </row>
        <row r="7791">
          <cell r="D7791" t="str">
            <v>TRABAJADOR</v>
          </cell>
          <cell r="K7791" t="str">
            <v>JORNAL</v>
          </cell>
          <cell r="L7791" t="str">
            <v>PRESTACIONES</v>
          </cell>
          <cell r="M7791" t="str">
            <v>JORNAL TOTAL</v>
          </cell>
          <cell r="N7791" t="str">
            <v>RENDIMIENTO</v>
          </cell>
        </row>
        <row r="7792">
          <cell r="D7792" t="str">
            <v>OFICIAL</v>
          </cell>
          <cell r="K7792">
            <v>95930</v>
          </cell>
          <cell r="L7792">
            <v>1.95</v>
          </cell>
          <cell r="M7792">
            <v>187063.5</v>
          </cell>
          <cell r="N7792">
            <v>6.67</v>
          </cell>
        </row>
        <row r="7793">
          <cell r="D7793" t="str">
            <v>AYUDANTE (1)</v>
          </cell>
          <cell r="K7793">
            <v>71433</v>
          </cell>
          <cell r="L7793">
            <v>1.95</v>
          </cell>
          <cell r="M7793">
            <v>139294.35</v>
          </cell>
          <cell r="N7793">
            <v>6.67</v>
          </cell>
        </row>
        <row r="7794">
          <cell r="D7794" t="str">
            <v/>
          </cell>
          <cell r="K7794" t="str">
            <v/>
          </cell>
          <cell r="L7794" t="str">
            <v xml:space="preserve"> </v>
          </cell>
          <cell r="M7794" t="str">
            <v xml:space="preserve"> </v>
          </cell>
        </row>
        <row r="7795">
          <cell r="D7795" t="str">
            <v/>
          </cell>
          <cell r="K7795" t="str">
            <v/>
          </cell>
          <cell r="L7795" t="str">
            <v xml:space="preserve"> </v>
          </cell>
          <cell r="M7795" t="str">
            <v xml:space="preserve"> </v>
          </cell>
        </row>
        <row r="7796">
          <cell r="D7796" t="str">
            <v/>
          </cell>
          <cell r="K7796" t="str">
            <v/>
          </cell>
          <cell r="L7796" t="str">
            <v xml:space="preserve"> </v>
          </cell>
          <cell r="M7796" t="str">
            <v xml:space="preserve"> </v>
          </cell>
        </row>
        <row r="7797">
          <cell r="D7797" t="str">
            <v>SUBTOTAL</v>
          </cell>
        </row>
        <row r="7799">
          <cell r="D7799" t="str">
            <v>TOTAL COSTO DIRECTO $</v>
          </cell>
        </row>
        <row r="7801">
          <cell r="M7801" t="str">
            <v>Porcentaje</v>
          </cell>
          <cell r="N7801" t="str">
            <v>Valor Total</v>
          </cell>
        </row>
        <row r="7802">
          <cell r="M7802">
            <v>0.24</v>
          </cell>
          <cell r="N7802">
            <v>26688.01</v>
          </cell>
        </row>
        <row r="7803">
          <cell r="M7803">
            <v>0.02</v>
          </cell>
          <cell r="N7803">
            <v>2224</v>
          </cell>
        </row>
        <row r="7804">
          <cell r="M7804">
            <v>7.0000000000000007E-2</v>
          </cell>
          <cell r="N7804">
            <v>7784</v>
          </cell>
        </row>
        <row r="7807">
          <cell r="D7807" t="str">
            <v>Precio Unitario Total Aproximado al peso $</v>
          </cell>
        </row>
        <row r="7812">
          <cell r="D7812" t="str">
            <v>Proyectó:</v>
          </cell>
          <cell r="L7812" t="str">
            <v>Aprobó:</v>
          </cell>
        </row>
        <row r="7813">
          <cell r="E7813" t="str">
            <v>BRAYAN JEUDIEL LOZANO HERRERA</v>
          </cell>
          <cell r="M7813" t="str">
            <v>JESÚS IVÁN QUIÑONES RUEDA</v>
          </cell>
        </row>
        <row r="7814">
          <cell r="E7814" t="str">
            <v>APOYO SEC. DE PLANEACIÓN Y OBRAS PÚBLICAS</v>
          </cell>
          <cell r="M7814" t="str">
            <v>SECRETARIO DE PLANEACIÓN Y OBRAS PUBLICAS</v>
          </cell>
        </row>
        <row r="7815">
          <cell r="E7815" t="str">
            <v>LES TENGO UN CHISME</v>
          </cell>
          <cell r="M7815" t="str">
            <v>BOMBA</v>
          </cell>
        </row>
        <row r="7819">
          <cell r="D7819" t="str">
            <v>Análisis de Precios Unitarios- Secretaria de Planeación y Obras Publicas de Cubará, Boyacá.</v>
          </cell>
        </row>
        <row r="7820">
          <cell r="D7820" t="str">
            <v>Código</v>
          </cell>
          <cell r="E7820" t="str">
            <v>CCE-EICP-FM-14</v>
          </cell>
          <cell r="G7820" t="str">
            <v>Versión</v>
          </cell>
          <cell r="H7820">
            <v>1</v>
          </cell>
        </row>
        <row r="7824">
          <cell r="E7824" t="str">
            <v>MUNICIPIO DE CUBARÁ</v>
          </cell>
        </row>
        <row r="7826">
          <cell r="M7826" t="str">
            <v>VERSIÓN</v>
          </cell>
        </row>
        <row r="7829">
          <cell r="M7829" t="str">
            <v>PAGINA</v>
          </cell>
        </row>
        <row r="7830">
          <cell r="E7830" t="str">
            <v>ANÁLISIS DE PRECIOS UNITARIOS</v>
          </cell>
        </row>
        <row r="7832">
          <cell r="M7832" t="str">
            <v>FECHA</v>
          </cell>
          <cell r="N7832" t="str">
            <v>DD</v>
          </cell>
        </row>
        <row r="7833">
          <cell r="N7833">
            <v>13</v>
          </cell>
        </row>
        <row r="7837">
          <cell r="D7837" t="str">
            <v>DATOS ESPECÍFICOS</v>
          </cell>
        </row>
        <row r="7839">
          <cell r="A7839" t="str">
            <v>APU ID</v>
          </cell>
          <cell r="D7839" t="str">
            <v>ÍTEM</v>
          </cell>
          <cell r="E7839" t="str">
            <v>DESCRIPCIÓN</v>
          </cell>
          <cell r="N7839" t="str">
            <v>UNIDAD</v>
          </cell>
        </row>
        <row r="7840">
          <cell r="A7840" t="str">
            <v>APU-00058</v>
          </cell>
          <cell r="D7840" t="str">
            <v>2,05,04</v>
          </cell>
          <cell r="E7840" t="str">
            <v>GUARDA ESCOBA EN CERÁMICA E = 8.0 CM.</v>
          </cell>
          <cell r="N7840" t="str">
            <v>M</v>
          </cell>
        </row>
        <row r="7841">
          <cell r="D7841" t="str">
            <v>I. EQUIPO</v>
          </cell>
        </row>
        <row r="7842">
          <cell r="D7842" t="str">
            <v>DESCRIPCIÓN</v>
          </cell>
          <cell r="I7842" t="str">
            <v>MARCA</v>
          </cell>
          <cell r="K7842" t="str">
            <v>TIPO</v>
          </cell>
          <cell r="M7842" t="str">
            <v>TARIFA</v>
          </cell>
          <cell r="N7842" t="str">
            <v>RENDIMIENTO</v>
          </cell>
        </row>
        <row r="7843">
          <cell r="D7843" t="str">
            <v>HERRAMIENTA MENOR (% M.O)</v>
          </cell>
          <cell r="K7843" t="str">
            <v>%</v>
          </cell>
          <cell r="M7843">
            <v>13598.240000000002</v>
          </cell>
          <cell r="N7843">
            <v>10</v>
          </cell>
        </row>
        <row r="7844">
          <cell r="D7844" t="str">
            <v/>
          </cell>
          <cell r="K7844" t="str">
            <v/>
          </cell>
          <cell r="M7844" t="str">
            <v/>
          </cell>
        </row>
        <row r="7845">
          <cell r="D7845" t="str">
            <v/>
          </cell>
          <cell r="K7845" t="str">
            <v/>
          </cell>
          <cell r="M7845" t="str">
            <v/>
          </cell>
        </row>
        <row r="7846">
          <cell r="D7846" t="str">
            <v/>
          </cell>
          <cell r="K7846" t="str">
            <v/>
          </cell>
          <cell r="M7846" t="str">
            <v/>
          </cell>
        </row>
        <row r="7847">
          <cell r="D7847" t="str">
            <v/>
          </cell>
          <cell r="K7847" t="str">
            <v/>
          </cell>
          <cell r="M7847" t="str">
            <v/>
          </cell>
        </row>
        <row r="7848">
          <cell r="D7848" t="str">
            <v/>
          </cell>
          <cell r="K7848" t="str">
            <v/>
          </cell>
          <cell r="M7848" t="str">
            <v/>
          </cell>
        </row>
        <row r="7849">
          <cell r="D7849" t="str">
            <v>SUBTOTAL</v>
          </cell>
        </row>
        <row r="7850">
          <cell r="D7850" t="str">
            <v>II. MATERIALES</v>
          </cell>
        </row>
        <row r="7851">
          <cell r="D7851" t="str">
            <v>DESCRIPCIÓN</v>
          </cell>
          <cell r="L7851" t="str">
            <v>UNIDAD</v>
          </cell>
          <cell r="M7851" t="str">
            <v>CANTIDAD</v>
          </cell>
          <cell r="N7851" t="str">
            <v>PRECIO UNITARIO</v>
          </cell>
        </row>
        <row r="7852">
          <cell r="D7852" t="str">
            <v>CERÁMICA PARA PISO PEI IV</v>
          </cell>
          <cell r="L7852" t="str">
            <v>M2</v>
          </cell>
          <cell r="M7852">
            <v>0.08</v>
          </cell>
          <cell r="N7852">
            <v>42708.98</v>
          </cell>
        </row>
        <row r="7853">
          <cell r="D7853" t="str">
            <v>PEGANTE CERÁMICO (PEGACOR O SIMILAR)</v>
          </cell>
          <cell r="L7853" t="str">
            <v>KG</v>
          </cell>
          <cell r="M7853">
            <v>0.45</v>
          </cell>
          <cell r="N7853">
            <v>1397.76</v>
          </cell>
        </row>
        <row r="7854">
          <cell r="D7854" t="str">
            <v>BOQUILLA PARA JUNTAS</v>
          </cell>
          <cell r="L7854" t="str">
            <v>KG</v>
          </cell>
          <cell r="M7854">
            <v>1.4999999999999999E-2</v>
          </cell>
          <cell r="N7854">
            <v>7350</v>
          </cell>
        </row>
        <row r="7855">
          <cell r="D7855" t="str">
            <v>AGUA</v>
          </cell>
          <cell r="L7855" t="str">
            <v>LT</v>
          </cell>
          <cell r="M7855">
            <v>0.1</v>
          </cell>
          <cell r="N7855">
            <v>3.65</v>
          </cell>
        </row>
        <row r="7856">
          <cell r="D7856" t="str">
            <v/>
          </cell>
          <cell r="L7856" t="str">
            <v/>
          </cell>
          <cell r="N7856" t="str">
            <v/>
          </cell>
        </row>
        <row r="7857">
          <cell r="D7857" t="str">
            <v/>
          </cell>
          <cell r="L7857" t="str">
            <v/>
          </cell>
          <cell r="N7857" t="str">
            <v/>
          </cell>
        </row>
        <row r="7858">
          <cell r="D7858" t="str">
            <v/>
          </cell>
          <cell r="L7858" t="str">
            <v/>
          </cell>
          <cell r="N7858" t="str">
            <v/>
          </cell>
        </row>
        <row r="7859">
          <cell r="D7859" t="str">
            <v/>
          </cell>
          <cell r="L7859" t="str">
            <v/>
          </cell>
          <cell r="N7859" t="str">
            <v/>
          </cell>
        </row>
        <row r="7860">
          <cell r="D7860" t="str">
            <v/>
          </cell>
          <cell r="L7860" t="str">
            <v/>
          </cell>
          <cell r="N7860" t="str">
            <v/>
          </cell>
        </row>
        <row r="7861">
          <cell r="D7861" t="str">
            <v/>
          </cell>
          <cell r="L7861" t="str">
            <v/>
          </cell>
          <cell r="N7861" t="str">
            <v/>
          </cell>
        </row>
        <row r="7862">
          <cell r="D7862" t="str">
            <v/>
          </cell>
          <cell r="L7862" t="str">
            <v/>
          </cell>
          <cell r="N7862" t="str">
            <v/>
          </cell>
        </row>
        <row r="7863">
          <cell r="D7863" t="str">
            <v/>
          </cell>
          <cell r="L7863" t="str">
            <v/>
          </cell>
          <cell r="N7863" t="str">
            <v/>
          </cell>
        </row>
        <row r="7864">
          <cell r="D7864" t="str">
            <v/>
          </cell>
          <cell r="L7864" t="str">
            <v/>
          </cell>
          <cell r="N7864" t="str">
            <v/>
          </cell>
        </row>
        <row r="7865">
          <cell r="D7865" t="str">
            <v/>
          </cell>
          <cell r="L7865" t="str">
            <v/>
          </cell>
          <cell r="N7865" t="str">
            <v/>
          </cell>
        </row>
        <row r="7866">
          <cell r="D7866" t="str">
            <v>DESPERDICIO</v>
          </cell>
          <cell r="L7866" t="str">
            <v>%</v>
          </cell>
          <cell r="M7866">
            <v>0.05</v>
          </cell>
          <cell r="N7866">
            <v>4156.33</v>
          </cell>
        </row>
        <row r="7867">
          <cell r="D7867" t="str">
            <v>SUBTOTAL</v>
          </cell>
        </row>
        <row r="7868">
          <cell r="D7868" t="str">
            <v>III. TRANSPORTES</v>
          </cell>
        </row>
        <row r="7869">
          <cell r="D7869" t="str">
            <v>MATERIAL</v>
          </cell>
          <cell r="K7869" t="str">
            <v>VOL. o PESO</v>
          </cell>
          <cell r="L7869" t="str">
            <v>DISTANCIA</v>
          </cell>
          <cell r="M7869" t="str">
            <v>M3 o Ton/Km</v>
          </cell>
          <cell r="N7869" t="str">
            <v>TARIFA</v>
          </cell>
        </row>
        <row r="7870">
          <cell r="D7870" t="str">
            <v/>
          </cell>
          <cell r="M7870" t="str">
            <v/>
          </cell>
          <cell r="N7870" t="str">
            <v/>
          </cell>
        </row>
        <row r="7871">
          <cell r="D7871" t="str">
            <v/>
          </cell>
          <cell r="M7871" t="str">
            <v/>
          </cell>
          <cell r="N7871" t="str">
            <v/>
          </cell>
        </row>
        <row r="7872">
          <cell r="D7872" t="str">
            <v/>
          </cell>
          <cell r="M7872" t="str">
            <v/>
          </cell>
          <cell r="N7872" t="str">
            <v/>
          </cell>
        </row>
        <row r="7873">
          <cell r="D7873" t="str">
            <v/>
          </cell>
          <cell r="M7873" t="str">
            <v/>
          </cell>
          <cell r="N7873" t="str">
            <v/>
          </cell>
        </row>
        <row r="7874">
          <cell r="D7874" t="str">
            <v>SUBTOTAL</v>
          </cell>
        </row>
        <row r="7875">
          <cell r="D7875" t="str">
            <v>IV. MANO DE OBRA</v>
          </cell>
        </row>
        <row r="7876">
          <cell r="D7876" t="str">
            <v>TRABAJADOR</v>
          </cell>
          <cell r="K7876" t="str">
            <v>JORNAL</v>
          </cell>
          <cell r="L7876" t="str">
            <v>PRESTACIONES</v>
          </cell>
          <cell r="M7876" t="str">
            <v>JORNAL TOTAL</v>
          </cell>
          <cell r="N7876" t="str">
            <v>RENDIMIENTO</v>
          </cell>
        </row>
        <row r="7877">
          <cell r="D7877" t="str">
            <v>OFICIAL</v>
          </cell>
          <cell r="K7877">
            <v>95930</v>
          </cell>
          <cell r="L7877">
            <v>1.95</v>
          </cell>
          <cell r="M7877">
            <v>187063.5</v>
          </cell>
          <cell r="N7877">
            <v>24</v>
          </cell>
        </row>
        <row r="7878">
          <cell r="D7878" t="str">
            <v>AYUDANTE (1)</v>
          </cell>
          <cell r="K7878">
            <v>71433</v>
          </cell>
          <cell r="L7878">
            <v>1.95</v>
          </cell>
          <cell r="M7878">
            <v>139294.35</v>
          </cell>
          <cell r="N7878">
            <v>24</v>
          </cell>
        </row>
        <row r="7879">
          <cell r="D7879" t="str">
            <v/>
          </cell>
          <cell r="K7879" t="str">
            <v/>
          </cell>
          <cell r="L7879" t="str">
            <v xml:space="preserve"> </v>
          </cell>
          <cell r="M7879" t="str">
            <v xml:space="preserve"> </v>
          </cell>
        </row>
        <row r="7880">
          <cell r="D7880" t="str">
            <v/>
          </cell>
          <cell r="K7880" t="str">
            <v/>
          </cell>
          <cell r="L7880" t="str">
            <v xml:space="preserve"> </v>
          </cell>
          <cell r="M7880" t="str">
            <v xml:space="preserve"> </v>
          </cell>
        </row>
        <row r="7881">
          <cell r="D7881" t="str">
            <v/>
          </cell>
          <cell r="K7881" t="str">
            <v/>
          </cell>
          <cell r="L7881" t="str">
            <v xml:space="preserve"> </v>
          </cell>
          <cell r="M7881" t="str">
            <v xml:space="preserve"> </v>
          </cell>
        </row>
        <row r="7882">
          <cell r="D7882" t="str">
            <v>SUBTOTAL</v>
          </cell>
        </row>
        <row r="7884">
          <cell r="D7884" t="str">
            <v>TOTAL COSTO DIRECTO $</v>
          </cell>
        </row>
        <row r="7886">
          <cell r="M7886" t="str">
            <v>Porcentaje</v>
          </cell>
          <cell r="N7886" t="str">
            <v>Valor Total</v>
          </cell>
        </row>
        <row r="7887">
          <cell r="M7887">
            <v>0.24</v>
          </cell>
          <cell r="N7887">
            <v>4637.33</v>
          </cell>
        </row>
        <row r="7888">
          <cell r="M7888">
            <v>0.02</v>
          </cell>
          <cell r="N7888">
            <v>386.44</v>
          </cell>
        </row>
        <row r="7889">
          <cell r="M7889">
            <v>7.0000000000000007E-2</v>
          </cell>
          <cell r="N7889">
            <v>1352.55</v>
          </cell>
        </row>
        <row r="7892">
          <cell r="D7892" t="str">
            <v>Precio Unitario Total Aproximado al peso $</v>
          </cell>
        </row>
        <row r="7897">
          <cell r="D7897" t="str">
            <v>Proyectó:</v>
          </cell>
          <cell r="L7897" t="str">
            <v>Aprobó:</v>
          </cell>
        </row>
        <row r="7898">
          <cell r="E7898" t="str">
            <v>BRAYAN JEUDIEL LOZANO HERRERA</v>
          </cell>
          <cell r="M7898" t="str">
            <v>JESÚS IVÁN QUIÑONES RUEDA</v>
          </cell>
        </row>
        <row r="7899">
          <cell r="E7899" t="str">
            <v>APOYO SEC. DE PLANEACIÓN Y OBRAS PÚBLICAS</v>
          </cell>
          <cell r="M7899" t="str">
            <v>SECRETARIO DE PLANEACIÓN Y OBRAS PUBLICAS</v>
          </cell>
        </row>
        <row r="7900">
          <cell r="E7900" t="str">
            <v>LES TENGO UN CHISME</v>
          </cell>
          <cell r="M7900" t="str">
            <v>BOMBA</v>
          </cell>
        </row>
        <row r="7904">
          <cell r="D7904" t="str">
            <v>Análisis de Precios Unitarios- Secretaria de Planeación y Obras Publicas de Cubará, Boyacá.</v>
          </cell>
        </row>
        <row r="7905">
          <cell r="D7905" t="str">
            <v>Código</v>
          </cell>
          <cell r="E7905" t="str">
            <v>CCE-EICP-FM-14</v>
          </cell>
          <cell r="G7905" t="str">
            <v>Versión</v>
          </cell>
          <cell r="H7905">
            <v>1</v>
          </cell>
        </row>
        <row r="7909">
          <cell r="E7909" t="str">
            <v>MUNICIPIO DE CUBARÁ</v>
          </cell>
        </row>
        <row r="7911">
          <cell r="M7911" t="str">
            <v>VERSIÓN</v>
          </cell>
        </row>
        <row r="7914">
          <cell r="M7914" t="str">
            <v>PAGINA</v>
          </cell>
        </row>
        <row r="7915">
          <cell r="E7915" t="str">
            <v>ANÁLISIS DE PRECIOS UNITARIOS</v>
          </cell>
        </row>
        <row r="7917">
          <cell r="M7917" t="str">
            <v>FECHA</v>
          </cell>
          <cell r="N7917" t="str">
            <v>DD</v>
          </cell>
        </row>
        <row r="7918">
          <cell r="N7918">
            <v>13</v>
          </cell>
        </row>
        <row r="7922">
          <cell r="D7922" t="str">
            <v>DATOS ESPECÍFICOS</v>
          </cell>
        </row>
        <row r="7924">
          <cell r="A7924" t="str">
            <v>APU ID</v>
          </cell>
          <cell r="D7924" t="str">
            <v>ÍTEM</v>
          </cell>
          <cell r="E7924" t="str">
            <v>DESCRIPCIÓN</v>
          </cell>
          <cell r="N7924" t="str">
            <v>UNIDAD</v>
          </cell>
        </row>
        <row r="7925">
          <cell r="A7925" t="str">
            <v>APU-00059</v>
          </cell>
          <cell r="D7925" t="str">
            <v>2,05,05</v>
          </cell>
          <cell r="E7925" t="str">
            <v>ENCHAPE EN CERÁMICA PARA MURO</v>
          </cell>
          <cell r="N7925" t="str">
            <v>M2</v>
          </cell>
        </row>
        <row r="7926">
          <cell r="D7926" t="str">
            <v>I. EQUIPO</v>
          </cell>
        </row>
        <row r="7927">
          <cell r="D7927" t="str">
            <v>DESCRIPCIÓN</v>
          </cell>
          <cell r="I7927" t="str">
            <v>MARCA</v>
          </cell>
          <cell r="K7927" t="str">
            <v>TIPO</v>
          </cell>
          <cell r="M7927" t="str">
            <v>TARIFA</v>
          </cell>
          <cell r="N7927" t="str">
            <v>RENDIMIENTO</v>
          </cell>
        </row>
        <row r="7928">
          <cell r="D7928" t="str">
            <v>HERRAMIENTA MENOR (% M.O)</v>
          </cell>
          <cell r="K7928" t="str">
            <v>%</v>
          </cell>
          <cell r="M7928">
            <v>54392.979999999996</v>
          </cell>
          <cell r="N7928">
            <v>10</v>
          </cell>
        </row>
        <row r="7929">
          <cell r="D7929" t="str">
            <v/>
          </cell>
          <cell r="K7929" t="str">
            <v/>
          </cell>
          <cell r="M7929" t="str">
            <v/>
          </cell>
        </row>
        <row r="7930">
          <cell r="D7930" t="str">
            <v/>
          </cell>
          <cell r="K7930" t="str">
            <v/>
          </cell>
          <cell r="M7930" t="str">
            <v/>
          </cell>
        </row>
        <row r="7931">
          <cell r="D7931" t="str">
            <v/>
          </cell>
          <cell r="K7931" t="str">
            <v/>
          </cell>
          <cell r="M7931" t="str">
            <v/>
          </cell>
        </row>
        <row r="7932">
          <cell r="D7932" t="str">
            <v/>
          </cell>
          <cell r="K7932" t="str">
            <v/>
          </cell>
          <cell r="M7932" t="str">
            <v/>
          </cell>
        </row>
        <row r="7933">
          <cell r="D7933" t="str">
            <v/>
          </cell>
          <cell r="K7933" t="str">
            <v/>
          </cell>
          <cell r="M7933" t="str">
            <v/>
          </cell>
        </row>
        <row r="7934">
          <cell r="D7934" t="str">
            <v>SUBTOTAL</v>
          </cell>
        </row>
        <row r="7935">
          <cell r="D7935" t="str">
            <v>II. MATERIALES</v>
          </cell>
        </row>
        <row r="7936">
          <cell r="D7936" t="str">
            <v>DESCRIPCIÓN</v>
          </cell>
          <cell r="L7936" t="str">
            <v>UNIDAD</v>
          </cell>
          <cell r="M7936" t="str">
            <v>CANTIDAD</v>
          </cell>
          <cell r="N7936" t="str">
            <v>PRECIO UNITARIO</v>
          </cell>
        </row>
        <row r="7937">
          <cell r="D7937" t="str">
            <v>CERÁMICA PARA MURO</v>
          </cell>
          <cell r="L7937" t="str">
            <v>M2</v>
          </cell>
          <cell r="M7937">
            <v>1</v>
          </cell>
          <cell r="N7937">
            <v>50450</v>
          </cell>
        </row>
        <row r="7938">
          <cell r="D7938" t="str">
            <v>PEGANTE CERÁMICO (PEGACOR O SIMILAR)</v>
          </cell>
          <cell r="L7938" t="str">
            <v>KG</v>
          </cell>
          <cell r="M7938">
            <v>5</v>
          </cell>
          <cell r="N7938">
            <v>1397.76</v>
          </cell>
        </row>
        <row r="7939">
          <cell r="D7939" t="str">
            <v>BOQUILLA PARA JUNTAS</v>
          </cell>
          <cell r="L7939" t="str">
            <v>KG</v>
          </cell>
          <cell r="M7939">
            <v>0.25</v>
          </cell>
          <cell r="N7939">
            <v>7350</v>
          </cell>
        </row>
        <row r="7940">
          <cell r="D7940" t="str">
            <v>NIVELADOR PLÁSTICO REUTILIZABLE</v>
          </cell>
          <cell r="L7940" t="str">
            <v>UND</v>
          </cell>
          <cell r="M7940">
            <v>2</v>
          </cell>
          <cell r="N7940">
            <v>1453.92</v>
          </cell>
        </row>
        <row r="7941">
          <cell r="D7941" t="str">
            <v>JUNTA PLÁSTICA PARA ENCAPE 3 MM</v>
          </cell>
          <cell r="L7941" t="str">
            <v>UND</v>
          </cell>
          <cell r="M7941">
            <v>3</v>
          </cell>
          <cell r="N7941">
            <v>67.5</v>
          </cell>
        </row>
        <row r="7942">
          <cell r="D7942" t="str">
            <v/>
          </cell>
          <cell r="L7942" t="str">
            <v/>
          </cell>
          <cell r="N7942" t="str">
            <v/>
          </cell>
        </row>
        <row r="7943">
          <cell r="D7943" t="str">
            <v/>
          </cell>
          <cell r="L7943" t="str">
            <v/>
          </cell>
          <cell r="N7943" t="str">
            <v/>
          </cell>
        </row>
        <row r="7944">
          <cell r="D7944" t="str">
            <v/>
          </cell>
          <cell r="L7944" t="str">
            <v/>
          </cell>
          <cell r="N7944" t="str">
            <v/>
          </cell>
        </row>
        <row r="7945">
          <cell r="D7945" t="str">
            <v/>
          </cell>
          <cell r="L7945" t="str">
            <v/>
          </cell>
          <cell r="N7945" t="str">
            <v/>
          </cell>
        </row>
        <row r="7946">
          <cell r="D7946" t="str">
            <v/>
          </cell>
          <cell r="L7946" t="str">
            <v/>
          </cell>
          <cell r="N7946" t="str">
            <v/>
          </cell>
        </row>
        <row r="7947">
          <cell r="D7947" t="str">
            <v/>
          </cell>
          <cell r="L7947" t="str">
            <v/>
          </cell>
          <cell r="N7947" t="str">
            <v/>
          </cell>
        </row>
        <row r="7948">
          <cell r="D7948" t="str">
            <v/>
          </cell>
          <cell r="L7948" t="str">
            <v/>
          </cell>
          <cell r="N7948" t="str">
            <v/>
          </cell>
        </row>
        <row r="7949">
          <cell r="D7949" t="str">
            <v/>
          </cell>
          <cell r="L7949" t="str">
            <v/>
          </cell>
          <cell r="N7949" t="str">
            <v/>
          </cell>
        </row>
        <row r="7950">
          <cell r="D7950" t="str">
            <v/>
          </cell>
          <cell r="L7950" t="str">
            <v/>
          </cell>
          <cell r="N7950" t="str">
            <v/>
          </cell>
        </row>
        <row r="7951">
          <cell r="D7951" t="str">
            <v>DESPERDICIO</v>
          </cell>
          <cell r="L7951" t="str">
            <v>%</v>
          </cell>
          <cell r="M7951">
            <v>0.05</v>
          </cell>
          <cell r="N7951">
            <v>62386.64</v>
          </cell>
        </row>
        <row r="7952">
          <cell r="D7952" t="str">
            <v>SUBTOTAL</v>
          </cell>
        </row>
        <row r="7953">
          <cell r="D7953" t="str">
            <v>III. TRANSPORTES</v>
          </cell>
        </row>
        <row r="7954">
          <cell r="D7954" t="str">
            <v>MATERIAL</v>
          </cell>
          <cell r="K7954" t="str">
            <v>VOL. o PESO</v>
          </cell>
          <cell r="L7954" t="str">
            <v>DISTANCIA</v>
          </cell>
          <cell r="M7954" t="str">
            <v>M3 o Ton/Km</v>
          </cell>
          <cell r="N7954" t="str">
            <v>TARIFA</v>
          </cell>
        </row>
        <row r="7955">
          <cell r="D7955" t="str">
            <v/>
          </cell>
          <cell r="M7955" t="str">
            <v/>
          </cell>
          <cell r="N7955" t="str">
            <v/>
          </cell>
        </row>
        <row r="7956">
          <cell r="D7956" t="str">
            <v/>
          </cell>
          <cell r="M7956" t="str">
            <v/>
          </cell>
          <cell r="N7956" t="str">
            <v/>
          </cell>
        </row>
        <row r="7957">
          <cell r="D7957" t="str">
            <v/>
          </cell>
          <cell r="M7957" t="str">
            <v/>
          </cell>
          <cell r="N7957" t="str">
            <v/>
          </cell>
        </row>
        <row r="7958">
          <cell r="D7958" t="str">
            <v/>
          </cell>
          <cell r="M7958" t="str">
            <v/>
          </cell>
          <cell r="N7958" t="str">
            <v/>
          </cell>
        </row>
        <row r="7959">
          <cell r="D7959" t="str">
            <v>SUBTOTAL</v>
          </cell>
        </row>
        <row r="7960">
          <cell r="D7960" t="str">
            <v>IV. MANO DE OBRA</v>
          </cell>
        </row>
        <row r="7961">
          <cell r="D7961" t="str">
            <v>TRABAJADOR</v>
          </cell>
          <cell r="K7961" t="str">
            <v>JORNAL</v>
          </cell>
          <cell r="L7961" t="str">
            <v>PRESTACIONES</v>
          </cell>
          <cell r="M7961" t="str">
            <v>JORNAL TOTAL</v>
          </cell>
          <cell r="N7961" t="str">
            <v>RENDIMIENTO</v>
          </cell>
        </row>
        <row r="7962">
          <cell r="D7962" t="str">
            <v>OFICIAL</v>
          </cell>
          <cell r="K7962">
            <v>95930</v>
          </cell>
          <cell r="L7962">
            <v>1.95</v>
          </cell>
          <cell r="M7962">
            <v>187063.5</v>
          </cell>
          <cell r="N7962">
            <v>6</v>
          </cell>
        </row>
        <row r="7963">
          <cell r="D7963" t="str">
            <v>AYUDANTE (1)</v>
          </cell>
          <cell r="K7963">
            <v>71433</v>
          </cell>
          <cell r="L7963">
            <v>1.95</v>
          </cell>
          <cell r="M7963">
            <v>139294.35</v>
          </cell>
          <cell r="N7963">
            <v>6</v>
          </cell>
        </row>
        <row r="7964">
          <cell r="D7964" t="str">
            <v/>
          </cell>
          <cell r="K7964" t="str">
            <v/>
          </cell>
          <cell r="L7964" t="str">
            <v xml:space="preserve"> </v>
          </cell>
          <cell r="M7964" t="str">
            <v xml:space="preserve"> </v>
          </cell>
        </row>
        <row r="7965">
          <cell r="D7965" t="str">
            <v/>
          </cell>
          <cell r="K7965" t="str">
            <v/>
          </cell>
          <cell r="L7965" t="str">
            <v xml:space="preserve"> </v>
          </cell>
          <cell r="M7965" t="str">
            <v xml:space="preserve"> </v>
          </cell>
        </row>
        <row r="7966">
          <cell r="D7966" t="str">
            <v/>
          </cell>
          <cell r="K7966" t="str">
            <v/>
          </cell>
          <cell r="L7966" t="str">
            <v xml:space="preserve"> </v>
          </cell>
          <cell r="M7966" t="str">
            <v xml:space="preserve"> </v>
          </cell>
        </row>
        <row r="7967">
          <cell r="D7967" t="str">
            <v>SUBTOTAL</v>
          </cell>
        </row>
        <row r="7969">
          <cell r="D7969" t="str">
            <v>TOTAL COSTO DIRECTO $</v>
          </cell>
        </row>
        <row r="7971">
          <cell r="M7971" t="str">
            <v>Porcentaje</v>
          </cell>
          <cell r="N7971" t="str">
            <v>Valor Total</v>
          </cell>
        </row>
        <row r="7972">
          <cell r="M7972">
            <v>0.24</v>
          </cell>
          <cell r="N7972">
            <v>30081.18</v>
          </cell>
        </row>
        <row r="7973">
          <cell r="M7973">
            <v>0.02</v>
          </cell>
          <cell r="N7973">
            <v>2506.77</v>
          </cell>
        </row>
        <row r="7974">
          <cell r="M7974">
            <v>7.0000000000000007E-2</v>
          </cell>
          <cell r="N7974">
            <v>8773.68</v>
          </cell>
        </row>
        <row r="7977">
          <cell r="D7977" t="str">
            <v>Precio Unitario Total Aproximado al peso $</v>
          </cell>
        </row>
        <row r="7982">
          <cell r="D7982" t="str">
            <v>Proyectó:</v>
          </cell>
          <cell r="L7982" t="str">
            <v>Aprobó:</v>
          </cell>
        </row>
        <row r="7983">
          <cell r="E7983" t="str">
            <v>BRAYAN JEUDIEL LOZANO HERRERA</v>
          </cell>
          <cell r="M7983" t="str">
            <v>JESÚS IVÁN QUIÑONES RUEDA</v>
          </cell>
        </row>
        <row r="7984">
          <cell r="E7984" t="str">
            <v>APOYO SEC. DE PLANEACIÓN Y OBRAS PÚBLICAS</v>
          </cell>
          <cell r="M7984" t="str">
            <v>SECRETARIO DE PLANEACIÓN Y OBRAS PUBLICAS</v>
          </cell>
        </row>
        <row r="7985">
          <cell r="E7985" t="str">
            <v>LES TENGO UN CHISME</v>
          </cell>
          <cell r="M7985" t="str">
            <v>BOMBA</v>
          </cell>
        </row>
        <row r="7989">
          <cell r="D7989" t="str">
            <v>Análisis de Precios Unitarios- Secretaria de Planeación y Obras Publicas de Cubará, Boyacá.</v>
          </cell>
        </row>
        <row r="7990">
          <cell r="D7990" t="str">
            <v>Código</v>
          </cell>
          <cell r="E7990" t="str">
            <v>CCE-EICP-FM-14</v>
          </cell>
          <cell r="G7990" t="str">
            <v>Versión</v>
          </cell>
          <cell r="H7990">
            <v>1</v>
          </cell>
        </row>
        <row r="7994">
          <cell r="E7994" t="str">
            <v>MUNICIPIO DE CUBARÁ</v>
          </cell>
        </row>
        <row r="7996">
          <cell r="M7996" t="str">
            <v>VERSIÓN</v>
          </cell>
        </row>
        <row r="7999">
          <cell r="M7999" t="str">
            <v>PAGINA</v>
          </cell>
        </row>
        <row r="8000">
          <cell r="E8000" t="str">
            <v>ANÁLISIS DE PRECIOS UNITARIOS</v>
          </cell>
        </row>
        <row r="8002">
          <cell r="M8002" t="str">
            <v>FECHA</v>
          </cell>
          <cell r="N8002" t="str">
            <v>DD</v>
          </cell>
        </row>
        <row r="8003">
          <cell r="N8003">
            <v>13</v>
          </cell>
        </row>
        <row r="8007">
          <cell r="D8007" t="str">
            <v>DATOS ESPECÍFICOS</v>
          </cell>
        </row>
        <row r="8009">
          <cell r="A8009" t="str">
            <v>APU ID</v>
          </cell>
          <cell r="D8009" t="str">
            <v>ÍTEM</v>
          </cell>
          <cell r="E8009" t="str">
            <v>DESCRIPCIÓN</v>
          </cell>
          <cell r="N8009" t="str">
            <v>UNIDAD</v>
          </cell>
        </row>
        <row r="8010">
          <cell r="A8010" t="str">
            <v>APU-00060</v>
          </cell>
          <cell r="D8010" t="str">
            <v>2,05,06</v>
          </cell>
          <cell r="E8010" t="str">
            <v>ENCHAPE EN TABLETA DE GRES PARA PISO</v>
          </cell>
          <cell r="N8010" t="str">
            <v>M2</v>
          </cell>
        </row>
        <row r="8011">
          <cell r="D8011" t="str">
            <v>I. EQUIPO</v>
          </cell>
        </row>
        <row r="8012">
          <cell r="D8012" t="str">
            <v>DESCRIPCIÓN</v>
          </cell>
          <cell r="I8012" t="str">
            <v>MARCA</v>
          </cell>
          <cell r="K8012" t="str">
            <v>TIPO</v>
          </cell>
          <cell r="M8012" t="str">
            <v>TARIFA</v>
          </cell>
          <cell r="N8012" t="str">
            <v>RENDIMIENTO</v>
          </cell>
        </row>
        <row r="8013">
          <cell r="D8013" t="str">
            <v>HERRAMIENTA MENOR (% M.O)</v>
          </cell>
          <cell r="K8013" t="str">
            <v>%</v>
          </cell>
          <cell r="M8013">
            <v>44891.040000000001</v>
          </cell>
          <cell r="N8013">
            <v>10</v>
          </cell>
        </row>
        <row r="8014">
          <cell r="D8014" t="str">
            <v>PULIDORA</v>
          </cell>
          <cell r="K8014" t="str">
            <v>DIA</v>
          </cell>
          <cell r="M8014">
            <v>45000</v>
          </cell>
          <cell r="N8014">
            <v>20</v>
          </cell>
        </row>
        <row r="8015">
          <cell r="D8015" t="str">
            <v/>
          </cell>
          <cell r="K8015" t="str">
            <v/>
          </cell>
          <cell r="M8015" t="str">
            <v/>
          </cell>
        </row>
        <row r="8016">
          <cell r="D8016" t="str">
            <v/>
          </cell>
          <cell r="K8016" t="str">
            <v/>
          </cell>
          <cell r="M8016" t="str">
            <v/>
          </cell>
        </row>
        <row r="8017">
          <cell r="D8017" t="str">
            <v/>
          </cell>
          <cell r="K8017" t="str">
            <v/>
          </cell>
          <cell r="M8017" t="str">
            <v/>
          </cell>
        </row>
        <row r="8018">
          <cell r="D8018" t="str">
            <v/>
          </cell>
          <cell r="K8018" t="str">
            <v/>
          </cell>
          <cell r="M8018" t="str">
            <v/>
          </cell>
        </row>
        <row r="8019">
          <cell r="D8019" t="str">
            <v>SUBTOTAL</v>
          </cell>
        </row>
        <row r="8020">
          <cell r="D8020" t="str">
            <v>II. MATERIALES</v>
          </cell>
        </row>
        <row r="8021">
          <cell r="D8021" t="str">
            <v>DESCRIPCIÓN</v>
          </cell>
          <cell r="L8021" t="str">
            <v>UNIDAD</v>
          </cell>
          <cell r="M8021" t="str">
            <v>CANTIDAD</v>
          </cell>
          <cell r="N8021" t="str">
            <v>PRECIO UNITARIO</v>
          </cell>
        </row>
        <row r="8022">
          <cell r="D8022" t="str">
            <v>BOQUILLA PARA JUNTAS</v>
          </cell>
          <cell r="L8022" t="str">
            <v>KG</v>
          </cell>
          <cell r="M8022">
            <v>0.5</v>
          </cell>
          <cell r="N8022">
            <v>7350</v>
          </cell>
        </row>
        <row r="8023">
          <cell r="D8023" t="str">
            <v>MORTERO 1:4</v>
          </cell>
          <cell r="L8023" t="str">
            <v>M3</v>
          </cell>
          <cell r="M8023">
            <v>0.03</v>
          </cell>
          <cell r="N8023">
            <v>646005.14</v>
          </cell>
        </row>
        <row r="8024">
          <cell r="D8024" t="str">
            <v>PISO EN TABLÓN DE GRES DE 30 X 30 CM.</v>
          </cell>
          <cell r="L8024" t="str">
            <v>M2</v>
          </cell>
          <cell r="M8024">
            <v>1</v>
          </cell>
          <cell r="N8024">
            <v>39727.660000000003</v>
          </cell>
        </row>
        <row r="8025">
          <cell r="D8025" t="str">
            <v>DISCO DIAMANTADO DE 7"</v>
          </cell>
          <cell r="L8025" t="str">
            <v>UND</v>
          </cell>
          <cell r="M8025">
            <v>0.01</v>
          </cell>
          <cell r="N8025">
            <v>61464</v>
          </cell>
        </row>
        <row r="8026">
          <cell r="D8026" t="str">
            <v/>
          </cell>
          <cell r="L8026" t="str">
            <v/>
          </cell>
          <cell r="N8026" t="str">
            <v/>
          </cell>
        </row>
        <row r="8027">
          <cell r="D8027" t="str">
            <v/>
          </cell>
          <cell r="L8027" t="str">
            <v/>
          </cell>
          <cell r="N8027" t="str">
            <v/>
          </cell>
        </row>
        <row r="8028">
          <cell r="D8028" t="str">
            <v/>
          </cell>
          <cell r="L8028" t="str">
            <v/>
          </cell>
          <cell r="N8028" t="str">
            <v/>
          </cell>
        </row>
        <row r="8029">
          <cell r="D8029" t="str">
            <v/>
          </cell>
          <cell r="L8029" t="str">
            <v/>
          </cell>
          <cell r="N8029" t="str">
            <v/>
          </cell>
        </row>
        <row r="8030">
          <cell r="D8030" t="str">
            <v/>
          </cell>
          <cell r="L8030" t="str">
            <v/>
          </cell>
          <cell r="N8030" t="str">
            <v/>
          </cell>
        </row>
        <row r="8031">
          <cell r="D8031" t="str">
            <v/>
          </cell>
          <cell r="L8031" t="str">
            <v/>
          </cell>
          <cell r="N8031" t="str">
            <v/>
          </cell>
        </row>
        <row r="8032">
          <cell r="D8032" t="str">
            <v/>
          </cell>
          <cell r="L8032" t="str">
            <v/>
          </cell>
          <cell r="N8032" t="str">
            <v/>
          </cell>
        </row>
        <row r="8033">
          <cell r="D8033" t="str">
            <v/>
          </cell>
          <cell r="L8033" t="str">
            <v/>
          </cell>
          <cell r="N8033" t="str">
            <v/>
          </cell>
        </row>
        <row r="8034">
          <cell r="D8034" t="str">
            <v/>
          </cell>
          <cell r="L8034" t="str">
            <v/>
          </cell>
          <cell r="N8034" t="str">
            <v/>
          </cell>
        </row>
        <row r="8035">
          <cell r="D8035" t="str">
            <v/>
          </cell>
          <cell r="L8035" t="str">
            <v/>
          </cell>
          <cell r="N8035" t="str">
            <v/>
          </cell>
        </row>
        <row r="8036">
          <cell r="D8036" t="str">
            <v>DESPERDICIO</v>
          </cell>
          <cell r="L8036" t="str">
            <v>%</v>
          </cell>
          <cell r="M8036">
            <v>0.05</v>
          </cell>
          <cell r="N8036">
            <v>63397.450000000004</v>
          </cell>
        </row>
        <row r="8037">
          <cell r="D8037" t="str">
            <v>SUBTOTAL</v>
          </cell>
        </row>
        <row r="8038">
          <cell r="D8038" t="str">
            <v>III. TRANSPORTES</v>
          </cell>
        </row>
        <row r="8039">
          <cell r="D8039" t="str">
            <v>MATERIAL</v>
          </cell>
          <cell r="K8039" t="str">
            <v>VOL. o PESO</v>
          </cell>
          <cell r="L8039" t="str">
            <v>DISTANCIA</v>
          </cell>
          <cell r="M8039" t="str">
            <v>M3 o Ton/Km</v>
          </cell>
          <cell r="N8039" t="str">
            <v>TARIFA</v>
          </cell>
        </row>
        <row r="8040">
          <cell r="D8040" t="str">
            <v/>
          </cell>
          <cell r="M8040" t="str">
            <v/>
          </cell>
          <cell r="N8040" t="str">
            <v/>
          </cell>
        </row>
        <row r="8041">
          <cell r="D8041" t="str">
            <v/>
          </cell>
          <cell r="M8041" t="str">
            <v/>
          </cell>
          <cell r="N8041" t="str">
            <v/>
          </cell>
        </row>
        <row r="8042">
          <cell r="D8042" t="str">
            <v/>
          </cell>
          <cell r="M8042" t="str">
            <v/>
          </cell>
          <cell r="N8042" t="str">
            <v/>
          </cell>
        </row>
        <row r="8043">
          <cell r="D8043" t="str">
            <v/>
          </cell>
          <cell r="M8043" t="str">
            <v/>
          </cell>
          <cell r="N8043" t="str">
            <v/>
          </cell>
        </row>
        <row r="8044">
          <cell r="D8044" t="str">
            <v>SUBTOTAL</v>
          </cell>
        </row>
        <row r="8045">
          <cell r="D8045" t="str">
            <v>IV. MANO DE OBRA</v>
          </cell>
        </row>
        <row r="8046">
          <cell r="D8046" t="str">
            <v>TRABAJADOR</v>
          </cell>
          <cell r="K8046" t="str">
            <v>JORNAL</v>
          </cell>
          <cell r="L8046" t="str">
            <v>PRESTACIONES</v>
          </cell>
          <cell r="M8046" t="str">
            <v>JORNAL TOTAL</v>
          </cell>
          <cell r="N8046" t="str">
            <v>RENDIMIENTO</v>
          </cell>
        </row>
        <row r="8047">
          <cell r="D8047" t="str">
            <v>OFICIAL</v>
          </cell>
          <cell r="K8047">
            <v>95930</v>
          </cell>
          <cell r="L8047">
            <v>1.95</v>
          </cell>
          <cell r="M8047">
            <v>187063.5</v>
          </cell>
          <cell r="N8047">
            <v>7.27</v>
          </cell>
        </row>
        <row r="8048">
          <cell r="D8048" t="str">
            <v>AYUDANTE (1)</v>
          </cell>
          <cell r="K8048">
            <v>71433</v>
          </cell>
          <cell r="L8048">
            <v>1.95</v>
          </cell>
          <cell r="M8048">
            <v>139294.35</v>
          </cell>
          <cell r="N8048">
            <v>7.27</v>
          </cell>
        </row>
        <row r="8049">
          <cell r="D8049" t="str">
            <v/>
          </cell>
          <cell r="K8049" t="str">
            <v/>
          </cell>
          <cell r="L8049" t="str">
            <v xml:space="preserve"> </v>
          </cell>
          <cell r="M8049" t="str">
            <v xml:space="preserve"> </v>
          </cell>
        </row>
        <row r="8050">
          <cell r="D8050" t="str">
            <v/>
          </cell>
          <cell r="K8050" t="str">
            <v/>
          </cell>
          <cell r="L8050" t="str">
            <v xml:space="preserve"> </v>
          </cell>
          <cell r="M8050" t="str">
            <v xml:space="preserve"> </v>
          </cell>
        </row>
        <row r="8051">
          <cell r="D8051" t="str">
            <v/>
          </cell>
          <cell r="K8051" t="str">
            <v/>
          </cell>
          <cell r="L8051" t="str">
            <v xml:space="preserve"> </v>
          </cell>
          <cell r="M8051" t="str">
            <v xml:space="preserve"> </v>
          </cell>
        </row>
        <row r="8052">
          <cell r="D8052" t="str">
            <v>SUBTOTAL</v>
          </cell>
        </row>
        <row r="8054">
          <cell r="D8054" t="str">
            <v>TOTAL COSTO DIRECTO $</v>
          </cell>
        </row>
        <row r="8056">
          <cell r="M8056" t="str">
            <v>Porcentaje</v>
          </cell>
          <cell r="N8056" t="str">
            <v>Valor Total</v>
          </cell>
        </row>
        <row r="8057">
          <cell r="M8057">
            <v>0.24</v>
          </cell>
          <cell r="N8057">
            <v>28367.39</v>
          </cell>
        </row>
        <row r="8058">
          <cell r="M8058">
            <v>0.02</v>
          </cell>
          <cell r="N8058">
            <v>2363.9499999999998</v>
          </cell>
        </row>
        <row r="8059">
          <cell r="M8059">
            <v>7.0000000000000007E-2</v>
          </cell>
          <cell r="N8059">
            <v>8273.82</v>
          </cell>
        </row>
        <row r="8062">
          <cell r="D8062" t="str">
            <v>Precio Unitario Total Aproximado al peso $</v>
          </cell>
        </row>
        <row r="8067">
          <cell r="D8067" t="str">
            <v>Proyectó:</v>
          </cell>
          <cell r="L8067" t="str">
            <v>Aprobó:</v>
          </cell>
        </row>
        <row r="8068">
          <cell r="E8068" t="str">
            <v>BRAYAN JEUDIEL LOZANO HERRERA</v>
          </cell>
          <cell r="M8068" t="str">
            <v>JESÚS IVÁN QUIÑONES RUEDA</v>
          </cell>
        </row>
        <row r="8069">
          <cell r="E8069" t="str">
            <v>APOYO SEC. DE PLANEACIÓN Y OBRAS PÚBLICAS</v>
          </cell>
          <cell r="M8069" t="str">
            <v>SECRETARIO DE PLANEACIÓN Y OBRAS PUBLICAS</v>
          </cell>
        </row>
        <row r="8070">
          <cell r="E8070" t="str">
            <v>LES TENGO UN CHISME</v>
          </cell>
          <cell r="M8070" t="str">
            <v>BOMBA</v>
          </cell>
        </row>
        <row r="8074">
          <cell r="D8074" t="str">
            <v>Análisis de Precios Unitarios- Secretaria de Planeación y Obras Publicas de Cubará, Boyacá.</v>
          </cell>
        </row>
        <row r="8075">
          <cell r="D8075" t="str">
            <v>Código</v>
          </cell>
          <cell r="E8075" t="str">
            <v>CCE-EICP-FM-14</v>
          </cell>
          <cell r="G8075" t="str">
            <v>Versión</v>
          </cell>
          <cell r="H8075">
            <v>1</v>
          </cell>
        </row>
        <row r="8079">
          <cell r="E8079" t="str">
            <v>MUNICIPIO DE CUBARÁ</v>
          </cell>
        </row>
        <row r="8081">
          <cell r="M8081" t="str">
            <v>VERSIÓN</v>
          </cell>
        </row>
        <row r="8084">
          <cell r="M8084" t="str">
            <v>PAGINA</v>
          </cell>
        </row>
        <row r="8085">
          <cell r="E8085" t="str">
            <v>ANÁLISIS DE PRECIOS UNITARIOS</v>
          </cell>
        </row>
        <row r="8087">
          <cell r="M8087" t="str">
            <v>FECHA</v>
          </cell>
          <cell r="N8087" t="str">
            <v>DD</v>
          </cell>
        </row>
        <row r="8088">
          <cell r="N8088">
            <v>13</v>
          </cell>
        </row>
        <row r="8092">
          <cell r="D8092" t="str">
            <v>DATOS ESPECÍFICOS</v>
          </cell>
        </row>
        <row r="8094">
          <cell r="A8094" t="str">
            <v>APU ID</v>
          </cell>
          <cell r="D8094" t="str">
            <v>ÍTEM</v>
          </cell>
          <cell r="E8094" t="str">
            <v>DESCRIPCIÓN</v>
          </cell>
          <cell r="N8094" t="str">
            <v>UNIDAD</v>
          </cell>
        </row>
        <row r="8095">
          <cell r="A8095" t="str">
            <v>APU-00061</v>
          </cell>
          <cell r="D8095" t="str">
            <v>2,05,07</v>
          </cell>
          <cell r="E8095" t="str">
            <v>GUARDA ESCOBA DE GRES</v>
          </cell>
          <cell r="N8095" t="str">
            <v>M</v>
          </cell>
        </row>
        <row r="8096">
          <cell r="D8096" t="str">
            <v>I. EQUIPO</v>
          </cell>
        </row>
        <row r="8097">
          <cell r="D8097" t="str">
            <v>DESCRIPCIÓN</v>
          </cell>
          <cell r="I8097" t="str">
            <v>MARCA</v>
          </cell>
          <cell r="K8097" t="str">
            <v>TIPO</v>
          </cell>
          <cell r="M8097" t="str">
            <v>TARIFA</v>
          </cell>
          <cell r="N8097" t="str">
            <v>RENDIMIENTO</v>
          </cell>
        </row>
        <row r="8098">
          <cell r="D8098" t="str">
            <v>HERRAMIENTA MENOR (% M.O)</v>
          </cell>
          <cell r="K8098" t="str">
            <v>%</v>
          </cell>
          <cell r="M8098">
            <v>18355.34</v>
          </cell>
          <cell r="N8098">
            <v>10</v>
          </cell>
        </row>
        <row r="8099">
          <cell r="D8099" t="str">
            <v>PULIDORA</v>
          </cell>
          <cell r="K8099" t="str">
            <v>DIA</v>
          </cell>
          <cell r="M8099">
            <v>45000</v>
          </cell>
          <cell r="N8099">
            <v>100</v>
          </cell>
        </row>
        <row r="8100">
          <cell r="D8100" t="str">
            <v/>
          </cell>
          <cell r="K8100" t="str">
            <v/>
          </cell>
          <cell r="M8100" t="str">
            <v/>
          </cell>
        </row>
        <row r="8101">
          <cell r="D8101" t="str">
            <v/>
          </cell>
          <cell r="K8101" t="str">
            <v/>
          </cell>
          <cell r="M8101" t="str">
            <v/>
          </cell>
        </row>
        <row r="8102">
          <cell r="D8102" t="str">
            <v/>
          </cell>
          <cell r="K8102" t="str">
            <v/>
          </cell>
          <cell r="M8102" t="str">
            <v/>
          </cell>
        </row>
        <row r="8103">
          <cell r="D8103" t="str">
            <v/>
          </cell>
          <cell r="K8103" t="str">
            <v/>
          </cell>
          <cell r="M8103" t="str">
            <v/>
          </cell>
        </row>
        <row r="8104">
          <cell r="D8104" t="str">
            <v>SUBTOTAL</v>
          </cell>
        </row>
        <row r="8105">
          <cell r="D8105" t="str">
            <v>II. MATERIALES</v>
          </cell>
        </row>
        <row r="8106">
          <cell r="D8106" t="str">
            <v>DESCRIPCIÓN</v>
          </cell>
          <cell r="L8106" t="str">
            <v>UNIDAD</v>
          </cell>
          <cell r="M8106" t="str">
            <v>CANTIDAD</v>
          </cell>
          <cell r="N8106" t="str">
            <v>PRECIO UNITARIO</v>
          </cell>
        </row>
        <row r="8107">
          <cell r="D8107" t="str">
            <v>MORTERO 1:4</v>
          </cell>
          <cell r="L8107" t="str">
            <v>M3</v>
          </cell>
          <cell r="M8107">
            <v>5.0000000000000001E-3</v>
          </cell>
          <cell r="N8107">
            <v>646005.14</v>
          </cell>
        </row>
        <row r="8108">
          <cell r="D8108" t="str">
            <v>PISO EN TABLÓN DE GRES DE 30 X 30 CM.</v>
          </cell>
          <cell r="L8108" t="str">
            <v>M2</v>
          </cell>
          <cell r="M8108">
            <v>0.08</v>
          </cell>
          <cell r="N8108">
            <v>39727.660000000003</v>
          </cell>
        </row>
        <row r="8109">
          <cell r="D8109" t="str">
            <v>BOQUILLA PARA JUNTAS</v>
          </cell>
          <cell r="L8109" t="str">
            <v>KG</v>
          </cell>
          <cell r="M8109">
            <v>0.16</v>
          </cell>
          <cell r="N8109">
            <v>7350</v>
          </cell>
        </row>
        <row r="8110">
          <cell r="D8110" t="str">
            <v>DISCO DIAMANTADO DE 7"</v>
          </cell>
          <cell r="L8110" t="str">
            <v>UND</v>
          </cell>
          <cell r="M8110">
            <v>0.01</v>
          </cell>
          <cell r="N8110">
            <v>61464</v>
          </cell>
        </row>
        <row r="8111">
          <cell r="D8111" t="str">
            <v/>
          </cell>
          <cell r="L8111" t="str">
            <v/>
          </cell>
          <cell r="N8111" t="str">
            <v/>
          </cell>
        </row>
        <row r="8112">
          <cell r="D8112" t="str">
            <v/>
          </cell>
          <cell r="L8112" t="str">
            <v/>
          </cell>
          <cell r="N8112" t="str">
            <v/>
          </cell>
        </row>
        <row r="8113">
          <cell r="D8113" t="str">
            <v/>
          </cell>
          <cell r="L8113" t="str">
            <v/>
          </cell>
          <cell r="N8113" t="str">
            <v/>
          </cell>
        </row>
        <row r="8114">
          <cell r="D8114" t="str">
            <v/>
          </cell>
          <cell r="L8114" t="str">
            <v/>
          </cell>
          <cell r="N8114" t="str">
            <v/>
          </cell>
        </row>
        <row r="8115">
          <cell r="D8115" t="str">
            <v/>
          </cell>
          <cell r="L8115" t="str">
            <v/>
          </cell>
          <cell r="N8115" t="str">
            <v/>
          </cell>
        </row>
        <row r="8116">
          <cell r="D8116" t="str">
            <v/>
          </cell>
          <cell r="L8116" t="str">
            <v/>
          </cell>
          <cell r="N8116" t="str">
            <v/>
          </cell>
        </row>
        <row r="8117">
          <cell r="D8117" t="str">
            <v/>
          </cell>
          <cell r="L8117" t="str">
            <v/>
          </cell>
          <cell r="N8117" t="str">
            <v/>
          </cell>
        </row>
        <row r="8118">
          <cell r="D8118" t="str">
            <v/>
          </cell>
          <cell r="L8118" t="str">
            <v/>
          </cell>
          <cell r="N8118" t="str">
            <v/>
          </cell>
        </row>
        <row r="8119">
          <cell r="D8119" t="str">
            <v/>
          </cell>
          <cell r="L8119" t="str">
            <v/>
          </cell>
          <cell r="N8119" t="str">
            <v/>
          </cell>
        </row>
        <row r="8120">
          <cell r="D8120" t="str">
            <v/>
          </cell>
          <cell r="L8120" t="str">
            <v/>
          </cell>
          <cell r="N8120" t="str">
            <v/>
          </cell>
        </row>
        <row r="8121">
          <cell r="D8121" t="str">
            <v>DESPERDICIO</v>
          </cell>
          <cell r="L8121" t="str">
            <v>%</v>
          </cell>
          <cell r="M8121">
            <v>0.05</v>
          </cell>
          <cell r="N8121">
            <v>8198.8799999999992</v>
          </cell>
        </row>
        <row r="8122">
          <cell r="D8122" t="str">
            <v>SUBTOTAL</v>
          </cell>
        </row>
        <row r="8123">
          <cell r="D8123" t="str">
            <v>III. TRANSPORTES</v>
          </cell>
        </row>
        <row r="8124">
          <cell r="D8124" t="str">
            <v>MATERIAL</v>
          </cell>
          <cell r="K8124" t="str">
            <v>VOL. o PESO</v>
          </cell>
          <cell r="L8124" t="str">
            <v>DISTANCIA</v>
          </cell>
          <cell r="M8124" t="str">
            <v>M3 o Ton/Km</v>
          </cell>
          <cell r="N8124" t="str">
            <v>TARIFA</v>
          </cell>
        </row>
        <row r="8125">
          <cell r="D8125" t="str">
            <v/>
          </cell>
          <cell r="M8125" t="str">
            <v/>
          </cell>
          <cell r="N8125" t="str">
            <v/>
          </cell>
        </row>
        <row r="8126">
          <cell r="D8126" t="str">
            <v/>
          </cell>
          <cell r="M8126" t="str">
            <v/>
          </cell>
          <cell r="N8126" t="str">
            <v/>
          </cell>
        </row>
        <row r="8127">
          <cell r="D8127" t="str">
            <v/>
          </cell>
          <cell r="M8127" t="str">
            <v/>
          </cell>
          <cell r="N8127" t="str">
            <v/>
          </cell>
        </row>
        <row r="8128">
          <cell r="D8128" t="str">
            <v/>
          </cell>
          <cell r="M8128" t="str">
            <v/>
          </cell>
          <cell r="N8128" t="str">
            <v/>
          </cell>
        </row>
        <row r="8129">
          <cell r="D8129" t="str">
            <v>SUBTOTAL</v>
          </cell>
        </row>
        <row r="8130">
          <cell r="D8130" t="str">
            <v>IV. MANO DE OBRA</v>
          </cell>
        </row>
        <row r="8131">
          <cell r="D8131" t="str">
            <v>TRABAJADOR</v>
          </cell>
          <cell r="K8131" t="str">
            <v>JORNAL</v>
          </cell>
          <cell r="L8131" t="str">
            <v>PRESTACIONES</v>
          </cell>
          <cell r="M8131" t="str">
            <v>JORNAL TOTAL</v>
          </cell>
          <cell r="N8131" t="str">
            <v>RENDIMIENTO</v>
          </cell>
        </row>
        <row r="8132">
          <cell r="D8132" t="str">
            <v>OFICIAL</v>
          </cell>
          <cell r="K8132">
            <v>95930</v>
          </cell>
          <cell r="L8132">
            <v>1.95</v>
          </cell>
          <cell r="M8132">
            <v>187063.5</v>
          </cell>
          <cell r="N8132">
            <v>17.78</v>
          </cell>
        </row>
        <row r="8133">
          <cell r="D8133" t="str">
            <v>AYUDANTE (1)</v>
          </cell>
          <cell r="K8133">
            <v>71433</v>
          </cell>
          <cell r="L8133">
            <v>1.95</v>
          </cell>
          <cell r="M8133">
            <v>139294.35</v>
          </cell>
          <cell r="N8133">
            <v>17.78</v>
          </cell>
        </row>
        <row r="8134">
          <cell r="D8134" t="str">
            <v/>
          </cell>
          <cell r="K8134" t="str">
            <v/>
          </cell>
          <cell r="L8134" t="str">
            <v xml:space="preserve"> </v>
          </cell>
          <cell r="M8134" t="str">
            <v xml:space="preserve"> </v>
          </cell>
        </row>
        <row r="8135">
          <cell r="D8135" t="str">
            <v/>
          </cell>
          <cell r="K8135" t="str">
            <v/>
          </cell>
          <cell r="L8135" t="str">
            <v xml:space="preserve"> </v>
          </cell>
          <cell r="M8135" t="str">
            <v xml:space="preserve"> </v>
          </cell>
        </row>
        <row r="8136">
          <cell r="D8136" t="str">
            <v/>
          </cell>
          <cell r="K8136" t="str">
            <v/>
          </cell>
          <cell r="L8136" t="str">
            <v xml:space="preserve"> </v>
          </cell>
          <cell r="M8136" t="str">
            <v xml:space="preserve"> </v>
          </cell>
        </row>
        <row r="8137">
          <cell r="D8137" t="str">
            <v>SUBTOTAL</v>
          </cell>
        </row>
        <row r="8139">
          <cell r="D8139" t="str">
            <v>TOTAL COSTO DIRECTO $</v>
          </cell>
        </row>
        <row r="8141">
          <cell r="M8141" t="str">
            <v>Porcentaje</v>
          </cell>
          <cell r="N8141" t="str">
            <v>Valor Total</v>
          </cell>
        </row>
        <row r="8142">
          <cell r="M8142">
            <v>0.24</v>
          </cell>
          <cell r="N8142">
            <v>7019.93</v>
          </cell>
        </row>
        <row r="8143">
          <cell r="M8143">
            <v>0.02</v>
          </cell>
          <cell r="N8143">
            <v>584.99</v>
          </cell>
        </row>
        <row r="8144">
          <cell r="M8144">
            <v>7.0000000000000007E-2</v>
          </cell>
          <cell r="N8144">
            <v>2047.48</v>
          </cell>
        </row>
        <row r="8147">
          <cell r="D8147" t="str">
            <v>Precio Unitario Total Aproximado al peso $</v>
          </cell>
        </row>
        <row r="8152">
          <cell r="D8152" t="str">
            <v>Proyectó:</v>
          </cell>
          <cell r="L8152" t="str">
            <v>Aprobó:</v>
          </cell>
        </row>
        <row r="8153">
          <cell r="E8153" t="str">
            <v>BRAYAN JEUDIEL LOZANO HERRERA</v>
          </cell>
          <cell r="M8153" t="str">
            <v>JESÚS IVÁN QUIÑONES RUEDA</v>
          </cell>
        </row>
        <row r="8154">
          <cell r="E8154" t="str">
            <v>APOYO SEC. DE PLANEACIÓN Y OBRAS PÚBLICAS</v>
          </cell>
          <cell r="M8154" t="str">
            <v>SECRETARIO DE PLANEACIÓN Y OBRAS PUBLICAS</v>
          </cell>
        </row>
        <row r="8155">
          <cell r="E8155" t="str">
            <v>LES TENGO UN CHISME</v>
          </cell>
          <cell r="M8155" t="str">
            <v>BOMBA</v>
          </cell>
        </row>
        <row r="8159">
          <cell r="D8159" t="str">
            <v>Análisis de Precios Unitarios- Secretaria de Planeación y Obras Publicas de Cubará, Boyacá.</v>
          </cell>
        </row>
        <row r="8160">
          <cell r="D8160" t="str">
            <v>Código</v>
          </cell>
          <cell r="E8160" t="str">
            <v>CCE-EICP-FM-14</v>
          </cell>
          <cell r="G8160" t="str">
            <v>Versión</v>
          </cell>
          <cell r="H8160">
            <v>1</v>
          </cell>
        </row>
        <row r="8164">
          <cell r="E8164" t="str">
            <v>MUNICIPIO DE CUBARÁ</v>
          </cell>
        </row>
        <row r="8166">
          <cell r="M8166" t="str">
            <v>VERSIÓN</v>
          </cell>
        </row>
        <row r="8169">
          <cell r="M8169" t="str">
            <v>PAGINA</v>
          </cell>
        </row>
        <row r="8170">
          <cell r="E8170" t="str">
            <v>ANÁLISIS DE PRECIOS UNITARIOS</v>
          </cell>
        </row>
        <row r="8172">
          <cell r="M8172" t="str">
            <v>FECHA</v>
          </cell>
          <cell r="N8172" t="str">
            <v>DD</v>
          </cell>
        </row>
        <row r="8173">
          <cell r="N8173">
            <v>13</v>
          </cell>
        </row>
        <row r="8177">
          <cell r="D8177" t="str">
            <v>DATOS ESPECÍFICOS</v>
          </cell>
        </row>
        <row r="8179">
          <cell r="A8179" t="str">
            <v>APU ID</v>
          </cell>
          <cell r="D8179" t="str">
            <v>ÍTEM</v>
          </cell>
          <cell r="E8179" t="str">
            <v>DESCRIPCIÓN</v>
          </cell>
          <cell r="N8179" t="str">
            <v>UNIDAD</v>
          </cell>
        </row>
        <row r="8180">
          <cell r="D8180" t="str">
            <v>2,05,08</v>
          </cell>
          <cell r="E8180" t="str">
            <v>ENCHAPE CERÁMICO PARA MESÓN DE COCINA</v>
          </cell>
          <cell r="N8180" t="str">
            <v>M2</v>
          </cell>
        </row>
        <row r="8181">
          <cell r="D8181" t="str">
            <v>I. EQUIPO</v>
          </cell>
        </row>
        <row r="8182">
          <cell r="D8182" t="str">
            <v>DESCRIPCIÓN</v>
          </cell>
          <cell r="I8182" t="str">
            <v>MARCA</v>
          </cell>
          <cell r="K8182" t="str">
            <v>TIPO</v>
          </cell>
          <cell r="M8182" t="str">
            <v>TARIFA</v>
          </cell>
          <cell r="N8182" t="str">
            <v>RENDIMIENTO</v>
          </cell>
        </row>
        <row r="8183">
          <cell r="A8183" t="str">
            <v>APU-00062</v>
          </cell>
          <cell r="D8183" t="str">
            <v>HERRAMIENTA MENOR (% M.O)</v>
          </cell>
          <cell r="K8183" t="str">
            <v>%</v>
          </cell>
          <cell r="M8183">
            <v>50208.9</v>
          </cell>
          <cell r="N8183">
            <v>10</v>
          </cell>
        </row>
        <row r="8184">
          <cell r="A8184" t="str">
            <v>APU-00062</v>
          </cell>
          <cell r="D8184" t="str">
            <v/>
          </cell>
          <cell r="K8184" t="str">
            <v/>
          </cell>
          <cell r="M8184" t="str">
            <v/>
          </cell>
        </row>
        <row r="8185">
          <cell r="A8185" t="str">
            <v>APU-00062</v>
          </cell>
          <cell r="D8185" t="str">
            <v/>
          </cell>
          <cell r="K8185" t="str">
            <v/>
          </cell>
          <cell r="M8185" t="str">
            <v/>
          </cell>
        </row>
        <row r="8186">
          <cell r="A8186" t="str">
            <v>APU-00062</v>
          </cell>
          <cell r="D8186" t="str">
            <v/>
          </cell>
          <cell r="K8186" t="str">
            <v/>
          </cell>
          <cell r="M8186" t="str">
            <v/>
          </cell>
        </row>
        <row r="8187">
          <cell r="A8187" t="str">
            <v>APU-00062</v>
          </cell>
          <cell r="D8187" t="str">
            <v/>
          </cell>
          <cell r="K8187" t="str">
            <v/>
          </cell>
          <cell r="M8187" t="str">
            <v/>
          </cell>
        </row>
        <row r="8188">
          <cell r="A8188" t="str">
            <v>APU-00062</v>
          </cell>
          <cell r="D8188" t="str">
            <v/>
          </cell>
          <cell r="K8188" t="str">
            <v/>
          </cell>
          <cell r="M8188" t="str">
            <v/>
          </cell>
        </row>
        <row r="8189">
          <cell r="A8189" t="str">
            <v>APU-00062</v>
          </cell>
          <cell r="D8189" t="str">
            <v>SUBTOTAL</v>
          </cell>
        </row>
        <row r="8190">
          <cell r="A8190" t="str">
            <v>APU-00062</v>
          </cell>
          <cell r="D8190" t="str">
            <v>II. MATERIALES</v>
          </cell>
        </row>
        <row r="8191">
          <cell r="A8191" t="str">
            <v>APU-00062</v>
          </cell>
          <cell r="D8191" t="str">
            <v>DESCRIPCIÓN</v>
          </cell>
          <cell r="L8191" t="str">
            <v>UNIDAD</v>
          </cell>
          <cell r="M8191" t="str">
            <v>CANTIDAD</v>
          </cell>
          <cell r="N8191" t="str">
            <v>PRECIO UNITARIO</v>
          </cell>
        </row>
        <row r="8192">
          <cell r="A8192" t="str">
            <v>APU-00062</v>
          </cell>
          <cell r="D8192" t="str">
            <v>CERÁMICA COCINA</v>
          </cell>
          <cell r="L8192" t="str">
            <v>M2</v>
          </cell>
          <cell r="M8192">
            <v>1</v>
          </cell>
          <cell r="N8192">
            <v>40200</v>
          </cell>
        </row>
        <row r="8193">
          <cell r="A8193" t="str">
            <v>APU-00062</v>
          </cell>
          <cell r="D8193" t="str">
            <v>PEGANTE CERÁMICO (PEGACOR O SIMILAR)</v>
          </cell>
          <cell r="L8193" t="str">
            <v>KG</v>
          </cell>
          <cell r="M8193">
            <v>5</v>
          </cell>
          <cell r="N8193">
            <v>1397.76</v>
          </cell>
        </row>
        <row r="8194">
          <cell r="A8194" t="str">
            <v>APU-00062</v>
          </cell>
          <cell r="D8194" t="str">
            <v>BOQUILLA PARA JUNTAS</v>
          </cell>
          <cell r="L8194" t="str">
            <v>KG</v>
          </cell>
          <cell r="M8194">
            <v>0.25</v>
          </cell>
          <cell r="N8194">
            <v>7350</v>
          </cell>
        </row>
        <row r="8195">
          <cell r="A8195" t="str">
            <v>APU-00062</v>
          </cell>
          <cell r="D8195" t="str">
            <v>JUNTA PLÁSTICA PARA ENCAPE 3 MM</v>
          </cell>
          <cell r="L8195" t="str">
            <v>UND</v>
          </cell>
          <cell r="M8195">
            <v>3</v>
          </cell>
          <cell r="N8195">
            <v>67.5</v>
          </cell>
        </row>
        <row r="8196">
          <cell r="A8196" t="str">
            <v>APU-00062</v>
          </cell>
          <cell r="D8196" t="str">
            <v/>
          </cell>
          <cell r="L8196" t="str">
            <v/>
          </cell>
          <cell r="N8196" t="str">
            <v/>
          </cell>
        </row>
        <row r="8197">
          <cell r="A8197" t="str">
            <v>APU-00062</v>
          </cell>
          <cell r="D8197" t="str">
            <v/>
          </cell>
          <cell r="L8197" t="str">
            <v/>
          </cell>
          <cell r="N8197" t="str">
            <v/>
          </cell>
        </row>
        <row r="8198">
          <cell r="A8198" t="str">
            <v>APU-00062</v>
          </cell>
          <cell r="D8198" t="str">
            <v/>
          </cell>
          <cell r="L8198" t="str">
            <v/>
          </cell>
          <cell r="N8198" t="str">
            <v/>
          </cell>
        </row>
        <row r="8199">
          <cell r="A8199" t="str">
            <v>APU-00062</v>
          </cell>
          <cell r="D8199" t="str">
            <v/>
          </cell>
          <cell r="L8199" t="str">
            <v/>
          </cell>
          <cell r="N8199" t="str">
            <v/>
          </cell>
        </row>
        <row r="8200">
          <cell r="A8200" t="str">
            <v>APU-00062</v>
          </cell>
          <cell r="D8200" t="str">
            <v/>
          </cell>
          <cell r="L8200" t="str">
            <v/>
          </cell>
          <cell r="N8200" t="str">
            <v/>
          </cell>
        </row>
        <row r="8201">
          <cell r="A8201" t="str">
            <v>APU-00062</v>
          </cell>
          <cell r="D8201" t="str">
            <v/>
          </cell>
          <cell r="L8201" t="str">
            <v/>
          </cell>
          <cell r="N8201" t="str">
            <v/>
          </cell>
        </row>
        <row r="8202">
          <cell r="A8202" t="str">
            <v>APU-00062</v>
          </cell>
          <cell r="D8202" t="str">
            <v/>
          </cell>
          <cell r="L8202" t="str">
            <v/>
          </cell>
          <cell r="N8202" t="str">
            <v/>
          </cell>
        </row>
        <row r="8203">
          <cell r="A8203" t="str">
            <v>APU-00062</v>
          </cell>
          <cell r="D8203" t="str">
            <v/>
          </cell>
          <cell r="L8203" t="str">
            <v/>
          </cell>
          <cell r="N8203" t="str">
            <v/>
          </cell>
        </row>
        <row r="8204">
          <cell r="A8204" t="str">
            <v>APU-00062</v>
          </cell>
          <cell r="D8204" t="str">
            <v/>
          </cell>
          <cell r="L8204" t="str">
            <v/>
          </cell>
          <cell r="N8204" t="str">
            <v/>
          </cell>
        </row>
        <row r="8205">
          <cell r="A8205" t="str">
            <v>APU-00062</v>
          </cell>
          <cell r="D8205" t="str">
            <v/>
          </cell>
          <cell r="L8205" t="str">
            <v/>
          </cell>
          <cell r="N8205" t="str">
            <v/>
          </cell>
        </row>
        <row r="8206">
          <cell r="A8206" t="str">
            <v>APU-00062</v>
          </cell>
          <cell r="D8206" t="str">
            <v>DESPERDICIO</v>
          </cell>
          <cell r="L8206" t="str">
            <v>%</v>
          </cell>
          <cell r="M8206">
            <v>0.05</v>
          </cell>
          <cell r="N8206">
            <v>49228.800000000003</v>
          </cell>
        </row>
        <row r="8207">
          <cell r="A8207" t="str">
            <v>APU-00062</v>
          </cell>
          <cell r="D8207" t="str">
            <v>SUBTOTAL</v>
          </cell>
        </row>
        <row r="8208">
          <cell r="A8208" t="str">
            <v>APU-00062</v>
          </cell>
          <cell r="D8208" t="str">
            <v>III. TRANSPORTES</v>
          </cell>
        </row>
        <row r="8209">
          <cell r="A8209" t="str">
            <v>APU-00062</v>
          </cell>
          <cell r="D8209" t="str">
            <v>MATERIAL</v>
          </cell>
          <cell r="K8209" t="str">
            <v>VOL. o PESO</v>
          </cell>
          <cell r="L8209" t="str">
            <v>DISTANCIA</v>
          </cell>
          <cell r="M8209" t="str">
            <v>M3 o Ton/Km</v>
          </cell>
          <cell r="N8209" t="str">
            <v>TARIFA</v>
          </cell>
        </row>
        <row r="8210">
          <cell r="A8210" t="str">
            <v>APU-00062</v>
          </cell>
          <cell r="D8210" t="str">
            <v/>
          </cell>
          <cell r="M8210" t="str">
            <v/>
          </cell>
          <cell r="N8210" t="str">
            <v/>
          </cell>
        </row>
        <row r="8211">
          <cell r="A8211" t="str">
            <v>APU-00062</v>
          </cell>
          <cell r="D8211" t="str">
            <v/>
          </cell>
          <cell r="M8211" t="str">
            <v/>
          </cell>
          <cell r="N8211" t="str">
            <v/>
          </cell>
        </row>
        <row r="8212">
          <cell r="A8212" t="str">
            <v>APU-00062</v>
          </cell>
          <cell r="D8212" t="str">
            <v/>
          </cell>
          <cell r="M8212" t="str">
            <v/>
          </cell>
          <cell r="N8212" t="str">
            <v/>
          </cell>
        </row>
        <row r="8213">
          <cell r="A8213" t="str">
            <v>APU-00062</v>
          </cell>
          <cell r="D8213" t="str">
            <v/>
          </cell>
          <cell r="M8213" t="str">
            <v/>
          </cell>
          <cell r="N8213" t="str">
            <v/>
          </cell>
        </row>
        <row r="8214">
          <cell r="A8214" t="str">
            <v>APU-00062</v>
          </cell>
          <cell r="D8214" t="str">
            <v>SUBTOTAL</v>
          </cell>
        </row>
        <row r="8215">
          <cell r="A8215" t="str">
            <v>APU-00062</v>
          </cell>
          <cell r="D8215" t="str">
            <v>IV. MANO DE OBRA</v>
          </cell>
        </row>
        <row r="8216">
          <cell r="A8216" t="str">
            <v>APU-00062</v>
          </cell>
          <cell r="D8216" t="str">
            <v>TRABAJADOR</v>
          </cell>
          <cell r="K8216" t="str">
            <v>JORNAL</v>
          </cell>
          <cell r="L8216" t="str">
            <v>PRESTACIONES</v>
          </cell>
          <cell r="M8216" t="str">
            <v>JORNAL TOTAL</v>
          </cell>
          <cell r="N8216" t="str">
            <v>RENDIMIENTO</v>
          </cell>
        </row>
        <row r="8217">
          <cell r="A8217" t="str">
            <v>APU-00062</v>
          </cell>
          <cell r="D8217" t="str">
            <v>OFICIAL</v>
          </cell>
          <cell r="K8217">
            <v>95930</v>
          </cell>
          <cell r="L8217">
            <v>1.95</v>
          </cell>
          <cell r="M8217">
            <v>187063.5</v>
          </cell>
          <cell r="N8217">
            <v>6.5</v>
          </cell>
        </row>
        <row r="8218">
          <cell r="A8218" t="str">
            <v>APU-00062</v>
          </cell>
          <cell r="D8218" t="str">
            <v>AYUDANTE (1)</v>
          </cell>
          <cell r="K8218">
            <v>71433</v>
          </cell>
          <cell r="L8218">
            <v>1.95</v>
          </cell>
          <cell r="M8218">
            <v>139294.35</v>
          </cell>
          <cell r="N8218">
            <v>6.5</v>
          </cell>
        </row>
        <row r="8219">
          <cell r="A8219" t="str">
            <v>APU-00062</v>
          </cell>
          <cell r="D8219" t="str">
            <v/>
          </cell>
          <cell r="K8219" t="str">
            <v/>
          </cell>
          <cell r="L8219" t="str">
            <v xml:space="preserve"> </v>
          </cell>
          <cell r="M8219" t="str">
            <v xml:space="preserve"> </v>
          </cell>
        </row>
        <row r="8220">
          <cell r="A8220" t="str">
            <v>APU-00062</v>
          </cell>
          <cell r="D8220" t="str">
            <v/>
          </cell>
          <cell r="K8220" t="str">
            <v/>
          </cell>
          <cell r="L8220" t="str">
            <v xml:space="preserve"> </v>
          </cell>
          <cell r="M8220" t="str">
            <v xml:space="preserve"> </v>
          </cell>
        </row>
        <row r="8221">
          <cell r="A8221" t="str">
            <v>APU-00062</v>
          </cell>
          <cell r="D8221" t="str">
            <v/>
          </cell>
          <cell r="K8221" t="str">
            <v/>
          </cell>
          <cell r="L8221" t="str">
            <v xml:space="preserve"> </v>
          </cell>
          <cell r="M8221" t="str">
            <v xml:space="preserve"> </v>
          </cell>
        </row>
        <row r="8222">
          <cell r="D8222" t="str">
            <v>SUBTOTAL</v>
          </cell>
        </row>
        <row r="8224">
          <cell r="D8224" t="str">
            <v>TOTAL COSTO DIRECTO $</v>
          </cell>
        </row>
        <row r="8226">
          <cell r="M8226" t="str">
            <v>Porcentaje</v>
          </cell>
          <cell r="N8226" t="str">
            <v>Valor Total</v>
          </cell>
        </row>
        <row r="8227">
          <cell r="M8227">
            <v>0.24</v>
          </cell>
          <cell r="N8227">
            <v>25660.81</v>
          </cell>
        </row>
        <row r="8228">
          <cell r="M8228">
            <v>0.02</v>
          </cell>
          <cell r="N8228">
            <v>2138.4</v>
          </cell>
        </row>
        <row r="8229">
          <cell r="M8229">
            <v>7.0000000000000007E-2</v>
          </cell>
          <cell r="N8229">
            <v>7484.4</v>
          </cell>
        </row>
        <row r="8232">
          <cell r="D8232" t="str">
            <v>Precio Unitario Total Aproximado al peso $</v>
          </cell>
        </row>
        <row r="8237">
          <cell r="D8237" t="str">
            <v>Proyectó:</v>
          </cell>
          <cell r="L8237" t="str">
            <v>Aprobó:</v>
          </cell>
        </row>
        <row r="8238">
          <cell r="E8238" t="str">
            <v>BRAYAN JEUDIEL LOZANO HERRERA</v>
          </cell>
          <cell r="M8238" t="str">
            <v>JESÚS IVÁN QUIÑONES RUEDA</v>
          </cell>
        </row>
        <row r="8239">
          <cell r="E8239" t="str">
            <v>APOYO SEC. DE PLANEACIÓN Y OBRAS PÚBLICAS</v>
          </cell>
          <cell r="M8239" t="str">
            <v>SECRETARIO DE PLANEACIÓN Y OBRAS PUBLICAS</v>
          </cell>
        </row>
        <row r="8240">
          <cell r="E8240" t="str">
            <v>LES TENGO UN CHISME</v>
          </cell>
          <cell r="M8240" t="str">
            <v>BOMBA</v>
          </cell>
        </row>
        <row r="8244">
          <cell r="D8244" t="str">
            <v>Análisis de Precios Unitarios- Secretaria de Planeación y Obras Publicas de Cubará, Boyacá.</v>
          </cell>
        </row>
        <row r="8245">
          <cell r="D8245" t="str">
            <v>Código</v>
          </cell>
          <cell r="E8245" t="str">
            <v>CCE-EICP-FM-14</v>
          </cell>
          <cell r="G8245" t="str">
            <v>Versión</v>
          </cell>
          <cell r="H8245">
            <v>1</v>
          </cell>
        </row>
        <row r="8249">
          <cell r="E8249" t="str">
            <v>MUNICIPIO DE CUBARÁ</v>
          </cell>
        </row>
        <row r="8251">
          <cell r="M8251" t="str">
            <v>VERSIÓN</v>
          </cell>
        </row>
        <row r="8254">
          <cell r="M8254" t="str">
            <v>PAGINA</v>
          </cell>
        </row>
        <row r="8255">
          <cell r="E8255" t="str">
            <v>ANÁLISIS DE PRECIOS UNITARIOS</v>
          </cell>
        </row>
        <row r="8257">
          <cell r="M8257" t="str">
            <v>FECHA</v>
          </cell>
          <cell r="N8257" t="str">
            <v>DD</v>
          </cell>
        </row>
        <row r="8258">
          <cell r="N8258">
            <v>13</v>
          </cell>
        </row>
        <row r="8262">
          <cell r="D8262" t="str">
            <v>DATOS ESPECÍFICOS</v>
          </cell>
        </row>
        <row r="8264">
          <cell r="A8264" t="str">
            <v>APU ID</v>
          </cell>
          <cell r="D8264" t="str">
            <v>ÍTEM</v>
          </cell>
          <cell r="E8264" t="str">
            <v>DESCRIPCIÓN</v>
          </cell>
          <cell r="N8264" t="str">
            <v>UNIDAD</v>
          </cell>
        </row>
        <row r="8265">
          <cell r="D8265" t="str">
            <v>2.05.15</v>
          </cell>
          <cell r="E8265" t="str">
            <v>SUMINISTRO E INSTALACIÓN DE ESTUCO MUROS</v>
          </cell>
          <cell r="N8265" t="str">
            <v>M2</v>
          </cell>
        </row>
        <row r="8266">
          <cell r="D8266" t="str">
            <v>I. EQUIPO</v>
          </cell>
        </row>
        <row r="8267">
          <cell r="D8267" t="str">
            <v>DESCRIPCIÓN</v>
          </cell>
          <cell r="I8267" t="str">
            <v>MARCA</v>
          </cell>
          <cell r="K8267" t="str">
            <v>TIPO</v>
          </cell>
          <cell r="M8267" t="str">
            <v>TARIFA</v>
          </cell>
          <cell r="N8267" t="str">
            <v>RENDIMIENTO</v>
          </cell>
        </row>
        <row r="8268">
          <cell r="A8268" t="str">
            <v>APU-000654</v>
          </cell>
          <cell r="D8268" t="str">
            <v>HERRAMIENTA MENOR (% M.O)</v>
          </cell>
          <cell r="K8268" t="str">
            <v>%</v>
          </cell>
          <cell r="M8268">
            <v>8731.52</v>
          </cell>
          <cell r="N8268">
            <v>10</v>
          </cell>
        </row>
        <row r="8269">
          <cell r="A8269" t="str">
            <v>APU-000654</v>
          </cell>
          <cell r="D8269" t="str">
            <v>SECCIÓN DE ANDAMIO (01)</v>
          </cell>
          <cell r="K8269" t="str">
            <v>DIA</v>
          </cell>
          <cell r="M8269">
            <v>3000</v>
          </cell>
          <cell r="N8269">
            <v>53.33</v>
          </cell>
        </row>
        <row r="8270">
          <cell r="A8270" t="str">
            <v>APU-000654</v>
          </cell>
          <cell r="D8270" t="str">
            <v/>
          </cell>
          <cell r="K8270" t="str">
            <v/>
          </cell>
          <cell r="M8270" t="str">
            <v/>
          </cell>
        </row>
        <row r="8271">
          <cell r="A8271" t="str">
            <v>APU-000654</v>
          </cell>
          <cell r="D8271" t="str">
            <v/>
          </cell>
          <cell r="K8271" t="str">
            <v/>
          </cell>
          <cell r="M8271" t="str">
            <v/>
          </cell>
        </row>
        <row r="8272">
          <cell r="A8272" t="str">
            <v>APU-000654</v>
          </cell>
          <cell r="D8272" t="str">
            <v/>
          </cell>
          <cell r="K8272" t="str">
            <v/>
          </cell>
          <cell r="M8272" t="str">
            <v/>
          </cell>
        </row>
        <row r="8273">
          <cell r="A8273" t="str">
            <v>APU-000654</v>
          </cell>
          <cell r="D8273" t="str">
            <v/>
          </cell>
          <cell r="K8273" t="str">
            <v/>
          </cell>
          <cell r="M8273" t="str">
            <v/>
          </cell>
        </row>
        <row r="8274">
          <cell r="A8274" t="str">
            <v>APU-000654</v>
          </cell>
          <cell r="D8274" t="str">
            <v>SUBTOTAL</v>
          </cell>
        </row>
        <row r="8275">
          <cell r="A8275" t="str">
            <v>APU-000654</v>
          </cell>
          <cell r="D8275" t="str">
            <v>II. MATERIALES</v>
          </cell>
        </row>
        <row r="8276">
          <cell r="A8276" t="str">
            <v>APU-000654</v>
          </cell>
          <cell r="D8276" t="str">
            <v>DESCRIPCIÓN</v>
          </cell>
          <cell r="L8276" t="str">
            <v>UNIDAD</v>
          </cell>
          <cell r="M8276" t="str">
            <v>CANTIDAD</v>
          </cell>
          <cell r="N8276" t="str">
            <v>PRECIO UNITARIO</v>
          </cell>
        </row>
        <row r="8277">
          <cell r="A8277" t="str">
            <v>APU-000654</v>
          </cell>
          <cell r="D8277" t="str">
            <v>YESO CORRIENTE</v>
          </cell>
          <cell r="L8277" t="str">
            <v>KG</v>
          </cell>
          <cell r="M8277">
            <v>0.01</v>
          </cell>
          <cell r="N8277">
            <v>1612</v>
          </cell>
        </row>
        <row r="8278">
          <cell r="A8278" t="str">
            <v>APU-000654</v>
          </cell>
          <cell r="D8278" t="str">
            <v>ESTUCO GRIS EN POLVO X 25 KG</v>
          </cell>
          <cell r="L8278" t="str">
            <v>KG</v>
          </cell>
          <cell r="M8278">
            <v>2</v>
          </cell>
          <cell r="N8278">
            <v>1214.72</v>
          </cell>
        </row>
        <row r="8279">
          <cell r="A8279" t="str">
            <v>APU-000654</v>
          </cell>
          <cell r="D8279" t="str">
            <v>CEMENTO GRIS</v>
          </cell>
          <cell r="L8279" t="str">
            <v>KG</v>
          </cell>
          <cell r="M8279">
            <v>0.26</v>
          </cell>
          <cell r="N8279">
            <v>763.53</v>
          </cell>
        </row>
        <row r="8280">
          <cell r="A8280" t="str">
            <v>APU-000654</v>
          </cell>
          <cell r="D8280" t="str">
            <v>LIJA DE AGUA No. 120</v>
          </cell>
          <cell r="L8280" t="str">
            <v>UND</v>
          </cell>
          <cell r="M8280">
            <v>0.04</v>
          </cell>
          <cell r="N8280">
            <v>2200</v>
          </cell>
        </row>
        <row r="8281">
          <cell r="A8281" t="str">
            <v>APU-000654</v>
          </cell>
          <cell r="D8281" t="str">
            <v/>
          </cell>
          <cell r="L8281" t="str">
            <v/>
          </cell>
          <cell r="N8281" t="str">
            <v/>
          </cell>
        </row>
        <row r="8282">
          <cell r="A8282" t="str">
            <v>APU-000654</v>
          </cell>
          <cell r="D8282" t="str">
            <v/>
          </cell>
          <cell r="L8282" t="str">
            <v/>
          </cell>
          <cell r="N8282" t="str">
            <v/>
          </cell>
        </row>
        <row r="8283">
          <cell r="A8283" t="str">
            <v>APU-000654</v>
          </cell>
          <cell r="D8283" t="str">
            <v/>
          </cell>
          <cell r="L8283" t="str">
            <v/>
          </cell>
          <cell r="N8283" t="str">
            <v/>
          </cell>
        </row>
        <row r="8284">
          <cell r="A8284" t="str">
            <v>APU-000654</v>
          </cell>
          <cell r="D8284" t="str">
            <v/>
          </cell>
          <cell r="L8284" t="str">
            <v/>
          </cell>
          <cell r="N8284" t="str">
            <v/>
          </cell>
        </row>
        <row r="8285">
          <cell r="A8285" t="str">
            <v>APU-000654</v>
          </cell>
          <cell r="D8285" t="str">
            <v/>
          </cell>
          <cell r="L8285" t="str">
            <v/>
          </cell>
          <cell r="N8285" t="str">
            <v/>
          </cell>
        </row>
        <row r="8286">
          <cell r="A8286" t="str">
            <v>APU-000654</v>
          </cell>
          <cell r="D8286" t="str">
            <v/>
          </cell>
          <cell r="L8286" t="str">
            <v/>
          </cell>
          <cell r="N8286" t="str">
            <v/>
          </cell>
        </row>
        <row r="8287">
          <cell r="A8287" t="str">
            <v>APU-000654</v>
          </cell>
          <cell r="D8287" t="str">
            <v/>
          </cell>
          <cell r="L8287" t="str">
            <v/>
          </cell>
          <cell r="N8287" t="str">
            <v/>
          </cell>
        </row>
        <row r="8288">
          <cell r="A8288" t="str">
            <v>APU-000654</v>
          </cell>
          <cell r="D8288" t="str">
            <v/>
          </cell>
          <cell r="L8288" t="str">
            <v/>
          </cell>
          <cell r="N8288" t="str">
            <v/>
          </cell>
        </row>
        <row r="8289">
          <cell r="A8289" t="str">
            <v>APU-000654</v>
          </cell>
          <cell r="D8289" t="str">
            <v/>
          </cell>
          <cell r="L8289" t="str">
            <v/>
          </cell>
          <cell r="N8289" t="str">
            <v/>
          </cell>
        </row>
        <row r="8290">
          <cell r="A8290" t="str">
            <v>APU-000654</v>
          </cell>
          <cell r="D8290" t="str">
            <v/>
          </cell>
          <cell r="L8290" t="str">
            <v/>
          </cell>
          <cell r="N8290" t="str">
            <v/>
          </cell>
        </row>
        <row r="8291">
          <cell r="A8291" t="str">
            <v>APU-000654</v>
          </cell>
          <cell r="D8291" t="str">
            <v>DESPERDICIO</v>
          </cell>
          <cell r="L8291" t="str">
            <v>%</v>
          </cell>
          <cell r="M8291">
            <v>0.05</v>
          </cell>
          <cell r="N8291">
            <v>2732.08</v>
          </cell>
        </row>
        <row r="8292">
          <cell r="A8292" t="str">
            <v>APU-000654</v>
          </cell>
          <cell r="D8292" t="str">
            <v>SUBTOTAL</v>
          </cell>
        </row>
        <row r="8293">
          <cell r="A8293" t="str">
            <v>APU-000654</v>
          </cell>
          <cell r="D8293" t="str">
            <v>III. TRANSPORTES</v>
          </cell>
        </row>
        <row r="8294">
          <cell r="A8294" t="str">
            <v>APU-000654</v>
          </cell>
          <cell r="D8294" t="str">
            <v>MATERIAL</v>
          </cell>
          <cell r="K8294" t="str">
            <v>VOL. o PESO</v>
          </cell>
          <cell r="L8294" t="str">
            <v>DISTANCIA</v>
          </cell>
          <cell r="M8294" t="str">
            <v>M3 o Ton/Km</v>
          </cell>
          <cell r="N8294" t="str">
            <v>TARIFA</v>
          </cell>
        </row>
        <row r="8295">
          <cell r="A8295" t="str">
            <v>APU-000654</v>
          </cell>
          <cell r="D8295" t="str">
            <v/>
          </cell>
          <cell r="M8295" t="str">
            <v/>
          </cell>
          <cell r="N8295" t="str">
            <v/>
          </cell>
        </row>
        <row r="8296">
          <cell r="A8296" t="str">
            <v>APU-000654</v>
          </cell>
          <cell r="D8296" t="str">
            <v/>
          </cell>
          <cell r="M8296" t="str">
            <v/>
          </cell>
          <cell r="N8296" t="str">
            <v/>
          </cell>
        </row>
        <row r="8297">
          <cell r="A8297" t="str">
            <v>APU-000654</v>
          </cell>
          <cell r="D8297" t="str">
            <v/>
          </cell>
          <cell r="M8297" t="str">
            <v/>
          </cell>
          <cell r="N8297" t="str">
            <v/>
          </cell>
        </row>
        <row r="8298">
          <cell r="A8298" t="str">
            <v>APU-000654</v>
          </cell>
          <cell r="D8298" t="str">
            <v/>
          </cell>
          <cell r="M8298" t="str">
            <v/>
          </cell>
          <cell r="N8298" t="str">
            <v/>
          </cell>
        </row>
        <row r="8299">
          <cell r="A8299" t="str">
            <v>APU-000654</v>
          </cell>
          <cell r="D8299" t="str">
            <v>SUBTOTAL</v>
          </cell>
        </row>
        <row r="8300">
          <cell r="A8300" t="str">
            <v>APU-000654</v>
          </cell>
          <cell r="D8300" t="str">
            <v>IV. MANO DE OBRA</v>
          </cell>
        </row>
        <row r="8301">
          <cell r="A8301" t="str">
            <v>APU-000654</v>
          </cell>
          <cell r="D8301" t="str">
            <v>TRABAJADOR</v>
          </cell>
          <cell r="K8301" t="str">
            <v>JORNAL</v>
          </cell>
          <cell r="L8301" t="str">
            <v>PRESTACIONES</v>
          </cell>
          <cell r="M8301" t="str">
            <v>JORNAL TOTAL</v>
          </cell>
          <cell r="N8301" t="str">
            <v>RENDIMIENTO</v>
          </cell>
        </row>
        <row r="8302">
          <cell r="A8302" t="str">
            <v>APU-000654</v>
          </cell>
          <cell r="D8302" t="str">
            <v>OFICIAL</v>
          </cell>
          <cell r="K8302">
            <v>95930</v>
          </cell>
          <cell r="L8302">
            <v>1.95</v>
          </cell>
          <cell r="M8302">
            <v>187063.5</v>
          </cell>
          <cell r="N8302">
            <v>53.33</v>
          </cell>
        </row>
        <row r="8303">
          <cell r="A8303" t="str">
            <v>APU-000654</v>
          </cell>
          <cell r="D8303" t="str">
            <v>AYUDANTE (2)</v>
          </cell>
          <cell r="K8303">
            <v>142866</v>
          </cell>
          <cell r="L8303">
            <v>1.95</v>
          </cell>
          <cell r="M8303">
            <v>278588.7</v>
          </cell>
          <cell r="N8303">
            <v>53.33</v>
          </cell>
        </row>
        <row r="8304">
          <cell r="A8304" t="str">
            <v>APU-000654</v>
          </cell>
          <cell r="D8304" t="str">
            <v/>
          </cell>
          <cell r="K8304" t="str">
            <v/>
          </cell>
          <cell r="L8304" t="str">
            <v xml:space="preserve"> </v>
          </cell>
          <cell r="M8304" t="str">
            <v xml:space="preserve"> </v>
          </cell>
        </row>
        <row r="8305">
          <cell r="A8305" t="str">
            <v>APU-000654</v>
          </cell>
          <cell r="D8305" t="str">
            <v/>
          </cell>
          <cell r="K8305" t="str">
            <v/>
          </cell>
          <cell r="L8305" t="str">
            <v xml:space="preserve"> </v>
          </cell>
          <cell r="M8305" t="str">
            <v xml:space="preserve"> </v>
          </cell>
        </row>
        <row r="8306">
          <cell r="A8306" t="str">
            <v>APU-000654</v>
          </cell>
          <cell r="D8306" t="str">
            <v/>
          </cell>
          <cell r="K8306" t="str">
            <v/>
          </cell>
          <cell r="L8306" t="str">
            <v xml:space="preserve"> </v>
          </cell>
          <cell r="M8306" t="str">
            <v xml:space="preserve"> </v>
          </cell>
        </row>
        <row r="8307">
          <cell r="D8307" t="str">
            <v>SUBTOTAL</v>
          </cell>
        </row>
        <row r="8309">
          <cell r="D8309" t="str">
            <v>TOTAL COSTO DIRECTO $</v>
          </cell>
        </row>
        <row r="8311">
          <cell r="M8311" t="str">
            <v>Porcentaje</v>
          </cell>
          <cell r="N8311" t="str">
            <v>Valor Total</v>
          </cell>
        </row>
        <row r="8312">
          <cell r="M8312">
            <v>0.24</v>
          </cell>
          <cell r="N8312">
            <v>3007.1</v>
          </cell>
        </row>
        <row r="8313">
          <cell r="M8313">
            <v>0.02</v>
          </cell>
          <cell r="N8313">
            <v>250.59</v>
          </cell>
        </row>
        <row r="8314">
          <cell r="M8314">
            <v>7.0000000000000007E-2</v>
          </cell>
          <cell r="N8314">
            <v>877.07</v>
          </cell>
        </row>
        <row r="8317">
          <cell r="D8317" t="str">
            <v>Precio Unitario Total Aproximado al peso $</v>
          </cell>
        </row>
        <row r="8322">
          <cell r="D8322" t="str">
            <v>Proyectó:</v>
          </cell>
          <cell r="L8322" t="str">
            <v>Aprobó:</v>
          </cell>
        </row>
        <row r="8323">
          <cell r="E8323" t="str">
            <v>BRAYAN JEUDIEL LOZANO HERRERA</v>
          </cell>
          <cell r="M8323" t="str">
            <v>JESÚS IVÁN QUIÑONES RUEDA</v>
          </cell>
        </row>
        <row r="8324">
          <cell r="E8324" t="str">
            <v>APOYO SEC. DE PLANEACIÓN Y OBRAS PÚBLICAS</v>
          </cell>
          <cell r="M8324" t="str">
            <v>SECRETARIO DE PLANEACIÓN Y OBRAS PUBLICAS</v>
          </cell>
        </row>
        <row r="8325">
          <cell r="E8325" t="str">
            <v>LES TENGO UN CHISME</v>
          </cell>
          <cell r="M8325" t="str">
            <v>BOMBA</v>
          </cell>
        </row>
        <row r="8329">
          <cell r="D8329" t="str">
            <v>Análisis de Precios Unitarios- Secretaria de Planeación y Obras Publicas de Cubará, Boyacá.</v>
          </cell>
        </row>
        <row r="8330">
          <cell r="D8330" t="str">
            <v>Código</v>
          </cell>
          <cell r="E8330" t="str">
            <v>CCE-EICP-FM-14</v>
          </cell>
          <cell r="G8330" t="str">
            <v>Versión</v>
          </cell>
          <cell r="H8330">
            <v>1</v>
          </cell>
        </row>
        <row r="8334">
          <cell r="E8334" t="str">
            <v>MUNICIPIO DE CUBARÁ</v>
          </cell>
        </row>
        <row r="8336">
          <cell r="M8336" t="str">
            <v>VERSIÓN</v>
          </cell>
        </row>
        <row r="8339">
          <cell r="M8339" t="str">
            <v>PAGINA</v>
          </cell>
        </row>
        <row r="8340">
          <cell r="E8340" t="str">
            <v>ANÁLISIS DE PRECIOS UNITARIOS</v>
          </cell>
        </row>
        <row r="8342">
          <cell r="M8342" t="str">
            <v>FECHA</v>
          </cell>
          <cell r="N8342" t="str">
            <v>DD</v>
          </cell>
        </row>
        <row r="8343">
          <cell r="N8343">
            <v>13</v>
          </cell>
        </row>
        <row r="8347">
          <cell r="D8347" t="str">
            <v>DATOS ESPECÍFICOS</v>
          </cell>
        </row>
        <row r="8349">
          <cell r="A8349" t="str">
            <v>APU ID</v>
          </cell>
          <cell r="D8349" t="str">
            <v>ÍTEM</v>
          </cell>
          <cell r="E8349" t="str">
            <v>DESCRIPCIÓN</v>
          </cell>
          <cell r="N8349" t="str">
            <v>UNIDAD</v>
          </cell>
        </row>
        <row r="8350">
          <cell r="D8350" t="str">
            <v>2,05,09</v>
          </cell>
          <cell r="E8350" t="str">
            <v>SUMINISTRO E INSTALACIÓN DE VINILO TIPO I SOBRE PAÑETE O ESTUCO A TRES MANOS (INTERIORES)</v>
          </cell>
          <cell r="N8350" t="str">
            <v>M2</v>
          </cell>
        </row>
        <row r="8351">
          <cell r="D8351" t="str">
            <v>I. EQUIPO</v>
          </cell>
        </row>
        <row r="8352">
          <cell r="D8352" t="str">
            <v>DESCRIPCIÓN</v>
          </cell>
          <cell r="I8352" t="str">
            <v>MARCA</v>
          </cell>
          <cell r="K8352" t="str">
            <v>TIPO</v>
          </cell>
          <cell r="M8352" t="str">
            <v>TARIFA</v>
          </cell>
          <cell r="N8352" t="str">
            <v>RENDIMIENTO</v>
          </cell>
        </row>
        <row r="8353">
          <cell r="A8353" t="str">
            <v>APU-00063</v>
          </cell>
          <cell r="D8353" t="str">
            <v>HERRAMIENTA MENOR (% M.O)</v>
          </cell>
          <cell r="K8353" t="str">
            <v>%</v>
          </cell>
          <cell r="M8353">
            <v>11641.310000000001</v>
          </cell>
          <cell r="N8353">
            <v>10</v>
          </cell>
        </row>
        <row r="8354">
          <cell r="A8354" t="str">
            <v>APU-00063</v>
          </cell>
          <cell r="D8354" t="str">
            <v>SECCIÓN DE ANDAMIO (01)</v>
          </cell>
          <cell r="K8354" t="str">
            <v>DIA</v>
          </cell>
          <cell r="M8354">
            <v>3000</v>
          </cell>
          <cell r="N8354">
            <v>16.670000000000002</v>
          </cell>
        </row>
        <row r="8355">
          <cell r="A8355" t="str">
            <v>APU-00063</v>
          </cell>
          <cell r="D8355" t="str">
            <v/>
          </cell>
          <cell r="K8355" t="str">
            <v/>
          </cell>
          <cell r="M8355" t="str">
            <v/>
          </cell>
        </row>
        <row r="8356">
          <cell r="A8356" t="str">
            <v>APU-00063</v>
          </cell>
          <cell r="D8356" t="str">
            <v/>
          </cell>
          <cell r="K8356" t="str">
            <v/>
          </cell>
          <cell r="M8356" t="str">
            <v/>
          </cell>
        </row>
        <row r="8357">
          <cell r="A8357" t="str">
            <v>APU-00063</v>
          </cell>
          <cell r="D8357" t="str">
            <v/>
          </cell>
          <cell r="K8357" t="str">
            <v/>
          </cell>
          <cell r="M8357" t="str">
            <v/>
          </cell>
        </row>
        <row r="8358">
          <cell r="A8358" t="str">
            <v>APU-00063</v>
          </cell>
          <cell r="D8358" t="str">
            <v/>
          </cell>
          <cell r="K8358" t="str">
            <v/>
          </cell>
          <cell r="M8358" t="str">
            <v/>
          </cell>
        </row>
        <row r="8359">
          <cell r="A8359" t="str">
            <v>APU-00063</v>
          </cell>
          <cell r="D8359" t="str">
            <v>SUBTOTAL</v>
          </cell>
        </row>
        <row r="8360">
          <cell r="A8360" t="str">
            <v>APU-00063</v>
          </cell>
          <cell r="D8360" t="str">
            <v>II. MATERIALES</v>
          </cell>
        </row>
        <row r="8361">
          <cell r="A8361" t="str">
            <v>APU-00063</v>
          </cell>
          <cell r="D8361" t="str">
            <v>DESCRIPCIÓN</v>
          </cell>
          <cell r="L8361" t="str">
            <v>UNIDAD</v>
          </cell>
          <cell r="M8361" t="str">
            <v>CANTIDAD</v>
          </cell>
          <cell r="N8361" t="str">
            <v>PRECIO UNITARIO</v>
          </cell>
        </row>
        <row r="8362">
          <cell r="A8362" t="str">
            <v>APU-00063</v>
          </cell>
          <cell r="D8362" t="str">
            <v>PINTURA VINILO TIPO 1</v>
          </cell>
          <cell r="L8362" t="str">
            <v>GAL</v>
          </cell>
          <cell r="M8362">
            <v>0.06</v>
          </cell>
          <cell r="N8362">
            <v>78587.94</v>
          </cell>
        </row>
        <row r="8363">
          <cell r="A8363" t="str">
            <v>APU-00063</v>
          </cell>
          <cell r="D8363" t="str">
            <v>LIJA DE AGUA No. 120</v>
          </cell>
          <cell r="L8363" t="str">
            <v>UND</v>
          </cell>
          <cell r="M8363">
            <v>0.04</v>
          </cell>
          <cell r="N8363">
            <v>2200</v>
          </cell>
        </row>
        <row r="8364">
          <cell r="A8364" t="str">
            <v>APU-00063</v>
          </cell>
          <cell r="D8364" t="str">
            <v>AGUA</v>
          </cell>
          <cell r="L8364" t="str">
            <v>LT</v>
          </cell>
          <cell r="M8364">
            <v>0.03</v>
          </cell>
          <cell r="N8364">
            <v>3.65</v>
          </cell>
        </row>
        <row r="8365">
          <cell r="A8365" t="str">
            <v>APU-00063</v>
          </cell>
          <cell r="D8365" t="str">
            <v/>
          </cell>
          <cell r="L8365" t="str">
            <v/>
          </cell>
          <cell r="N8365" t="str">
            <v/>
          </cell>
        </row>
        <row r="8366">
          <cell r="A8366" t="str">
            <v>APU-00063</v>
          </cell>
          <cell r="D8366" t="str">
            <v/>
          </cell>
          <cell r="L8366" t="str">
            <v/>
          </cell>
          <cell r="N8366" t="str">
            <v/>
          </cell>
        </row>
        <row r="8367">
          <cell r="A8367" t="str">
            <v>APU-00063</v>
          </cell>
          <cell r="D8367" t="str">
            <v/>
          </cell>
          <cell r="L8367" t="str">
            <v/>
          </cell>
          <cell r="N8367" t="str">
            <v/>
          </cell>
        </row>
        <row r="8368">
          <cell r="A8368" t="str">
            <v>APU-00063</v>
          </cell>
          <cell r="D8368" t="str">
            <v/>
          </cell>
          <cell r="L8368" t="str">
            <v/>
          </cell>
          <cell r="N8368" t="str">
            <v/>
          </cell>
        </row>
        <row r="8369">
          <cell r="A8369" t="str">
            <v>APU-00063</v>
          </cell>
          <cell r="D8369" t="str">
            <v/>
          </cell>
          <cell r="L8369" t="str">
            <v/>
          </cell>
          <cell r="N8369" t="str">
            <v/>
          </cell>
        </row>
        <row r="8370">
          <cell r="A8370" t="str">
            <v>APU-00063</v>
          </cell>
          <cell r="D8370" t="str">
            <v/>
          </cell>
          <cell r="L8370" t="str">
            <v/>
          </cell>
          <cell r="N8370" t="str">
            <v/>
          </cell>
        </row>
        <row r="8371">
          <cell r="A8371" t="str">
            <v>APU-00063</v>
          </cell>
          <cell r="D8371" t="str">
            <v/>
          </cell>
          <cell r="L8371" t="str">
            <v/>
          </cell>
          <cell r="N8371" t="str">
            <v/>
          </cell>
        </row>
        <row r="8372">
          <cell r="A8372" t="str">
            <v>APU-00063</v>
          </cell>
          <cell r="D8372" t="str">
            <v/>
          </cell>
          <cell r="L8372" t="str">
            <v/>
          </cell>
          <cell r="N8372" t="str">
            <v/>
          </cell>
        </row>
        <row r="8373">
          <cell r="A8373" t="str">
            <v>APU-00063</v>
          </cell>
          <cell r="D8373" t="str">
            <v/>
          </cell>
          <cell r="L8373" t="str">
            <v/>
          </cell>
          <cell r="N8373" t="str">
            <v/>
          </cell>
        </row>
        <row r="8374">
          <cell r="A8374" t="str">
            <v>APU-00063</v>
          </cell>
          <cell r="D8374" t="str">
            <v/>
          </cell>
          <cell r="L8374" t="str">
            <v/>
          </cell>
          <cell r="N8374" t="str">
            <v/>
          </cell>
        </row>
        <row r="8375">
          <cell r="A8375" t="str">
            <v>APU-00063</v>
          </cell>
          <cell r="D8375" t="str">
            <v/>
          </cell>
          <cell r="L8375" t="str">
            <v/>
          </cell>
          <cell r="N8375" t="str">
            <v/>
          </cell>
        </row>
        <row r="8376">
          <cell r="A8376" t="str">
            <v>APU-00063</v>
          </cell>
          <cell r="D8376" t="str">
            <v>DESPERDICIO</v>
          </cell>
          <cell r="L8376" t="str">
            <v>%</v>
          </cell>
          <cell r="M8376">
            <v>0.05</v>
          </cell>
          <cell r="N8376">
            <v>4803.3899999999994</v>
          </cell>
        </row>
        <row r="8377">
          <cell r="A8377" t="str">
            <v>APU-00063</v>
          </cell>
          <cell r="D8377" t="str">
            <v>SUBTOTAL</v>
          </cell>
        </row>
        <row r="8378">
          <cell r="A8378" t="str">
            <v>APU-00063</v>
          </cell>
          <cell r="D8378" t="str">
            <v>III. TRANSPORTES</v>
          </cell>
        </row>
        <row r="8379">
          <cell r="A8379" t="str">
            <v>APU-00063</v>
          </cell>
          <cell r="D8379" t="str">
            <v>MATERIAL</v>
          </cell>
          <cell r="K8379" t="str">
            <v>VOL. o PESO</v>
          </cell>
          <cell r="L8379" t="str">
            <v>DISTANCIA</v>
          </cell>
          <cell r="M8379" t="str">
            <v>M3 o Ton/Km</v>
          </cell>
          <cell r="N8379" t="str">
            <v>TARIFA</v>
          </cell>
        </row>
        <row r="8380">
          <cell r="A8380" t="str">
            <v>APU-00063</v>
          </cell>
          <cell r="D8380" t="str">
            <v/>
          </cell>
          <cell r="M8380" t="str">
            <v/>
          </cell>
          <cell r="N8380" t="str">
            <v/>
          </cell>
        </row>
        <row r="8381">
          <cell r="A8381" t="str">
            <v>APU-00063</v>
          </cell>
          <cell r="D8381" t="str">
            <v/>
          </cell>
          <cell r="M8381" t="str">
            <v/>
          </cell>
          <cell r="N8381" t="str">
            <v/>
          </cell>
        </row>
        <row r="8382">
          <cell r="A8382" t="str">
            <v>APU-00063</v>
          </cell>
          <cell r="D8382" t="str">
            <v/>
          </cell>
          <cell r="M8382" t="str">
            <v/>
          </cell>
          <cell r="N8382" t="str">
            <v/>
          </cell>
        </row>
        <row r="8383">
          <cell r="A8383" t="str">
            <v>APU-00063</v>
          </cell>
          <cell r="D8383" t="str">
            <v/>
          </cell>
          <cell r="M8383" t="str">
            <v/>
          </cell>
          <cell r="N8383" t="str">
            <v/>
          </cell>
        </row>
        <row r="8384">
          <cell r="A8384" t="str">
            <v>APU-00063</v>
          </cell>
          <cell r="D8384" t="str">
            <v>SUBTOTAL</v>
          </cell>
        </row>
        <row r="8385">
          <cell r="A8385" t="str">
            <v>APU-00063</v>
          </cell>
          <cell r="D8385" t="str">
            <v>IV. MANO DE OBRA</v>
          </cell>
        </row>
        <row r="8386">
          <cell r="A8386" t="str">
            <v>APU-00063</v>
          </cell>
          <cell r="D8386" t="str">
            <v>TRABAJADOR</v>
          </cell>
          <cell r="K8386" t="str">
            <v>JORNAL</v>
          </cell>
          <cell r="L8386" t="str">
            <v>PRESTACIONES</v>
          </cell>
          <cell r="M8386" t="str">
            <v>JORNAL TOTAL</v>
          </cell>
          <cell r="N8386" t="str">
            <v>RENDIMIENTO</v>
          </cell>
        </row>
        <row r="8387">
          <cell r="A8387" t="str">
            <v>APU-00063</v>
          </cell>
          <cell r="D8387" t="str">
            <v>OFICIAL</v>
          </cell>
          <cell r="K8387">
            <v>95930</v>
          </cell>
          <cell r="L8387">
            <v>1.95</v>
          </cell>
          <cell r="M8387">
            <v>187063.5</v>
          </cell>
          <cell r="N8387">
            <v>40</v>
          </cell>
        </row>
        <row r="8388">
          <cell r="A8388" t="str">
            <v>APU-00063</v>
          </cell>
          <cell r="D8388" t="str">
            <v>AYUDANTE (2)</v>
          </cell>
          <cell r="K8388">
            <v>142866</v>
          </cell>
          <cell r="L8388">
            <v>1.95</v>
          </cell>
          <cell r="M8388">
            <v>278588.7</v>
          </cell>
          <cell r="N8388">
            <v>40</v>
          </cell>
        </row>
        <row r="8389">
          <cell r="A8389" t="str">
            <v>APU-00063</v>
          </cell>
          <cell r="D8389" t="str">
            <v/>
          </cell>
          <cell r="K8389" t="str">
            <v/>
          </cell>
          <cell r="L8389" t="str">
            <v xml:space="preserve"> </v>
          </cell>
          <cell r="M8389" t="str">
            <v xml:space="preserve"> </v>
          </cell>
        </row>
        <row r="8390">
          <cell r="A8390" t="str">
            <v>APU-00063</v>
          </cell>
          <cell r="D8390" t="str">
            <v/>
          </cell>
          <cell r="K8390" t="str">
            <v/>
          </cell>
          <cell r="L8390" t="str">
            <v xml:space="preserve"> </v>
          </cell>
          <cell r="M8390" t="str">
            <v xml:space="preserve"> </v>
          </cell>
        </row>
        <row r="8391">
          <cell r="A8391" t="str">
            <v>APU-00063</v>
          </cell>
          <cell r="D8391" t="str">
            <v/>
          </cell>
          <cell r="K8391" t="str">
            <v/>
          </cell>
          <cell r="L8391" t="str">
            <v xml:space="preserve"> </v>
          </cell>
          <cell r="M8391" t="str">
            <v xml:space="preserve"> </v>
          </cell>
        </row>
        <row r="8392">
          <cell r="D8392" t="str">
            <v>SUBTOTAL</v>
          </cell>
        </row>
        <row r="8394">
          <cell r="D8394" t="str">
            <v>TOTAL COSTO DIRECTO $</v>
          </cell>
        </row>
        <row r="8396">
          <cell r="M8396" t="str">
            <v>Porcentaje</v>
          </cell>
          <cell r="N8396" t="str">
            <v>Valor Total</v>
          </cell>
        </row>
        <row r="8397">
          <cell r="M8397">
            <v>0.24</v>
          </cell>
          <cell r="N8397">
            <v>4326.95</v>
          </cell>
        </row>
        <row r="8398">
          <cell r="M8398">
            <v>0.02</v>
          </cell>
          <cell r="N8398">
            <v>360.58</v>
          </cell>
        </row>
        <row r="8399">
          <cell r="M8399">
            <v>7.0000000000000007E-2</v>
          </cell>
          <cell r="N8399">
            <v>1262.03</v>
          </cell>
        </row>
        <row r="8402">
          <cell r="D8402" t="str">
            <v>Precio Unitario Total Aproximado al peso $</v>
          </cell>
        </row>
        <row r="8407">
          <cell r="D8407" t="str">
            <v>Proyectó:</v>
          </cell>
          <cell r="L8407" t="str">
            <v>Aprobó:</v>
          </cell>
        </row>
        <row r="8408">
          <cell r="E8408" t="str">
            <v>BRAYAN JEUDIEL LOZANO HERRERA</v>
          </cell>
          <cell r="M8408" t="str">
            <v>JESÚS IVÁN QUIÑONES RUEDA</v>
          </cell>
        </row>
        <row r="8409">
          <cell r="E8409" t="str">
            <v>APOYO SEC. DE PLANEACIÓN Y OBRAS PÚBLICAS</v>
          </cell>
          <cell r="M8409" t="str">
            <v>SECRETARIO DE PLANEACIÓN Y OBRAS PUBLICAS</v>
          </cell>
        </row>
        <row r="8410">
          <cell r="E8410" t="str">
            <v>LES TENGO UN CHISME</v>
          </cell>
          <cell r="M8410" t="str">
            <v>BOMBA</v>
          </cell>
        </row>
        <row r="8414">
          <cell r="D8414" t="str">
            <v>Análisis de Precios Unitarios- Secretaria de Planeación y Obras Publicas de Cubará, Boyacá.</v>
          </cell>
        </row>
        <row r="8415">
          <cell r="D8415" t="str">
            <v>Código</v>
          </cell>
          <cell r="E8415" t="str">
            <v>CCE-EICP-FM-14</v>
          </cell>
          <cell r="G8415" t="str">
            <v>Versión</v>
          </cell>
          <cell r="H8415">
            <v>1</v>
          </cell>
        </row>
        <row r="8419">
          <cell r="E8419" t="str">
            <v>MUNICIPIO DE CUBARÁ</v>
          </cell>
        </row>
        <row r="8421">
          <cell r="M8421" t="str">
            <v>VERSIÓN</v>
          </cell>
        </row>
        <row r="8424">
          <cell r="M8424" t="str">
            <v>PAGINA</v>
          </cell>
        </row>
        <row r="8425">
          <cell r="E8425" t="str">
            <v>ANÁLISIS DE PRECIOS UNITARIOS</v>
          </cell>
        </row>
        <row r="8427">
          <cell r="M8427" t="str">
            <v>FECHA</v>
          </cell>
          <cell r="N8427" t="str">
            <v>DD</v>
          </cell>
        </row>
        <row r="8428">
          <cell r="N8428">
            <v>13</v>
          </cell>
        </row>
        <row r="8432">
          <cell r="D8432" t="str">
            <v>DATOS ESPECÍFICOS</v>
          </cell>
        </row>
        <row r="8434">
          <cell r="A8434" t="str">
            <v>APU ID</v>
          </cell>
          <cell r="D8434" t="str">
            <v>ÍTEM</v>
          </cell>
          <cell r="E8434" t="str">
            <v>DESCRIPCIÓN</v>
          </cell>
          <cell r="N8434" t="str">
            <v>UNIDAD</v>
          </cell>
        </row>
        <row r="8435">
          <cell r="D8435" t="str">
            <v>2,05,10</v>
          </cell>
          <cell r="E8435" t="str">
            <v>SUMINISTRO E INSTALACIÓN DE PINTURA KORAZA O SIMILAR PARA FACHADAS TRES MANOS (EXTERIORES)</v>
          </cell>
          <cell r="N8435" t="str">
            <v>M2</v>
          </cell>
        </row>
        <row r="8436">
          <cell r="D8436" t="str">
            <v>I. EQUIPO</v>
          </cell>
        </row>
        <row r="8437">
          <cell r="D8437" t="str">
            <v>DESCRIPCIÓN</v>
          </cell>
          <cell r="I8437" t="str">
            <v>MARCA</v>
          </cell>
          <cell r="K8437" t="str">
            <v>TIPO</v>
          </cell>
          <cell r="M8437" t="str">
            <v>TARIFA</v>
          </cell>
          <cell r="N8437" t="str">
            <v>RENDIMIENTO</v>
          </cell>
        </row>
        <row r="8438">
          <cell r="A8438" t="str">
            <v>APU-00064</v>
          </cell>
          <cell r="D8438" t="str">
            <v>HERRAMIENTA MENOR (% M.O)</v>
          </cell>
          <cell r="K8438" t="str">
            <v>%</v>
          </cell>
          <cell r="M8438">
            <v>12806.720000000001</v>
          </cell>
          <cell r="N8438">
            <v>10</v>
          </cell>
        </row>
        <row r="8439">
          <cell r="A8439" t="str">
            <v>APU-00064</v>
          </cell>
          <cell r="D8439" t="str">
            <v>SECCIÓN DE ANDAMIO (02)</v>
          </cell>
          <cell r="K8439" t="str">
            <v>DIA</v>
          </cell>
          <cell r="M8439">
            <v>6000</v>
          </cell>
          <cell r="N8439">
            <v>16.670000000000002</v>
          </cell>
        </row>
        <row r="8440">
          <cell r="A8440" t="str">
            <v>APU-00064</v>
          </cell>
          <cell r="D8440" t="str">
            <v/>
          </cell>
          <cell r="K8440" t="str">
            <v/>
          </cell>
          <cell r="M8440" t="str">
            <v/>
          </cell>
        </row>
        <row r="8441">
          <cell r="A8441" t="str">
            <v>APU-00064</v>
          </cell>
          <cell r="D8441" t="str">
            <v/>
          </cell>
          <cell r="K8441" t="str">
            <v/>
          </cell>
          <cell r="M8441" t="str">
            <v/>
          </cell>
        </row>
        <row r="8442">
          <cell r="A8442" t="str">
            <v>APU-00064</v>
          </cell>
          <cell r="D8442" t="str">
            <v/>
          </cell>
          <cell r="K8442" t="str">
            <v/>
          </cell>
          <cell r="M8442" t="str">
            <v/>
          </cell>
        </row>
        <row r="8443">
          <cell r="A8443" t="str">
            <v>APU-00064</v>
          </cell>
          <cell r="D8443" t="str">
            <v/>
          </cell>
          <cell r="K8443" t="str">
            <v/>
          </cell>
          <cell r="M8443" t="str">
            <v/>
          </cell>
        </row>
        <row r="8444">
          <cell r="A8444" t="str">
            <v>APU-00064</v>
          </cell>
          <cell r="D8444" t="str">
            <v>SUBTOTAL</v>
          </cell>
        </row>
        <row r="8445">
          <cell r="A8445" t="str">
            <v>APU-00064</v>
          </cell>
          <cell r="D8445" t="str">
            <v>II. MATERIALES</v>
          </cell>
        </row>
        <row r="8446">
          <cell r="A8446" t="str">
            <v>APU-00064</v>
          </cell>
          <cell r="D8446" t="str">
            <v>DESCRIPCIÓN</v>
          </cell>
          <cell r="L8446" t="str">
            <v>UNIDAD</v>
          </cell>
          <cell r="M8446" t="str">
            <v>CANTIDAD</v>
          </cell>
          <cell r="N8446" t="str">
            <v>PRECIO UNITARIO</v>
          </cell>
        </row>
        <row r="8447">
          <cell r="A8447" t="str">
            <v>APU-00064</v>
          </cell>
          <cell r="D8447" t="str">
            <v>PINTURA VINILO PARA EXTERIOR TIPO KORAZA O SIMILAR</v>
          </cell>
          <cell r="L8447" t="str">
            <v>GAL</v>
          </cell>
          <cell r="M8447">
            <v>0.06</v>
          </cell>
          <cell r="N8447">
            <v>127138</v>
          </cell>
        </row>
        <row r="8448">
          <cell r="A8448" t="str">
            <v>APU-00064</v>
          </cell>
          <cell r="D8448" t="str">
            <v>LIJA DE AGUA No. 120</v>
          </cell>
          <cell r="L8448" t="str">
            <v>UND</v>
          </cell>
          <cell r="M8448">
            <v>0.04</v>
          </cell>
          <cell r="N8448">
            <v>2200</v>
          </cell>
        </row>
        <row r="8449">
          <cell r="A8449" t="str">
            <v>APU-00064</v>
          </cell>
          <cell r="D8449" t="str">
            <v>AGUA</v>
          </cell>
          <cell r="L8449" t="str">
            <v>LT</v>
          </cell>
          <cell r="M8449">
            <v>0.03</v>
          </cell>
          <cell r="N8449">
            <v>3.65</v>
          </cell>
        </row>
        <row r="8450">
          <cell r="A8450" t="str">
            <v>APU-00064</v>
          </cell>
          <cell r="D8450" t="str">
            <v/>
          </cell>
          <cell r="L8450" t="str">
            <v/>
          </cell>
          <cell r="N8450" t="str">
            <v/>
          </cell>
        </row>
        <row r="8451">
          <cell r="A8451" t="str">
            <v>APU-00064</v>
          </cell>
          <cell r="D8451" t="str">
            <v/>
          </cell>
          <cell r="L8451" t="str">
            <v/>
          </cell>
          <cell r="N8451" t="str">
            <v/>
          </cell>
        </row>
        <row r="8452">
          <cell r="A8452" t="str">
            <v>APU-00064</v>
          </cell>
          <cell r="D8452" t="str">
            <v/>
          </cell>
          <cell r="L8452" t="str">
            <v/>
          </cell>
          <cell r="N8452" t="str">
            <v/>
          </cell>
        </row>
        <row r="8453">
          <cell r="A8453" t="str">
            <v>APU-00064</v>
          </cell>
          <cell r="D8453" t="str">
            <v/>
          </cell>
          <cell r="L8453" t="str">
            <v/>
          </cell>
          <cell r="N8453" t="str">
            <v/>
          </cell>
        </row>
        <row r="8454">
          <cell r="A8454" t="str">
            <v>APU-00064</v>
          </cell>
          <cell r="D8454" t="str">
            <v/>
          </cell>
          <cell r="L8454" t="str">
            <v/>
          </cell>
          <cell r="N8454" t="str">
            <v/>
          </cell>
        </row>
        <row r="8455">
          <cell r="A8455" t="str">
            <v>APU-00064</v>
          </cell>
          <cell r="D8455" t="str">
            <v/>
          </cell>
          <cell r="L8455" t="str">
            <v/>
          </cell>
          <cell r="N8455" t="str">
            <v/>
          </cell>
        </row>
        <row r="8456">
          <cell r="A8456" t="str">
            <v>APU-00064</v>
          </cell>
          <cell r="D8456" t="str">
            <v/>
          </cell>
          <cell r="L8456" t="str">
            <v/>
          </cell>
          <cell r="N8456" t="str">
            <v/>
          </cell>
        </row>
        <row r="8457">
          <cell r="A8457" t="str">
            <v>APU-00064</v>
          </cell>
          <cell r="D8457" t="str">
            <v/>
          </cell>
          <cell r="L8457" t="str">
            <v/>
          </cell>
          <cell r="N8457" t="str">
            <v/>
          </cell>
        </row>
        <row r="8458">
          <cell r="A8458" t="str">
            <v>APU-00064</v>
          </cell>
          <cell r="D8458" t="str">
            <v/>
          </cell>
          <cell r="L8458" t="str">
            <v/>
          </cell>
          <cell r="N8458" t="str">
            <v/>
          </cell>
        </row>
        <row r="8459">
          <cell r="A8459" t="str">
            <v>APU-00064</v>
          </cell>
          <cell r="D8459" t="str">
            <v/>
          </cell>
          <cell r="L8459" t="str">
            <v/>
          </cell>
          <cell r="N8459" t="str">
            <v/>
          </cell>
        </row>
        <row r="8460">
          <cell r="A8460" t="str">
            <v>APU-00064</v>
          </cell>
          <cell r="D8460" t="str">
            <v/>
          </cell>
          <cell r="L8460" t="str">
            <v/>
          </cell>
          <cell r="N8460" t="str">
            <v/>
          </cell>
        </row>
        <row r="8461">
          <cell r="A8461" t="str">
            <v>APU-00064</v>
          </cell>
          <cell r="D8461" t="str">
            <v>DESPERDICIO</v>
          </cell>
          <cell r="L8461" t="str">
            <v>%</v>
          </cell>
          <cell r="M8461">
            <v>0.05</v>
          </cell>
          <cell r="N8461">
            <v>7716.3899999999994</v>
          </cell>
        </row>
        <row r="8462">
          <cell r="A8462" t="str">
            <v>APU-00064</v>
          </cell>
          <cell r="D8462" t="str">
            <v>SUBTOTAL</v>
          </cell>
        </row>
        <row r="8463">
          <cell r="A8463" t="str">
            <v>APU-00064</v>
          </cell>
          <cell r="D8463" t="str">
            <v>III. TRANSPORTES</v>
          </cell>
        </row>
        <row r="8464">
          <cell r="A8464" t="str">
            <v>APU-00064</v>
          </cell>
          <cell r="D8464" t="str">
            <v>MATERIAL</v>
          </cell>
          <cell r="K8464" t="str">
            <v>VOL. o PESO</v>
          </cell>
          <cell r="L8464" t="str">
            <v>DISTANCIA</v>
          </cell>
          <cell r="M8464" t="str">
            <v>M3 o Ton/Km</v>
          </cell>
          <cell r="N8464" t="str">
            <v>TARIFA</v>
          </cell>
        </row>
        <row r="8465">
          <cell r="A8465" t="str">
            <v>APU-00064</v>
          </cell>
          <cell r="D8465" t="str">
            <v/>
          </cell>
          <cell r="M8465" t="str">
            <v/>
          </cell>
          <cell r="N8465" t="str">
            <v/>
          </cell>
        </row>
        <row r="8466">
          <cell r="A8466" t="str">
            <v>APU-00064</v>
          </cell>
          <cell r="D8466" t="str">
            <v/>
          </cell>
          <cell r="M8466" t="str">
            <v/>
          </cell>
          <cell r="N8466" t="str">
            <v/>
          </cell>
        </row>
        <row r="8467">
          <cell r="A8467" t="str">
            <v>APU-00064</v>
          </cell>
          <cell r="D8467" t="str">
            <v/>
          </cell>
          <cell r="M8467" t="str">
            <v/>
          </cell>
          <cell r="N8467" t="str">
            <v/>
          </cell>
        </row>
        <row r="8468">
          <cell r="A8468" t="str">
            <v>APU-00064</v>
          </cell>
          <cell r="D8468" t="str">
            <v/>
          </cell>
          <cell r="M8468" t="str">
            <v/>
          </cell>
          <cell r="N8468" t="str">
            <v/>
          </cell>
        </row>
        <row r="8469">
          <cell r="A8469" t="str">
            <v>APU-00064</v>
          </cell>
          <cell r="D8469" t="str">
            <v>SUBTOTAL</v>
          </cell>
        </row>
        <row r="8470">
          <cell r="A8470" t="str">
            <v>APU-00064</v>
          </cell>
          <cell r="D8470" t="str">
            <v>IV. MANO DE OBRA</v>
          </cell>
        </row>
        <row r="8471">
          <cell r="A8471" t="str">
            <v>APU-00064</v>
          </cell>
          <cell r="D8471" t="str">
            <v>TRABAJADOR</v>
          </cell>
          <cell r="K8471" t="str">
            <v>JORNAL</v>
          </cell>
          <cell r="L8471" t="str">
            <v>PRESTACIONES</v>
          </cell>
          <cell r="M8471" t="str">
            <v>JORNAL TOTAL</v>
          </cell>
          <cell r="N8471" t="str">
            <v>RENDIMIENTO</v>
          </cell>
        </row>
        <row r="8472">
          <cell r="A8472" t="str">
            <v>APU-00064</v>
          </cell>
          <cell r="D8472" t="str">
            <v>OFICIAL</v>
          </cell>
          <cell r="K8472">
            <v>95930</v>
          </cell>
          <cell r="L8472">
            <v>1.95</v>
          </cell>
          <cell r="M8472">
            <v>187063.5</v>
          </cell>
          <cell r="N8472">
            <v>36.36</v>
          </cell>
        </row>
        <row r="8473">
          <cell r="A8473" t="str">
            <v>APU-00064</v>
          </cell>
          <cell r="D8473" t="str">
            <v>AYUDANTE (2)</v>
          </cell>
          <cell r="K8473">
            <v>142866</v>
          </cell>
          <cell r="L8473">
            <v>1.95</v>
          </cell>
          <cell r="M8473">
            <v>278588.7</v>
          </cell>
          <cell r="N8473">
            <v>36.36</v>
          </cell>
        </row>
        <row r="8474">
          <cell r="A8474" t="str">
            <v>APU-00064</v>
          </cell>
          <cell r="D8474" t="str">
            <v/>
          </cell>
          <cell r="K8474" t="str">
            <v/>
          </cell>
          <cell r="L8474" t="str">
            <v xml:space="preserve"> </v>
          </cell>
          <cell r="M8474" t="str">
            <v xml:space="preserve"> </v>
          </cell>
        </row>
        <row r="8475">
          <cell r="A8475" t="str">
            <v>APU-00064</v>
          </cell>
          <cell r="D8475" t="str">
            <v/>
          </cell>
          <cell r="K8475" t="str">
            <v/>
          </cell>
          <cell r="L8475" t="str">
            <v xml:space="preserve"> </v>
          </cell>
          <cell r="M8475" t="str">
            <v xml:space="preserve"> </v>
          </cell>
        </row>
        <row r="8476">
          <cell r="A8476" t="str">
            <v>APU-00064</v>
          </cell>
          <cell r="D8476" t="str">
            <v/>
          </cell>
          <cell r="K8476" t="str">
            <v/>
          </cell>
          <cell r="L8476" t="str">
            <v xml:space="preserve"> </v>
          </cell>
          <cell r="M8476" t="str">
            <v xml:space="preserve"> </v>
          </cell>
        </row>
        <row r="8477">
          <cell r="D8477" t="str">
            <v>SUBTOTAL</v>
          </cell>
        </row>
        <row r="8479">
          <cell r="D8479" t="str">
            <v>TOTAL COSTO DIRECTO $</v>
          </cell>
        </row>
        <row r="8481">
          <cell r="M8481" t="str">
            <v>Porcentaje</v>
          </cell>
          <cell r="N8481" t="str">
            <v>Valor Total</v>
          </cell>
        </row>
        <row r="8482">
          <cell r="M8482">
            <v>0.24</v>
          </cell>
          <cell r="N8482">
            <v>5411.89</v>
          </cell>
        </row>
        <row r="8483">
          <cell r="M8483">
            <v>0.02</v>
          </cell>
          <cell r="N8483">
            <v>450.99</v>
          </cell>
        </row>
        <row r="8484">
          <cell r="M8484">
            <v>7.0000000000000007E-2</v>
          </cell>
          <cell r="N8484">
            <v>1578.47</v>
          </cell>
        </row>
        <row r="8487">
          <cell r="D8487" t="str">
            <v>Precio Unitario Total Aproximado al peso $</v>
          </cell>
        </row>
        <row r="8492">
          <cell r="D8492" t="str">
            <v>Proyectó:</v>
          </cell>
          <cell r="L8492" t="str">
            <v>Aprobó:</v>
          </cell>
        </row>
        <row r="8493">
          <cell r="E8493" t="str">
            <v>BRAYAN JEUDIEL LOZANO HERRERA</v>
          </cell>
          <cell r="M8493" t="str">
            <v>JESÚS IVÁN QUIÑONES RUEDA</v>
          </cell>
        </row>
        <row r="8494">
          <cell r="E8494" t="str">
            <v>APOYO SEC. DE PLANEACIÓN Y OBRAS PÚBLICAS</v>
          </cell>
          <cell r="M8494" t="str">
            <v>SECRETARIO DE PLANEACIÓN Y OBRAS PUBLICAS</v>
          </cell>
        </row>
        <row r="8495">
          <cell r="E8495" t="str">
            <v>LES TENGO UN CHISME</v>
          </cell>
          <cell r="M8495" t="str">
            <v>BOMBA</v>
          </cell>
        </row>
        <row r="8499">
          <cell r="D8499" t="str">
            <v>Análisis de Precios Unitarios- Secretaria de Planeación y Obras Publicas de Cubará, Boyacá.</v>
          </cell>
        </row>
        <row r="8500">
          <cell r="D8500" t="str">
            <v>Código</v>
          </cell>
          <cell r="E8500" t="str">
            <v>CCE-EICP-FM-14</v>
          </cell>
          <cell r="G8500" t="str">
            <v>Versión</v>
          </cell>
          <cell r="H8500">
            <v>1</v>
          </cell>
        </row>
        <row r="8504">
          <cell r="E8504" t="str">
            <v>MUNICIPIO DE CUBARÁ</v>
          </cell>
        </row>
        <row r="8506">
          <cell r="M8506" t="str">
            <v>VERSIÓN</v>
          </cell>
        </row>
        <row r="8509">
          <cell r="M8509" t="str">
            <v>PAGINA</v>
          </cell>
        </row>
        <row r="8510">
          <cell r="E8510" t="str">
            <v>ANÁLISIS DE PRECIOS UNITARIOS</v>
          </cell>
        </row>
        <row r="8512">
          <cell r="M8512" t="str">
            <v>FECHA</v>
          </cell>
          <cell r="N8512" t="str">
            <v>DD</v>
          </cell>
        </row>
        <row r="8513">
          <cell r="N8513">
            <v>13</v>
          </cell>
        </row>
        <row r="8517">
          <cell r="D8517" t="str">
            <v>DATOS ESPECÍFICOS</v>
          </cell>
        </row>
        <row r="8519">
          <cell r="A8519" t="str">
            <v>APU ID</v>
          </cell>
          <cell r="D8519" t="str">
            <v>ÍTEM</v>
          </cell>
          <cell r="E8519" t="str">
            <v>DESCRIPCIÓN</v>
          </cell>
          <cell r="N8519" t="str">
            <v>UNIDAD</v>
          </cell>
        </row>
        <row r="8520">
          <cell r="D8520" t="str">
            <v>2,05,11</v>
          </cell>
          <cell r="E8520" t="str">
            <v>MESONES EN CONCRETO A = 0.70 M. 17.5 MPa - (2500 PSI) INCLUYE REFUERZO, E = 0.05 M.</v>
          </cell>
          <cell r="N8520" t="str">
            <v>M2</v>
          </cell>
        </row>
        <row r="8521">
          <cell r="D8521" t="str">
            <v>I. EQUIPO</v>
          </cell>
        </row>
        <row r="8522">
          <cell r="D8522" t="str">
            <v>DESCRIPCIÓN</v>
          </cell>
          <cell r="I8522" t="str">
            <v>MARCA</v>
          </cell>
          <cell r="K8522" t="str">
            <v>TIPO</v>
          </cell>
          <cell r="M8522" t="str">
            <v>TARIFA</v>
          </cell>
          <cell r="N8522" t="str">
            <v>RENDIMIENTO</v>
          </cell>
        </row>
        <row r="8523">
          <cell r="A8523" t="str">
            <v>APU-00065</v>
          </cell>
          <cell r="D8523" t="str">
            <v>HERRAMIENTA MENOR (% M.O)</v>
          </cell>
          <cell r="K8523" t="str">
            <v>%</v>
          </cell>
          <cell r="M8523">
            <v>108785.95</v>
          </cell>
          <cell r="N8523">
            <v>10</v>
          </cell>
        </row>
        <row r="8524">
          <cell r="A8524" t="str">
            <v>APU-00065</v>
          </cell>
          <cell r="D8524" t="str">
            <v/>
          </cell>
          <cell r="K8524" t="str">
            <v/>
          </cell>
          <cell r="M8524" t="str">
            <v/>
          </cell>
        </row>
        <row r="8525">
          <cell r="A8525" t="str">
            <v>APU-00065</v>
          </cell>
          <cell r="D8525" t="str">
            <v/>
          </cell>
          <cell r="K8525" t="str">
            <v/>
          </cell>
          <cell r="M8525" t="str">
            <v/>
          </cell>
        </row>
        <row r="8526">
          <cell r="A8526" t="str">
            <v>APU-00065</v>
          </cell>
          <cell r="D8526" t="str">
            <v/>
          </cell>
          <cell r="K8526" t="str">
            <v/>
          </cell>
          <cell r="M8526" t="str">
            <v/>
          </cell>
        </row>
        <row r="8527">
          <cell r="A8527" t="str">
            <v>APU-00065</v>
          </cell>
          <cell r="D8527" t="str">
            <v/>
          </cell>
          <cell r="K8527" t="str">
            <v/>
          </cell>
          <cell r="M8527" t="str">
            <v/>
          </cell>
        </row>
        <row r="8528">
          <cell r="A8528" t="str">
            <v>APU-00065</v>
          </cell>
          <cell r="D8528" t="str">
            <v/>
          </cell>
          <cell r="K8528" t="str">
            <v/>
          </cell>
          <cell r="M8528" t="str">
            <v/>
          </cell>
        </row>
        <row r="8529">
          <cell r="A8529" t="str">
            <v>APU-00065</v>
          </cell>
          <cell r="D8529" t="str">
            <v>SUBTOTAL</v>
          </cell>
        </row>
        <row r="8530">
          <cell r="A8530" t="str">
            <v>APU-00065</v>
          </cell>
          <cell r="D8530" t="str">
            <v>II. MATERIALES</v>
          </cell>
        </row>
        <row r="8531">
          <cell r="A8531" t="str">
            <v>APU-00065</v>
          </cell>
          <cell r="D8531" t="str">
            <v>DESCRIPCIÓN</v>
          </cell>
          <cell r="L8531" t="str">
            <v>UNIDAD</v>
          </cell>
          <cell r="M8531" t="str">
            <v>CANTIDAD</v>
          </cell>
          <cell r="N8531" t="str">
            <v>PRECIO UNITARIO</v>
          </cell>
        </row>
        <row r="8532">
          <cell r="A8532" t="str">
            <v>APU-00065</v>
          </cell>
          <cell r="D8532" t="str">
            <v>ACERO DE REFUERZO 60000 PSI</v>
          </cell>
          <cell r="L8532" t="str">
            <v>KG</v>
          </cell>
          <cell r="M8532">
            <v>8</v>
          </cell>
          <cell r="N8532">
            <v>5501.58</v>
          </cell>
        </row>
        <row r="8533">
          <cell r="A8533" t="str">
            <v>APU-00065</v>
          </cell>
          <cell r="D8533" t="str">
            <v>ALAMBRE NEGRO # 18 (RECOCIDO)</v>
          </cell>
          <cell r="L8533" t="str">
            <v>KG</v>
          </cell>
          <cell r="M8533">
            <v>0.24</v>
          </cell>
          <cell r="N8533">
            <v>7850</v>
          </cell>
        </row>
        <row r="8534">
          <cell r="A8534" t="str">
            <v>APU-00065</v>
          </cell>
          <cell r="D8534" t="str">
            <v>CONCRETO DE 2500 PSI (1:2:4)</v>
          </cell>
          <cell r="L8534" t="str">
            <v>M3</v>
          </cell>
          <cell r="M8534">
            <v>0.05</v>
          </cell>
          <cell r="N8534">
            <v>703756.21</v>
          </cell>
        </row>
        <row r="8535">
          <cell r="A8535" t="str">
            <v>APU-00065</v>
          </cell>
          <cell r="D8535" t="str">
            <v>TABLA BURRA ORDINARIA 10" x 1" x 3m</v>
          </cell>
          <cell r="L8535" t="str">
            <v>UND</v>
          </cell>
          <cell r="M8535">
            <v>1.5</v>
          </cell>
          <cell r="N8535">
            <v>22000</v>
          </cell>
        </row>
        <row r="8536">
          <cell r="A8536" t="str">
            <v>APU-00065</v>
          </cell>
          <cell r="D8536" t="str">
            <v/>
          </cell>
          <cell r="L8536" t="str">
            <v/>
          </cell>
          <cell r="N8536" t="str">
            <v/>
          </cell>
        </row>
        <row r="8537">
          <cell r="A8537" t="str">
            <v>APU-00065</v>
          </cell>
          <cell r="D8537" t="str">
            <v/>
          </cell>
          <cell r="L8537" t="str">
            <v/>
          </cell>
          <cell r="N8537" t="str">
            <v/>
          </cell>
        </row>
        <row r="8538">
          <cell r="A8538" t="str">
            <v>APU-00065</v>
          </cell>
          <cell r="D8538" t="str">
            <v/>
          </cell>
          <cell r="L8538" t="str">
            <v/>
          </cell>
          <cell r="N8538" t="str">
            <v/>
          </cell>
        </row>
        <row r="8539">
          <cell r="A8539" t="str">
            <v>APU-00065</v>
          </cell>
          <cell r="D8539" t="str">
            <v/>
          </cell>
          <cell r="L8539" t="str">
            <v/>
          </cell>
          <cell r="N8539" t="str">
            <v/>
          </cell>
        </row>
        <row r="8540">
          <cell r="A8540" t="str">
            <v>APU-00065</v>
          </cell>
          <cell r="D8540" t="str">
            <v/>
          </cell>
          <cell r="L8540" t="str">
            <v/>
          </cell>
          <cell r="N8540" t="str">
            <v/>
          </cell>
        </row>
        <row r="8541">
          <cell r="A8541" t="str">
            <v>APU-00065</v>
          </cell>
          <cell r="D8541" t="str">
            <v/>
          </cell>
          <cell r="L8541" t="str">
            <v/>
          </cell>
          <cell r="N8541" t="str">
            <v/>
          </cell>
        </row>
        <row r="8542">
          <cell r="A8542" t="str">
            <v>APU-00065</v>
          </cell>
          <cell r="D8542" t="str">
            <v/>
          </cell>
          <cell r="L8542" t="str">
            <v/>
          </cell>
          <cell r="N8542" t="str">
            <v/>
          </cell>
        </row>
        <row r="8543">
          <cell r="A8543" t="str">
            <v>APU-00065</v>
          </cell>
          <cell r="D8543" t="str">
            <v/>
          </cell>
          <cell r="L8543" t="str">
            <v/>
          </cell>
          <cell r="N8543" t="str">
            <v/>
          </cell>
        </row>
        <row r="8544">
          <cell r="A8544" t="str">
            <v>APU-00065</v>
          </cell>
          <cell r="D8544" t="str">
            <v/>
          </cell>
          <cell r="L8544" t="str">
            <v/>
          </cell>
          <cell r="N8544" t="str">
            <v/>
          </cell>
        </row>
        <row r="8545">
          <cell r="A8545" t="str">
            <v>APU-00065</v>
          </cell>
          <cell r="D8545" t="str">
            <v/>
          </cell>
          <cell r="L8545" t="str">
            <v/>
          </cell>
          <cell r="N8545" t="str">
            <v/>
          </cell>
        </row>
        <row r="8546">
          <cell r="A8546" t="str">
            <v>APU-00065</v>
          </cell>
          <cell r="D8546" t="str">
            <v>DESPERDICIO</v>
          </cell>
          <cell r="L8546" t="str">
            <v>%</v>
          </cell>
          <cell r="M8546">
            <v>0.05</v>
          </cell>
          <cell r="N8546">
            <v>114084.45</v>
          </cell>
        </row>
        <row r="8547">
          <cell r="A8547" t="str">
            <v>APU-00065</v>
          </cell>
          <cell r="D8547" t="str">
            <v>SUBTOTAL</v>
          </cell>
        </row>
        <row r="8548">
          <cell r="A8548" t="str">
            <v>APU-00065</v>
          </cell>
          <cell r="D8548" t="str">
            <v>III. TRANSPORTES</v>
          </cell>
        </row>
        <row r="8549">
          <cell r="A8549" t="str">
            <v>APU-00065</v>
          </cell>
          <cell r="D8549" t="str">
            <v>MATERIAL</v>
          </cell>
          <cell r="K8549" t="str">
            <v>VOL. o PESO</v>
          </cell>
          <cell r="L8549" t="str">
            <v>DISTANCIA</v>
          </cell>
          <cell r="M8549" t="str">
            <v>M3 o Ton/Km</v>
          </cell>
          <cell r="N8549" t="str">
            <v>TARIFA</v>
          </cell>
        </row>
        <row r="8550">
          <cell r="A8550" t="str">
            <v>APU-00065</v>
          </cell>
          <cell r="D8550" t="str">
            <v/>
          </cell>
          <cell r="M8550" t="str">
            <v/>
          </cell>
          <cell r="N8550" t="str">
            <v/>
          </cell>
        </row>
        <row r="8551">
          <cell r="A8551" t="str">
            <v>APU-00065</v>
          </cell>
          <cell r="D8551" t="str">
            <v/>
          </cell>
          <cell r="M8551" t="str">
            <v/>
          </cell>
          <cell r="N8551" t="str">
            <v/>
          </cell>
        </row>
        <row r="8552">
          <cell r="A8552" t="str">
            <v>APU-00065</v>
          </cell>
          <cell r="D8552" t="str">
            <v/>
          </cell>
          <cell r="M8552" t="str">
            <v/>
          </cell>
          <cell r="N8552" t="str">
            <v/>
          </cell>
        </row>
        <row r="8553">
          <cell r="A8553" t="str">
            <v>APU-00065</v>
          </cell>
          <cell r="D8553" t="str">
            <v/>
          </cell>
          <cell r="M8553" t="str">
            <v/>
          </cell>
          <cell r="N8553" t="str">
            <v/>
          </cell>
        </row>
        <row r="8554">
          <cell r="A8554" t="str">
            <v>APU-00065</v>
          </cell>
          <cell r="D8554" t="str">
            <v>SUBTOTAL</v>
          </cell>
        </row>
        <row r="8555">
          <cell r="A8555" t="str">
            <v>APU-00065</v>
          </cell>
          <cell r="D8555" t="str">
            <v>IV. MANO DE OBRA</v>
          </cell>
        </row>
        <row r="8556">
          <cell r="A8556" t="str">
            <v>APU-00065</v>
          </cell>
          <cell r="D8556" t="str">
            <v>TRABAJADOR</v>
          </cell>
          <cell r="K8556" t="str">
            <v>JORNAL</v>
          </cell>
          <cell r="L8556" t="str">
            <v>PRESTACIONES</v>
          </cell>
          <cell r="M8556" t="str">
            <v>JORNAL TOTAL</v>
          </cell>
          <cell r="N8556" t="str">
            <v>RENDIMIENTO</v>
          </cell>
        </row>
        <row r="8557">
          <cell r="A8557" t="str">
            <v>APU-00065</v>
          </cell>
          <cell r="D8557" t="str">
            <v>OFICIAL</v>
          </cell>
          <cell r="K8557">
            <v>95930</v>
          </cell>
          <cell r="L8557">
            <v>1.95</v>
          </cell>
          <cell r="M8557">
            <v>187063.5</v>
          </cell>
          <cell r="N8557">
            <v>3</v>
          </cell>
        </row>
        <row r="8558">
          <cell r="A8558" t="str">
            <v>APU-00065</v>
          </cell>
          <cell r="D8558" t="str">
            <v>AYUDANTE (1)</v>
          </cell>
          <cell r="K8558">
            <v>71433</v>
          </cell>
          <cell r="L8558">
            <v>1.95</v>
          </cell>
          <cell r="M8558">
            <v>139294.35</v>
          </cell>
          <cell r="N8558">
            <v>3</v>
          </cell>
        </row>
        <row r="8559">
          <cell r="A8559" t="str">
            <v>APU-00065</v>
          </cell>
          <cell r="D8559" t="str">
            <v/>
          </cell>
          <cell r="K8559" t="str">
            <v/>
          </cell>
          <cell r="L8559" t="str">
            <v xml:space="preserve"> </v>
          </cell>
          <cell r="M8559" t="str">
            <v xml:space="preserve"> </v>
          </cell>
        </row>
        <row r="8560">
          <cell r="A8560" t="str">
            <v>APU-00065</v>
          </cell>
          <cell r="D8560" t="str">
            <v/>
          </cell>
          <cell r="K8560" t="str">
            <v/>
          </cell>
          <cell r="L8560" t="str">
            <v xml:space="preserve"> </v>
          </cell>
          <cell r="M8560" t="str">
            <v xml:space="preserve"> </v>
          </cell>
        </row>
        <row r="8561">
          <cell r="A8561" t="str">
            <v>APU-00065</v>
          </cell>
          <cell r="D8561" t="str">
            <v/>
          </cell>
          <cell r="K8561" t="str">
            <v/>
          </cell>
          <cell r="L8561" t="str">
            <v xml:space="preserve"> </v>
          </cell>
          <cell r="M8561" t="str">
            <v xml:space="preserve"> </v>
          </cell>
        </row>
        <row r="8562">
          <cell r="D8562" t="str">
            <v>SUBTOTAL</v>
          </cell>
        </row>
        <row r="8564">
          <cell r="D8564" t="str">
            <v>TOTAL COSTO DIRECTO $</v>
          </cell>
        </row>
        <row r="8566">
          <cell r="M8566" t="str">
            <v>Porcentaje</v>
          </cell>
          <cell r="N8566" t="str">
            <v>Valor Total</v>
          </cell>
        </row>
        <row r="8567">
          <cell r="M8567">
            <v>0.24</v>
          </cell>
          <cell r="N8567">
            <v>57468.77</v>
          </cell>
        </row>
        <row r="8568">
          <cell r="M8568">
            <v>0.02</v>
          </cell>
          <cell r="N8568">
            <v>4789.0600000000004</v>
          </cell>
        </row>
        <row r="8569">
          <cell r="M8569">
            <v>7.0000000000000007E-2</v>
          </cell>
          <cell r="N8569">
            <v>16761.73</v>
          </cell>
        </row>
        <row r="8572">
          <cell r="D8572" t="str">
            <v>Precio Unitario Total Aproximado al peso $</v>
          </cell>
        </row>
        <row r="8577">
          <cell r="D8577" t="str">
            <v>Proyectó:</v>
          </cell>
          <cell r="L8577" t="str">
            <v>Aprobó:</v>
          </cell>
        </row>
        <row r="8578">
          <cell r="E8578" t="str">
            <v>BRAYAN JEUDIEL LOZANO HERRERA</v>
          </cell>
          <cell r="M8578" t="str">
            <v>JESÚS IVÁN QUIÑONES RUEDA</v>
          </cell>
        </row>
        <row r="8579">
          <cell r="E8579" t="str">
            <v>APOYO SEC. DE PLANEACIÓN Y OBRAS PÚBLICAS</v>
          </cell>
          <cell r="M8579" t="str">
            <v>SECRETARIO DE PLANEACIÓN Y OBRAS PUBLICAS</v>
          </cell>
        </row>
        <row r="8580">
          <cell r="E8580" t="str">
            <v>LES TENGO UN CHISME</v>
          </cell>
          <cell r="M8580" t="str">
            <v>BOMBA</v>
          </cell>
        </row>
        <row r="8584">
          <cell r="D8584" t="str">
            <v>Análisis de Precios Unitarios- Secretaria de Planeación y Obras Publicas de Cubará, Boyacá.</v>
          </cell>
        </row>
        <row r="8585">
          <cell r="D8585" t="str">
            <v>Código</v>
          </cell>
          <cell r="E8585" t="str">
            <v>CCE-EICP-FM-14</v>
          </cell>
          <cell r="G8585" t="str">
            <v>Versión</v>
          </cell>
          <cell r="H8585">
            <v>1</v>
          </cell>
        </row>
        <row r="8589">
          <cell r="E8589" t="str">
            <v>MUNICIPIO DE CUBARÁ</v>
          </cell>
        </row>
        <row r="8591">
          <cell r="M8591" t="str">
            <v>VERSIÓN</v>
          </cell>
        </row>
        <row r="8594">
          <cell r="M8594" t="str">
            <v>PAGINA</v>
          </cell>
        </row>
        <row r="8595">
          <cell r="E8595" t="str">
            <v>ANÁLISIS DE PRECIOS UNITARIOS</v>
          </cell>
        </row>
        <row r="8597">
          <cell r="M8597" t="str">
            <v>FECHA</v>
          </cell>
          <cell r="N8597" t="str">
            <v>DD</v>
          </cell>
        </row>
        <row r="8598">
          <cell r="N8598">
            <v>13</v>
          </cell>
        </row>
        <row r="8602">
          <cell r="D8602" t="str">
            <v>DATOS ESPECÍFICOS</v>
          </cell>
        </row>
        <row r="8604">
          <cell r="A8604" t="str">
            <v>APU ID</v>
          </cell>
          <cell r="D8604" t="str">
            <v>ÍTEM</v>
          </cell>
          <cell r="E8604" t="str">
            <v>DESCRIPCIÓN</v>
          </cell>
          <cell r="N8604" t="str">
            <v>UNIDAD</v>
          </cell>
        </row>
        <row r="8605">
          <cell r="D8605" t="str">
            <v>2,05,14</v>
          </cell>
          <cell r="E8605" t="str">
            <v>SUMINISTRO E INSTALACIÓN DE PINTURA ESMALTE EN PUERTAS Y VENTANAS METÁLICAS A TRES (3) MANOS, INCLUYE ANTICORROSIVO, PREPARACIÓN DE SUPERFICIE, LIJADO Y LIMPIEZA DE LA ESTRUCTURA EXISTENTE.</v>
          </cell>
          <cell r="N8605" t="str">
            <v>M2</v>
          </cell>
        </row>
        <row r="8606">
          <cell r="D8606" t="str">
            <v>I. EQUIPO</v>
          </cell>
        </row>
        <row r="8607">
          <cell r="D8607" t="str">
            <v>DESCRIPCIÓN</v>
          </cell>
          <cell r="I8607" t="str">
            <v>MARCA</v>
          </cell>
          <cell r="K8607" t="str">
            <v>TIPO</v>
          </cell>
          <cell r="M8607" t="str">
            <v>TARIFA</v>
          </cell>
          <cell r="N8607" t="str">
            <v>RENDIMIENTO</v>
          </cell>
        </row>
        <row r="8608">
          <cell r="A8608" t="str">
            <v>APU-000653</v>
          </cell>
          <cell r="D8608" t="str">
            <v>HERRAMIENTA MENOR (% M.O)</v>
          </cell>
          <cell r="K8608" t="str">
            <v>%</v>
          </cell>
          <cell r="M8608">
            <v>20397.37</v>
          </cell>
          <cell r="N8608">
            <v>10</v>
          </cell>
        </row>
        <row r="8609">
          <cell r="A8609" t="str">
            <v>APU-000653</v>
          </cell>
          <cell r="D8609" t="str">
            <v>COMPRESOR DE PINTURA</v>
          </cell>
          <cell r="K8609" t="str">
            <v>DIA</v>
          </cell>
          <cell r="M8609">
            <v>90792</v>
          </cell>
          <cell r="N8609">
            <v>32</v>
          </cell>
        </row>
        <row r="8610">
          <cell r="A8610" t="str">
            <v>APU-000653</v>
          </cell>
          <cell r="D8610" t="str">
            <v>PULIDORA</v>
          </cell>
          <cell r="K8610" t="str">
            <v>DIA</v>
          </cell>
          <cell r="M8610">
            <v>45000</v>
          </cell>
          <cell r="N8610">
            <v>32</v>
          </cell>
        </row>
        <row r="8611">
          <cell r="A8611" t="str">
            <v>APU-000653</v>
          </cell>
          <cell r="D8611" t="str">
            <v/>
          </cell>
          <cell r="K8611" t="str">
            <v/>
          </cell>
          <cell r="M8611" t="str">
            <v/>
          </cell>
        </row>
        <row r="8612">
          <cell r="A8612" t="str">
            <v>APU-000653</v>
          </cell>
          <cell r="D8612" t="str">
            <v/>
          </cell>
          <cell r="K8612" t="str">
            <v/>
          </cell>
          <cell r="M8612" t="str">
            <v/>
          </cell>
        </row>
        <row r="8613">
          <cell r="A8613" t="str">
            <v>APU-000653</v>
          </cell>
          <cell r="D8613" t="str">
            <v/>
          </cell>
          <cell r="K8613" t="str">
            <v/>
          </cell>
          <cell r="M8613" t="str">
            <v/>
          </cell>
        </row>
        <row r="8614">
          <cell r="A8614" t="str">
            <v>APU-000653</v>
          </cell>
          <cell r="D8614" t="str">
            <v>SUBTOTAL</v>
          </cell>
        </row>
        <row r="8615">
          <cell r="A8615" t="str">
            <v>APU-000653</v>
          </cell>
          <cell r="D8615" t="str">
            <v>II. MATERIALES</v>
          </cell>
        </row>
        <row r="8616">
          <cell r="A8616" t="str">
            <v>APU-000653</v>
          </cell>
          <cell r="D8616" t="str">
            <v>DESCRIPCIÓN</v>
          </cell>
          <cell r="L8616" t="str">
            <v>UNIDAD</v>
          </cell>
          <cell r="M8616" t="str">
            <v>CANTIDAD</v>
          </cell>
          <cell r="N8616" t="str">
            <v>PRECIO UNITARIO</v>
          </cell>
        </row>
        <row r="8617">
          <cell r="A8617" t="str">
            <v>APU-000653</v>
          </cell>
          <cell r="D8617" t="str">
            <v>PINTURA ANTICORROSIVO</v>
          </cell>
          <cell r="L8617" t="str">
            <v>GAL</v>
          </cell>
          <cell r="M8617">
            <v>0.23</v>
          </cell>
          <cell r="N8617">
            <v>61200</v>
          </cell>
        </row>
        <row r="8618">
          <cell r="A8618" t="str">
            <v>APU-000653</v>
          </cell>
          <cell r="D8618" t="str">
            <v>PINTURA ESMALTE SINTÉTICO TIPO I</v>
          </cell>
          <cell r="L8618" t="str">
            <v>GAL</v>
          </cell>
          <cell r="M8618">
            <v>0.23</v>
          </cell>
          <cell r="N8618">
            <v>96598.66</v>
          </cell>
        </row>
        <row r="8619">
          <cell r="A8619" t="str">
            <v>APU-000653</v>
          </cell>
          <cell r="D8619" t="str">
            <v>DISCO LIJA PARA METAL DIAM. 115MM</v>
          </cell>
          <cell r="L8619" t="str">
            <v>UND</v>
          </cell>
          <cell r="M8619">
            <v>0.1</v>
          </cell>
          <cell r="N8619">
            <v>20900</v>
          </cell>
        </row>
        <row r="8620">
          <cell r="A8620" t="str">
            <v>APU-000653</v>
          </cell>
          <cell r="D8620" t="str">
            <v>DISOLVENTE THINNER</v>
          </cell>
          <cell r="L8620" t="str">
            <v>GAL</v>
          </cell>
          <cell r="M8620">
            <v>0.1</v>
          </cell>
          <cell r="N8620">
            <v>31200</v>
          </cell>
        </row>
        <row r="8621">
          <cell r="A8621" t="str">
            <v>APU-000653</v>
          </cell>
          <cell r="D8621" t="str">
            <v/>
          </cell>
          <cell r="L8621" t="str">
            <v/>
          </cell>
          <cell r="N8621" t="str">
            <v/>
          </cell>
        </row>
        <row r="8622">
          <cell r="A8622" t="str">
            <v>APU-000653</v>
          </cell>
          <cell r="D8622" t="str">
            <v/>
          </cell>
          <cell r="L8622" t="str">
            <v/>
          </cell>
          <cell r="N8622" t="str">
            <v/>
          </cell>
        </row>
        <row r="8623">
          <cell r="A8623" t="str">
            <v>APU-000653</v>
          </cell>
          <cell r="D8623" t="str">
            <v/>
          </cell>
          <cell r="L8623" t="str">
            <v/>
          </cell>
          <cell r="N8623" t="str">
            <v/>
          </cell>
        </row>
        <row r="8624">
          <cell r="A8624" t="str">
            <v>APU-000653</v>
          </cell>
          <cell r="D8624" t="str">
            <v/>
          </cell>
          <cell r="L8624" t="str">
            <v/>
          </cell>
          <cell r="N8624" t="str">
            <v/>
          </cell>
        </row>
        <row r="8625">
          <cell r="A8625" t="str">
            <v>APU-000653</v>
          </cell>
          <cell r="D8625" t="str">
            <v/>
          </cell>
          <cell r="L8625" t="str">
            <v/>
          </cell>
          <cell r="N8625" t="str">
            <v/>
          </cell>
        </row>
        <row r="8626">
          <cell r="A8626" t="str">
            <v>APU-000653</v>
          </cell>
          <cell r="D8626" t="str">
            <v/>
          </cell>
          <cell r="L8626" t="str">
            <v/>
          </cell>
          <cell r="N8626" t="str">
            <v/>
          </cell>
        </row>
        <row r="8627">
          <cell r="A8627" t="str">
            <v>APU-000653</v>
          </cell>
          <cell r="D8627" t="str">
            <v/>
          </cell>
          <cell r="L8627" t="str">
            <v/>
          </cell>
          <cell r="N8627" t="str">
            <v/>
          </cell>
        </row>
        <row r="8628">
          <cell r="A8628" t="str">
            <v>APU-000653</v>
          </cell>
          <cell r="D8628" t="str">
            <v/>
          </cell>
          <cell r="L8628" t="str">
            <v/>
          </cell>
          <cell r="N8628" t="str">
            <v/>
          </cell>
        </row>
        <row r="8629">
          <cell r="A8629" t="str">
            <v>APU-000653</v>
          </cell>
          <cell r="D8629" t="str">
            <v/>
          </cell>
          <cell r="L8629" t="str">
            <v/>
          </cell>
          <cell r="N8629" t="str">
            <v/>
          </cell>
        </row>
        <row r="8630">
          <cell r="A8630" t="str">
            <v>APU-000653</v>
          </cell>
          <cell r="D8630" t="str">
            <v/>
          </cell>
          <cell r="L8630" t="str">
            <v/>
          </cell>
          <cell r="N8630" t="str">
            <v/>
          </cell>
        </row>
        <row r="8631">
          <cell r="A8631" t="str">
            <v>APU-000653</v>
          </cell>
          <cell r="D8631" t="str">
            <v>DESPERDICIO</v>
          </cell>
          <cell r="L8631" t="str">
            <v>%</v>
          </cell>
          <cell r="M8631">
            <v>0.05</v>
          </cell>
          <cell r="N8631">
            <v>41503.69</v>
          </cell>
        </row>
        <row r="8632">
          <cell r="A8632" t="str">
            <v>APU-000653</v>
          </cell>
          <cell r="D8632" t="str">
            <v>SUBTOTAL</v>
          </cell>
        </row>
        <row r="8633">
          <cell r="A8633" t="str">
            <v>APU-000653</v>
          </cell>
          <cell r="D8633" t="str">
            <v>III. TRANSPORTES</v>
          </cell>
        </row>
        <row r="8634">
          <cell r="A8634" t="str">
            <v>APU-000653</v>
          </cell>
          <cell r="D8634" t="str">
            <v>MATERIAL</v>
          </cell>
          <cell r="K8634" t="str">
            <v>VOL. o PESO</v>
          </cell>
          <cell r="L8634" t="str">
            <v>DISTANCIA</v>
          </cell>
          <cell r="M8634" t="str">
            <v>M3 o Ton/Km</v>
          </cell>
          <cell r="N8634" t="str">
            <v>TARIFA</v>
          </cell>
        </row>
        <row r="8635">
          <cell r="A8635" t="str">
            <v>APU-000653</v>
          </cell>
          <cell r="D8635" t="str">
            <v/>
          </cell>
          <cell r="M8635" t="str">
            <v/>
          </cell>
          <cell r="N8635" t="str">
            <v/>
          </cell>
        </row>
        <row r="8636">
          <cell r="A8636" t="str">
            <v>APU-000653</v>
          </cell>
          <cell r="D8636" t="str">
            <v/>
          </cell>
          <cell r="M8636" t="str">
            <v/>
          </cell>
          <cell r="N8636" t="str">
            <v/>
          </cell>
        </row>
        <row r="8637">
          <cell r="A8637" t="str">
            <v>APU-000653</v>
          </cell>
          <cell r="D8637" t="str">
            <v/>
          </cell>
          <cell r="M8637" t="str">
            <v/>
          </cell>
          <cell r="N8637" t="str">
            <v/>
          </cell>
        </row>
        <row r="8638">
          <cell r="A8638" t="str">
            <v>APU-000653</v>
          </cell>
          <cell r="D8638" t="str">
            <v/>
          </cell>
          <cell r="M8638" t="str">
            <v/>
          </cell>
          <cell r="N8638" t="str">
            <v/>
          </cell>
        </row>
        <row r="8639">
          <cell r="A8639" t="str">
            <v>APU-000653</v>
          </cell>
          <cell r="D8639" t="str">
            <v>SUBTOTAL</v>
          </cell>
        </row>
        <row r="8640">
          <cell r="A8640" t="str">
            <v>APU-000653</v>
          </cell>
          <cell r="D8640" t="str">
            <v>IV. MANO DE OBRA</v>
          </cell>
        </row>
        <row r="8641">
          <cell r="A8641" t="str">
            <v>APU-000653</v>
          </cell>
          <cell r="D8641" t="str">
            <v>TRABAJADOR</v>
          </cell>
          <cell r="K8641" t="str">
            <v>JORNAL</v>
          </cell>
          <cell r="L8641" t="str">
            <v>PRESTACIONES</v>
          </cell>
          <cell r="M8641" t="str">
            <v>JORNAL TOTAL</v>
          </cell>
          <cell r="N8641" t="str">
            <v>RENDIMIENTO</v>
          </cell>
        </row>
        <row r="8642">
          <cell r="A8642" t="str">
            <v>APU-000653</v>
          </cell>
          <cell r="D8642" t="str">
            <v>OFICIAL</v>
          </cell>
          <cell r="K8642">
            <v>95930</v>
          </cell>
          <cell r="L8642">
            <v>1.95</v>
          </cell>
          <cell r="M8642">
            <v>187063.5</v>
          </cell>
          <cell r="N8642">
            <v>16</v>
          </cell>
        </row>
        <row r="8643">
          <cell r="A8643" t="str">
            <v>APU-000653</v>
          </cell>
          <cell r="D8643" t="str">
            <v>AYUDANTE (1)</v>
          </cell>
          <cell r="K8643">
            <v>71433</v>
          </cell>
          <cell r="L8643">
            <v>1.95</v>
          </cell>
          <cell r="M8643">
            <v>139294.35</v>
          </cell>
          <cell r="N8643">
            <v>16</v>
          </cell>
        </row>
        <row r="8644">
          <cell r="A8644" t="str">
            <v>APU-000653</v>
          </cell>
          <cell r="D8644" t="str">
            <v/>
          </cell>
          <cell r="K8644" t="str">
            <v/>
          </cell>
          <cell r="L8644" t="str">
            <v xml:space="preserve"> </v>
          </cell>
          <cell r="M8644" t="str">
            <v xml:space="preserve"> </v>
          </cell>
        </row>
        <row r="8645">
          <cell r="A8645" t="str">
            <v>APU-000653</v>
          </cell>
          <cell r="D8645" t="str">
            <v/>
          </cell>
          <cell r="K8645" t="str">
            <v/>
          </cell>
          <cell r="L8645" t="str">
            <v xml:space="preserve"> </v>
          </cell>
          <cell r="M8645" t="str">
            <v xml:space="preserve"> </v>
          </cell>
        </row>
        <row r="8646">
          <cell r="A8646" t="str">
            <v>APU-000653</v>
          </cell>
          <cell r="D8646" t="str">
            <v/>
          </cell>
          <cell r="K8646" t="str">
            <v/>
          </cell>
          <cell r="L8646" t="str">
            <v xml:space="preserve"> </v>
          </cell>
          <cell r="M8646" t="str">
            <v xml:space="preserve"> </v>
          </cell>
        </row>
        <row r="8647">
          <cell r="A8647" t="str">
            <v>APU-000653</v>
          </cell>
          <cell r="D8647" t="str">
            <v>SUBTOTAL</v>
          </cell>
        </row>
        <row r="8648">
          <cell r="A8648" t="str">
            <v>APU-000653</v>
          </cell>
        </row>
        <row r="8649">
          <cell r="A8649" t="str">
            <v>APU-000653</v>
          </cell>
          <cell r="D8649" t="str">
            <v>TOTAL COSTO DIRECTO $</v>
          </cell>
        </row>
        <row r="8650">
          <cell r="A8650" t="str">
            <v>APU-000653</v>
          </cell>
        </row>
        <row r="8651">
          <cell r="A8651" t="str">
            <v>APU-000653</v>
          </cell>
          <cell r="M8651" t="str">
            <v>Porcentaje</v>
          </cell>
          <cell r="N8651" t="str">
            <v>Valor Total</v>
          </cell>
        </row>
        <row r="8652">
          <cell r="A8652" t="str">
            <v>APU-000653</v>
          </cell>
          <cell r="M8652">
            <v>0.24</v>
          </cell>
          <cell r="N8652">
            <v>16862.28</v>
          </cell>
        </row>
        <row r="8653">
          <cell r="A8653" t="str">
            <v>APU-000653</v>
          </cell>
          <cell r="M8653">
            <v>0.02</v>
          </cell>
          <cell r="N8653">
            <v>1405.19</v>
          </cell>
        </row>
        <row r="8654">
          <cell r="A8654" t="str">
            <v>APU-000653</v>
          </cell>
          <cell r="M8654">
            <v>7.0000000000000007E-2</v>
          </cell>
          <cell r="N8654">
            <v>4918.16</v>
          </cell>
        </row>
        <row r="8655">
          <cell r="A8655" t="str">
            <v>APU-000653</v>
          </cell>
        </row>
        <row r="8656">
          <cell r="A8656" t="str">
            <v>APU-000653</v>
          </cell>
        </row>
        <row r="8657">
          <cell r="A8657" t="str">
            <v>APU-000653</v>
          </cell>
          <cell r="D8657" t="str">
            <v>Precio Unitario Total Aproximado al peso $</v>
          </cell>
        </row>
        <row r="8662">
          <cell r="D8662" t="str">
            <v>Proyectó:</v>
          </cell>
          <cell r="L8662" t="str">
            <v>Aprobó:</v>
          </cell>
        </row>
        <row r="8663">
          <cell r="E8663" t="str">
            <v>BRAYAN JEUDIEL LOZANO HERRERA</v>
          </cell>
          <cell r="M8663" t="str">
            <v>JESÚS IVÁN QUIÑONES RUEDA</v>
          </cell>
        </row>
        <row r="8664">
          <cell r="E8664" t="str">
            <v>APOYO SEC. DE PLANEACIÓN Y OBRAS PÚBLICAS</v>
          </cell>
          <cell r="M8664" t="str">
            <v>SECRETARIO DE PLANEACIÓN Y OBRAS PUBLICAS</v>
          </cell>
        </row>
        <row r="8665">
          <cell r="E8665" t="str">
            <v>LES TENGO UN CHISME</v>
          </cell>
          <cell r="M8665" t="str">
            <v>BOMBA</v>
          </cell>
        </row>
        <row r="8669">
          <cell r="D8669" t="str">
            <v>Análisis de Precios Unitarios- Secretaria de Planeación y Obras Publicas de Cubará, Boyacá.</v>
          </cell>
        </row>
        <row r="8670">
          <cell r="D8670" t="str">
            <v>Código</v>
          </cell>
          <cell r="E8670" t="str">
            <v>CCE-EICP-FM-14</v>
          </cell>
          <cell r="G8670" t="str">
            <v>Versión</v>
          </cell>
          <cell r="H8670">
            <v>1</v>
          </cell>
        </row>
        <row r="8674">
          <cell r="E8674" t="str">
            <v>MUNICIPIO DE CUBARÁ</v>
          </cell>
        </row>
        <row r="8676">
          <cell r="M8676" t="str">
            <v>VERSIÓN</v>
          </cell>
        </row>
        <row r="8679">
          <cell r="M8679" t="str">
            <v>PAGINA</v>
          </cell>
        </row>
        <row r="8680">
          <cell r="E8680" t="str">
            <v>ANÁLISIS DE PRECIOS UNITARIOS</v>
          </cell>
        </row>
        <row r="8682">
          <cell r="M8682" t="str">
            <v>FECHA</v>
          </cell>
          <cell r="N8682" t="str">
            <v>DD</v>
          </cell>
        </row>
        <row r="8683">
          <cell r="N8683">
            <v>13</v>
          </cell>
        </row>
        <row r="8687">
          <cell r="D8687" t="str">
            <v>DATOS ESPECÍFICOS</v>
          </cell>
        </row>
        <row r="8689">
          <cell r="A8689" t="str">
            <v>APU ID</v>
          </cell>
          <cell r="D8689" t="str">
            <v>ÍTEM</v>
          </cell>
          <cell r="E8689" t="str">
            <v>DESCRIPCIÓN</v>
          </cell>
          <cell r="N8689" t="str">
            <v>UNIDAD</v>
          </cell>
        </row>
        <row r="8690">
          <cell r="D8690" t="str">
            <v>2,05,16</v>
          </cell>
          <cell r="E8690" t="str">
            <v>PERFORACIÓN DE 1" EN MURO DE MAMPOSTERÍA</v>
          </cell>
          <cell r="N8690" t="str">
            <v>UND</v>
          </cell>
        </row>
        <row r="8691">
          <cell r="D8691" t="str">
            <v>I. EQUIPO</v>
          </cell>
        </row>
        <row r="8692">
          <cell r="D8692" t="str">
            <v>DESCRIPCIÓN</v>
          </cell>
          <cell r="I8692" t="str">
            <v>MARCA</v>
          </cell>
          <cell r="K8692" t="str">
            <v>TIPO</v>
          </cell>
          <cell r="M8692" t="str">
            <v>TARIFA</v>
          </cell>
          <cell r="N8692" t="str">
            <v>RENDIMIENTO</v>
          </cell>
        </row>
        <row r="8693">
          <cell r="A8693" t="str">
            <v>APU-000656</v>
          </cell>
          <cell r="D8693" t="str">
            <v>HERRAMIENTA MENOR (% M.O)</v>
          </cell>
          <cell r="K8693" t="str">
            <v>%</v>
          </cell>
          <cell r="M8693">
            <v>1392.94</v>
          </cell>
          <cell r="N8693">
            <v>10</v>
          </cell>
        </row>
        <row r="8694">
          <cell r="A8694" t="str">
            <v>APU-000656</v>
          </cell>
          <cell r="D8694" t="str">
            <v>TALADRO</v>
          </cell>
          <cell r="K8694" t="str">
            <v>DIA</v>
          </cell>
          <cell r="M8694">
            <v>36968</v>
          </cell>
          <cell r="N8694">
            <v>100</v>
          </cell>
        </row>
        <row r="8695">
          <cell r="A8695" t="str">
            <v>APU-000656</v>
          </cell>
          <cell r="D8695" t="str">
            <v/>
          </cell>
          <cell r="K8695" t="str">
            <v/>
          </cell>
          <cell r="M8695" t="str">
            <v/>
          </cell>
        </row>
        <row r="8696">
          <cell r="A8696" t="str">
            <v>APU-000656</v>
          </cell>
          <cell r="D8696" t="str">
            <v/>
          </cell>
          <cell r="K8696" t="str">
            <v/>
          </cell>
          <cell r="M8696" t="str">
            <v/>
          </cell>
        </row>
        <row r="8697">
          <cell r="A8697" t="str">
            <v>APU-000656</v>
          </cell>
          <cell r="D8697" t="str">
            <v/>
          </cell>
          <cell r="K8697" t="str">
            <v/>
          </cell>
          <cell r="M8697" t="str">
            <v/>
          </cell>
        </row>
        <row r="8698">
          <cell r="A8698" t="str">
            <v>APU-000656</v>
          </cell>
          <cell r="D8698" t="str">
            <v/>
          </cell>
          <cell r="K8698" t="str">
            <v/>
          </cell>
          <cell r="M8698" t="str">
            <v/>
          </cell>
        </row>
        <row r="8699">
          <cell r="A8699" t="str">
            <v>APU-000656</v>
          </cell>
          <cell r="D8699" t="str">
            <v>SUBTOTAL</v>
          </cell>
        </row>
        <row r="8700">
          <cell r="A8700" t="str">
            <v>APU-000656</v>
          </cell>
          <cell r="D8700" t="str">
            <v>II. MATERIALES</v>
          </cell>
        </row>
        <row r="8701">
          <cell r="A8701" t="str">
            <v>APU-000656</v>
          </cell>
          <cell r="D8701" t="str">
            <v>DESCRIPCIÓN</v>
          </cell>
          <cell r="L8701" t="str">
            <v>UNIDAD</v>
          </cell>
          <cell r="M8701" t="str">
            <v>CANTIDAD</v>
          </cell>
          <cell r="N8701" t="str">
            <v>PRECIO UNITARIO</v>
          </cell>
        </row>
        <row r="8702">
          <cell r="A8702" t="str">
            <v>APU-000656</v>
          </cell>
          <cell r="D8702" t="str">
            <v>BROCA PARA CONCRETO 1"X6"</v>
          </cell>
          <cell r="L8702" t="str">
            <v>UND</v>
          </cell>
          <cell r="M8702">
            <v>0.01</v>
          </cell>
          <cell r="N8702">
            <v>51590</v>
          </cell>
        </row>
        <row r="8703">
          <cell r="A8703" t="str">
            <v>APU-000656</v>
          </cell>
          <cell r="D8703" t="str">
            <v/>
          </cell>
          <cell r="L8703" t="str">
            <v/>
          </cell>
          <cell r="N8703" t="str">
            <v/>
          </cell>
        </row>
        <row r="8704">
          <cell r="A8704" t="str">
            <v>APU-000656</v>
          </cell>
          <cell r="D8704" t="str">
            <v/>
          </cell>
          <cell r="L8704" t="str">
            <v/>
          </cell>
          <cell r="N8704" t="str">
            <v/>
          </cell>
        </row>
        <row r="8705">
          <cell r="A8705" t="str">
            <v>APU-000656</v>
          </cell>
          <cell r="D8705" t="str">
            <v/>
          </cell>
          <cell r="L8705" t="str">
            <v/>
          </cell>
          <cell r="N8705" t="str">
            <v/>
          </cell>
        </row>
        <row r="8706">
          <cell r="A8706" t="str">
            <v>APU-000656</v>
          </cell>
          <cell r="D8706" t="str">
            <v/>
          </cell>
          <cell r="L8706" t="str">
            <v/>
          </cell>
          <cell r="N8706" t="str">
            <v/>
          </cell>
        </row>
        <row r="8707">
          <cell r="A8707" t="str">
            <v>APU-000656</v>
          </cell>
          <cell r="D8707" t="str">
            <v/>
          </cell>
          <cell r="L8707" t="str">
            <v/>
          </cell>
          <cell r="N8707" t="str">
            <v/>
          </cell>
        </row>
        <row r="8708">
          <cell r="A8708" t="str">
            <v>APU-000656</v>
          </cell>
          <cell r="D8708" t="str">
            <v/>
          </cell>
          <cell r="L8708" t="str">
            <v/>
          </cell>
          <cell r="N8708" t="str">
            <v/>
          </cell>
        </row>
        <row r="8709">
          <cell r="A8709" t="str">
            <v>APU-000656</v>
          </cell>
          <cell r="D8709" t="str">
            <v/>
          </cell>
          <cell r="L8709" t="str">
            <v/>
          </cell>
          <cell r="N8709" t="str">
            <v/>
          </cell>
        </row>
        <row r="8710">
          <cell r="A8710" t="str">
            <v>APU-000656</v>
          </cell>
          <cell r="D8710" t="str">
            <v/>
          </cell>
          <cell r="L8710" t="str">
            <v/>
          </cell>
          <cell r="N8710" t="str">
            <v/>
          </cell>
        </row>
        <row r="8711">
          <cell r="A8711" t="str">
            <v>APU-000656</v>
          </cell>
          <cell r="D8711" t="str">
            <v/>
          </cell>
          <cell r="L8711" t="str">
            <v/>
          </cell>
          <cell r="N8711" t="str">
            <v/>
          </cell>
        </row>
        <row r="8712">
          <cell r="A8712" t="str">
            <v>APU-000656</v>
          </cell>
          <cell r="D8712" t="str">
            <v/>
          </cell>
          <cell r="L8712" t="str">
            <v/>
          </cell>
          <cell r="N8712" t="str">
            <v/>
          </cell>
        </row>
        <row r="8713">
          <cell r="A8713" t="str">
            <v>APU-000656</v>
          </cell>
          <cell r="D8713" t="str">
            <v/>
          </cell>
          <cell r="L8713" t="str">
            <v/>
          </cell>
          <cell r="N8713" t="str">
            <v/>
          </cell>
        </row>
        <row r="8714">
          <cell r="A8714" t="str">
            <v>APU-000656</v>
          </cell>
          <cell r="D8714" t="str">
            <v/>
          </cell>
          <cell r="L8714" t="str">
            <v/>
          </cell>
          <cell r="N8714" t="str">
            <v/>
          </cell>
        </row>
        <row r="8715">
          <cell r="A8715" t="str">
            <v>APU-000656</v>
          </cell>
          <cell r="D8715" t="str">
            <v/>
          </cell>
          <cell r="L8715" t="str">
            <v/>
          </cell>
          <cell r="N8715" t="str">
            <v/>
          </cell>
        </row>
        <row r="8716">
          <cell r="A8716" t="str">
            <v>APU-000656</v>
          </cell>
          <cell r="D8716" t="str">
            <v>DESPERDICIO</v>
          </cell>
          <cell r="L8716" t="str">
            <v>%</v>
          </cell>
          <cell r="M8716">
            <v>0.05</v>
          </cell>
          <cell r="N8716">
            <v>515.9</v>
          </cell>
        </row>
        <row r="8717">
          <cell r="A8717" t="str">
            <v>APU-000656</v>
          </cell>
          <cell r="D8717" t="str">
            <v>SUBTOTAL</v>
          </cell>
        </row>
        <row r="8718">
          <cell r="A8718" t="str">
            <v>APU-000656</v>
          </cell>
          <cell r="D8718" t="str">
            <v>III. TRANSPORTES</v>
          </cell>
        </row>
        <row r="8719">
          <cell r="A8719" t="str">
            <v>APU-000656</v>
          </cell>
          <cell r="D8719" t="str">
            <v>MATERIAL</v>
          </cell>
          <cell r="K8719" t="str">
            <v>VOL. o PESO</v>
          </cell>
          <cell r="L8719" t="str">
            <v>DISTANCIA</v>
          </cell>
          <cell r="M8719" t="str">
            <v>M3 o Ton/Km</v>
          </cell>
          <cell r="N8719" t="str">
            <v>TARIFA</v>
          </cell>
        </row>
        <row r="8720">
          <cell r="A8720" t="str">
            <v>APU-000656</v>
          </cell>
          <cell r="D8720" t="str">
            <v/>
          </cell>
          <cell r="M8720" t="str">
            <v/>
          </cell>
          <cell r="N8720" t="str">
            <v/>
          </cell>
        </row>
        <row r="8721">
          <cell r="A8721" t="str">
            <v>APU-000656</v>
          </cell>
          <cell r="D8721" t="str">
            <v/>
          </cell>
          <cell r="M8721" t="str">
            <v/>
          </cell>
          <cell r="N8721" t="str">
            <v/>
          </cell>
        </row>
        <row r="8722">
          <cell r="A8722" t="str">
            <v>APU-000656</v>
          </cell>
          <cell r="D8722" t="str">
            <v/>
          </cell>
          <cell r="M8722" t="str">
            <v/>
          </cell>
          <cell r="N8722" t="str">
            <v/>
          </cell>
        </row>
        <row r="8723">
          <cell r="A8723" t="str">
            <v>APU-000656</v>
          </cell>
          <cell r="D8723" t="str">
            <v/>
          </cell>
          <cell r="M8723" t="str">
            <v/>
          </cell>
          <cell r="N8723" t="str">
            <v/>
          </cell>
        </row>
        <row r="8724">
          <cell r="A8724" t="str">
            <v>APU-000656</v>
          </cell>
          <cell r="D8724" t="str">
            <v>SUBTOTAL</v>
          </cell>
        </row>
        <row r="8725">
          <cell r="A8725" t="str">
            <v>APU-000656</v>
          </cell>
          <cell r="D8725" t="str">
            <v>IV. MANO DE OBRA</v>
          </cell>
        </row>
        <row r="8726">
          <cell r="A8726" t="str">
            <v>APU-000656</v>
          </cell>
          <cell r="D8726" t="str">
            <v>TRABAJADOR</v>
          </cell>
          <cell r="K8726" t="str">
            <v>JORNAL</v>
          </cell>
          <cell r="L8726" t="str">
            <v>PRESTACIONES</v>
          </cell>
          <cell r="M8726" t="str">
            <v>JORNAL TOTAL</v>
          </cell>
          <cell r="N8726" t="str">
            <v>RENDIMIENTO</v>
          </cell>
        </row>
        <row r="8727">
          <cell r="A8727" t="str">
            <v>APU-000656</v>
          </cell>
          <cell r="D8727" t="str">
            <v/>
          </cell>
          <cell r="K8727" t="str">
            <v/>
          </cell>
          <cell r="L8727" t="str">
            <v xml:space="preserve"> </v>
          </cell>
          <cell r="M8727" t="str">
            <v xml:space="preserve"> </v>
          </cell>
        </row>
        <row r="8728">
          <cell r="A8728" t="str">
            <v>APU-000656</v>
          </cell>
          <cell r="D8728" t="str">
            <v>AYUDANTE (1)</v>
          </cell>
          <cell r="K8728">
            <v>71433</v>
          </cell>
          <cell r="L8728">
            <v>1.95</v>
          </cell>
          <cell r="M8728">
            <v>139294.35</v>
          </cell>
          <cell r="N8728">
            <v>100</v>
          </cell>
        </row>
        <row r="8729">
          <cell r="A8729" t="str">
            <v>APU-000656</v>
          </cell>
          <cell r="D8729" t="str">
            <v/>
          </cell>
          <cell r="K8729" t="str">
            <v/>
          </cell>
          <cell r="L8729" t="str">
            <v xml:space="preserve"> </v>
          </cell>
          <cell r="M8729" t="str">
            <v xml:space="preserve"> </v>
          </cell>
        </row>
        <row r="8730">
          <cell r="A8730" t="str">
            <v>APU-000656</v>
          </cell>
          <cell r="D8730" t="str">
            <v/>
          </cell>
          <cell r="K8730" t="str">
            <v/>
          </cell>
          <cell r="L8730" t="str">
            <v xml:space="preserve"> </v>
          </cell>
          <cell r="M8730" t="str">
            <v xml:space="preserve"> </v>
          </cell>
        </row>
        <row r="8731">
          <cell r="A8731" t="str">
            <v>APU-000656</v>
          </cell>
          <cell r="D8731" t="str">
            <v/>
          </cell>
          <cell r="K8731" t="str">
            <v/>
          </cell>
          <cell r="L8731" t="str">
            <v xml:space="preserve"> </v>
          </cell>
          <cell r="M8731" t="str">
            <v xml:space="preserve"> </v>
          </cell>
        </row>
        <row r="8732">
          <cell r="A8732" t="str">
            <v>APU-000656</v>
          </cell>
          <cell r="D8732" t="str">
            <v>SUBTOTAL</v>
          </cell>
        </row>
        <row r="8733">
          <cell r="A8733" t="str">
            <v>APU-000656</v>
          </cell>
        </row>
        <row r="8734">
          <cell r="A8734" t="str">
            <v>APU-000656</v>
          </cell>
          <cell r="D8734" t="str">
            <v>TOTAL COSTO DIRECTO $</v>
          </cell>
        </row>
        <row r="8735">
          <cell r="A8735" t="str">
            <v>APU-000656</v>
          </cell>
        </row>
        <row r="8736">
          <cell r="A8736" t="str">
            <v>APU-000656</v>
          </cell>
          <cell r="M8736" t="str">
            <v>Porcentaje</v>
          </cell>
          <cell r="N8736" t="str">
            <v>Valor Total</v>
          </cell>
        </row>
        <row r="8737">
          <cell r="A8737" t="str">
            <v>APU-000656</v>
          </cell>
          <cell r="M8737">
            <v>0.24</v>
          </cell>
          <cell r="N8737">
            <v>586.47</v>
          </cell>
        </row>
        <row r="8738">
          <cell r="A8738" t="str">
            <v>APU-000656</v>
          </cell>
          <cell r="M8738">
            <v>0.02</v>
          </cell>
          <cell r="N8738">
            <v>48.87</v>
          </cell>
        </row>
        <row r="8739">
          <cell r="A8739" t="str">
            <v>APU-000656</v>
          </cell>
          <cell r="M8739">
            <v>7.0000000000000007E-2</v>
          </cell>
          <cell r="N8739">
            <v>171.05</v>
          </cell>
        </row>
        <row r="8740">
          <cell r="A8740" t="str">
            <v>APU-000656</v>
          </cell>
        </row>
        <row r="8741">
          <cell r="A8741" t="str">
            <v>APU-000656</v>
          </cell>
        </row>
        <row r="8742">
          <cell r="A8742" t="str">
            <v>APU-000656</v>
          </cell>
          <cell r="D8742" t="str">
            <v>Precio Unitario Total Aproximado al peso $</v>
          </cell>
        </row>
        <row r="8747">
          <cell r="D8747" t="str">
            <v>Proyectó:</v>
          </cell>
          <cell r="L8747" t="str">
            <v>Aprobó:</v>
          </cell>
        </row>
        <row r="8748">
          <cell r="E8748" t="str">
            <v>BRAYAN JEUDIEL LOZANO HERRERA</v>
          </cell>
          <cell r="M8748" t="str">
            <v>JESÚS IVÁN QUIÑONES RUEDA</v>
          </cell>
        </row>
        <row r="8749">
          <cell r="E8749" t="str">
            <v>APOYO SEC. DE PLANEACIÓN Y OBRAS PÚBLICAS</v>
          </cell>
          <cell r="M8749" t="str">
            <v>SECRETARIO DE PLANEACIÓN Y OBRAS PUBLICAS</v>
          </cell>
        </row>
        <row r="8750">
          <cell r="E8750" t="str">
            <v>LES TENGO UN CHISME</v>
          </cell>
          <cell r="M8750" t="str">
            <v>BOMBA</v>
          </cell>
        </row>
        <row r="8754">
          <cell r="D8754" t="str">
            <v>Análisis de Precios Unitarios- Secretaria de Planeación y Obras Publicas de Cubará, Boyacá.</v>
          </cell>
        </row>
        <row r="8755">
          <cell r="D8755" t="str">
            <v>Código</v>
          </cell>
          <cell r="E8755" t="str">
            <v>CCE-EICP-FM-14</v>
          </cell>
          <cell r="G8755" t="str">
            <v>Versión</v>
          </cell>
          <cell r="H8755">
            <v>1</v>
          </cell>
        </row>
        <row r="8759">
          <cell r="E8759" t="str">
            <v>MUNICIPIO DE CUBARÁ</v>
          </cell>
        </row>
        <row r="8761">
          <cell r="M8761" t="str">
            <v>VERSIÓN</v>
          </cell>
        </row>
        <row r="8764">
          <cell r="M8764" t="str">
            <v>PAGINA</v>
          </cell>
        </row>
        <row r="8765">
          <cell r="E8765" t="str">
            <v>ANÁLISIS DE PRECIOS UNITARIOS</v>
          </cell>
        </row>
        <row r="8767">
          <cell r="M8767" t="str">
            <v>FECHA</v>
          </cell>
          <cell r="N8767" t="str">
            <v>DD</v>
          </cell>
        </row>
        <row r="8768">
          <cell r="N8768">
            <v>13</v>
          </cell>
        </row>
        <row r="8772">
          <cell r="D8772" t="str">
            <v>DATOS ESPECÍFICOS</v>
          </cell>
        </row>
        <row r="8774">
          <cell r="A8774" t="str">
            <v>APU ID</v>
          </cell>
          <cell r="D8774" t="str">
            <v>ÍTEM</v>
          </cell>
          <cell r="E8774" t="str">
            <v>DESCRIPCIÓN</v>
          </cell>
          <cell r="N8774" t="str">
            <v>UNIDAD</v>
          </cell>
        </row>
        <row r="8775">
          <cell r="D8775" t="str">
            <v>2,05,17</v>
          </cell>
          <cell r="E8775" t="str">
            <v>SUMINISTRO E INSTALACIÓN DE VIDRIO CRUDO INCOLORO DE 5.0 MM.</v>
          </cell>
          <cell r="N8775" t="str">
            <v>M2</v>
          </cell>
        </row>
        <row r="8776">
          <cell r="D8776" t="str">
            <v>I. EQUIPO</v>
          </cell>
        </row>
        <row r="8777">
          <cell r="D8777" t="str">
            <v>DESCRIPCIÓN</v>
          </cell>
          <cell r="I8777" t="str">
            <v>MARCA</v>
          </cell>
          <cell r="K8777" t="str">
            <v>TIPO</v>
          </cell>
          <cell r="M8777" t="str">
            <v>TARIFA</v>
          </cell>
          <cell r="N8777" t="str">
            <v>RENDIMIENTO</v>
          </cell>
        </row>
        <row r="8778">
          <cell r="A8778" t="str">
            <v>APU-000657</v>
          </cell>
          <cell r="D8778" t="str">
            <v>HERRAMIENTA MENOR (% M.O)</v>
          </cell>
          <cell r="K8778" t="str">
            <v>%</v>
          </cell>
          <cell r="M8778">
            <v>12087.33</v>
          </cell>
          <cell r="N8778">
            <v>10</v>
          </cell>
        </row>
        <row r="8779">
          <cell r="A8779" t="str">
            <v>APU-000657</v>
          </cell>
          <cell r="D8779" t="str">
            <v/>
          </cell>
          <cell r="K8779" t="str">
            <v/>
          </cell>
          <cell r="M8779" t="str">
            <v/>
          </cell>
        </row>
        <row r="8780">
          <cell r="A8780" t="str">
            <v>APU-000657</v>
          </cell>
          <cell r="D8780" t="str">
            <v/>
          </cell>
          <cell r="K8780" t="str">
            <v/>
          </cell>
          <cell r="M8780" t="str">
            <v/>
          </cell>
        </row>
        <row r="8781">
          <cell r="A8781" t="str">
            <v>APU-000657</v>
          </cell>
          <cell r="D8781" t="str">
            <v/>
          </cell>
          <cell r="K8781" t="str">
            <v/>
          </cell>
          <cell r="M8781" t="str">
            <v/>
          </cell>
        </row>
        <row r="8782">
          <cell r="A8782" t="str">
            <v>APU-000657</v>
          </cell>
          <cell r="D8782" t="str">
            <v/>
          </cell>
          <cell r="K8782" t="str">
            <v/>
          </cell>
          <cell r="M8782" t="str">
            <v/>
          </cell>
        </row>
        <row r="8783">
          <cell r="A8783" t="str">
            <v>APU-000657</v>
          </cell>
          <cell r="D8783" t="str">
            <v/>
          </cell>
          <cell r="K8783" t="str">
            <v/>
          </cell>
          <cell r="M8783" t="str">
            <v/>
          </cell>
        </row>
        <row r="8784">
          <cell r="A8784" t="str">
            <v>APU-000657</v>
          </cell>
          <cell r="D8784" t="str">
            <v>SUBTOTAL</v>
          </cell>
        </row>
        <row r="8785">
          <cell r="A8785" t="str">
            <v>APU-000657</v>
          </cell>
          <cell r="D8785" t="str">
            <v>II. MATERIALES</v>
          </cell>
        </row>
        <row r="8786">
          <cell r="A8786" t="str">
            <v>APU-000657</v>
          </cell>
          <cell r="D8786" t="str">
            <v>DESCRIPCIÓN</v>
          </cell>
          <cell r="L8786" t="str">
            <v>UNIDAD</v>
          </cell>
          <cell r="M8786" t="str">
            <v>CANTIDAD</v>
          </cell>
          <cell r="N8786" t="str">
            <v>PRECIO UNITARIO</v>
          </cell>
        </row>
        <row r="8787">
          <cell r="A8787" t="str">
            <v>APU-000657</v>
          </cell>
          <cell r="D8787" t="str">
            <v>VIDRIO INCOLORO DE 5 MM.</v>
          </cell>
          <cell r="L8787" t="str">
            <v>M2</v>
          </cell>
          <cell r="M8787">
            <v>1</v>
          </cell>
          <cell r="N8787">
            <v>83200</v>
          </cell>
        </row>
        <row r="8788">
          <cell r="A8788" t="str">
            <v>APU-000657</v>
          </cell>
          <cell r="D8788" t="str">
            <v>SELLANTE POLIURETANO TIPO SIKA FLEX PRO 3WF O SIMILAR</v>
          </cell>
          <cell r="L8788" t="str">
            <v>UND</v>
          </cell>
          <cell r="M8788">
            <v>0.06</v>
          </cell>
          <cell r="N8788">
            <v>37509.339999999997</v>
          </cell>
        </row>
        <row r="8789">
          <cell r="A8789" t="str">
            <v>APU-000657</v>
          </cell>
          <cell r="D8789" t="str">
            <v/>
          </cell>
          <cell r="L8789" t="str">
            <v/>
          </cell>
          <cell r="N8789" t="str">
            <v/>
          </cell>
        </row>
        <row r="8790">
          <cell r="A8790" t="str">
            <v>APU-000657</v>
          </cell>
          <cell r="D8790" t="str">
            <v/>
          </cell>
          <cell r="L8790" t="str">
            <v/>
          </cell>
          <cell r="N8790" t="str">
            <v/>
          </cell>
        </row>
        <row r="8791">
          <cell r="A8791" t="str">
            <v>APU-000657</v>
          </cell>
          <cell r="D8791" t="str">
            <v/>
          </cell>
          <cell r="L8791" t="str">
            <v/>
          </cell>
          <cell r="N8791" t="str">
            <v/>
          </cell>
        </row>
        <row r="8792">
          <cell r="A8792" t="str">
            <v>APU-000657</v>
          </cell>
          <cell r="D8792" t="str">
            <v/>
          </cell>
          <cell r="L8792" t="str">
            <v/>
          </cell>
          <cell r="N8792" t="str">
            <v/>
          </cell>
        </row>
        <row r="8793">
          <cell r="A8793" t="str">
            <v>APU-000657</v>
          </cell>
          <cell r="D8793" t="str">
            <v/>
          </cell>
          <cell r="L8793" t="str">
            <v/>
          </cell>
          <cell r="N8793" t="str">
            <v/>
          </cell>
        </row>
        <row r="8794">
          <cell r="A8794" t="str">
            <v>APU-000657</v>
          </cell>
          <cell r="D8794" t="str">
            <v/>
          </cell>
          <cell r="L8794" t="str">
            <v/>
          </cell>
          <cell r="N8794" t="str">
            <v/>
          </cell>
        </row>
        <row r="8795">
          <cell r="A8795" t="str">
            <v>APU-000657</v>
          </cell>
          <cell r="D8795" t="str">
            <v/>
          </cell>
          <cell r="L8795" t="str">
            <v/>
          </cell>
          <cell r="N8795" t="str">
            <v/>
          </cell>
        </row>
        <row r="8796">
          <cell r="A8796" t="str">
            <v>APU-000657</v>
          </cell>
          <cell r="D8796" t="str">
            <v/>
          </cell>
          <cell r="L8796" t="str">
            <v/>
          </cell>
          <cell r="N8796" t="str">
            <v/>
          </cell>
        </row>
        <row r="8797">
          <cell r="A8797" t="str">
            <v>APU-000657</v>
          </cell>
          <cell r="D8797" t="str">
            <v/>
          </cell>
          <cell r="L8797" t="str">
            <v/>
          </cell>
          <cell r="N8797" t="str">
            <v/>
          </cell>
        </row>
        <row r="8798">
          <cell r="A8798" t="str">
            <v>APU-000657</v>
          </cell>
          <cell r="D8798" t="str">
            <v/>
          </cell>
          <cell r="L8798" t="str">
            <v/>
          </cell>
          <cell r="N8798" t="str">
            <v/>
          </cell>
        </row>
        <row r="8799">
          <cell r="A8799" t="str">
            <v>APU-000657</v>
          </cell>
          <cell r="D8799" t="str">
            <v/>
          </cell>
          <cell r="L8799" t="str">
            <v/>
          </cell>
          <cell r="N8799" t="str">
            <v/>
          </cell>
        </row>
        <row r="8800">
          <cell r="A8800" t="str">
            <v>APU-000657</v>
          </cell>
          <cell r="D8800" t="str">
            <v/>
          </cell>
          <cell r="L8800" t="str">
            <v/>
          </cell>
          <cell r="N8800" t="str">
            <v/>
          </cell>
        </row>
        <row r="8801">
          <cell r="A8801" t="str">
            <v>APU-000657</v>
          </cell>
          <cell r="D8801" t="str">
            <v>DESPERDICIO</v>
          </cell>
          <cell r="L8801" t="str">
            <v>%</v>
          </cell>
          <cell r="M8801">
            <v>0.05</v>
          </cell>
          <cell r="N8801">
            <v>85450.559999999998</v>
          </cell>
        </row>
        <row r="8802">
          <cell r="A8802" t="str">
            <v>APU-000657</v>
          </cell>
          <cell r="D8802" t="str">
            <v>SUBTOTAL</v>
          </cell>
        </row>
        <row r="8803">
          <cell r="A8803" t="str">
            <v>APU-000657</v>
          </cell>
          <cell r="D8803" t="str">
            <v>III. TRANSPORTES</v>
          </cell>
        </row>
        <row r="8804">
          <cell r="A8804" t="str">
            <v>APU-000657</v>
          </cell>
          <cell r="D8804" t="str">
            <v>MATERIAL</v>
          </cell>
          <cell r="K8804" t="str">
            <v>VOL. o PESO</v>
          </cell>
          <cell r="L8804" t="str">
            <v>DISTANCIA</v>
          </cell>
          <cell r="M8804" t="str">
            <v>M3 o Ton/Km</v>
          </cell>
          <cell r="N8804" t="str">
            <v>TARIFA</v>
          </cell>
        </row>
        <row r="8805">
          <cell r="A8805" t="str">
            <v>APU-000657</v>
          </cell>
          <cell r="D8805" t="str">
            <v/>
          </cell>
          <cell r="M8805" t="str">
            <v/>
          </cell>
          <cell r="N8805" t="str">
            <v/>
          </cell>
        </row>
        <row r="8806">
          <cell r="A8806" t="str">
            <v>APU-000657</v>
          </cell>
          <cell r="D8806" t="str">
            <v/>
          </cell>
          <cell r="M8806" t="str">
            <v/>
          </cell>
          <cell r="N8806" t="str">
            <v/>
          </cell>
        </row>
        <row r="8807">
          <cell r="A8807" t="str">
            <v>APU-000657</v>
          </cell>
          <cell r="D8807" t="str">
            <v/>
          </cell>
          <cell r="M8807" t="str">
            <v/>
          </cell>
          <cell r="N8807" t="str">
            <v/>
          </cell>
        </row>
        <row r="8808">
          <cell r="A8808" t="str">
            <v>APU-000657</v>
          </cell>
          <cell r="D8808" t="str">
            <v/>
          </cell>
          <cell r="M8808" t="str">
            <v/>
          </cell>
          <cell r="N8808" t="str">
            <v/>
          </cell>
        </row>
        <row r="8809">
          <cell r="A8809" t="str">
            <v>APU-000657</v>
          </cell>
          <cell r="D8809" t="str">
            <v>SUBTOTAL</v>
          </cell>
        </row>
        <row r="8810">
          <cell r="A8810" t="str">
            <v>APU-000657</v>
          </cell>
          <cell r="D8810" t="str">
            <v>IV. MANO DE OBRA</v>
          </cell>
        </row>
        <row r="8811">
          <cell r="A8811" t="str">
            <v>APU-000657</v>
          </cell>
          <cell r="D8811" t="str">
            <v>TRABAJADOR</v>
          </cell>
          <cell r="K8811" t="str">
            <v>JORNAL</v>
          </cell>
          <cell r="L8811" t="str">
            <v>PRESTACIONES</v>
          </cell>
          <cell r="M8811" t="str">
            <v>JORNAL TOTAL</v>
          </cell>
          <cell r="N8811" t="str">
            <v>RENDIMIENTO</v>
          </cell>
        </row>
        <row r="8812">
          <cell r="A8812" t="str">
            <v>APU-000657</v>
          </cell>
          <cell r="D8812" t="str">
            <v>OFICIAL</v>
          </cell>
          <cell r="K8812">
            <v>95930</v>
          </cell>
          <cell r="L8812">
            <v>1.95</v>
          </cell>
          <cell r="M8812">
            <v>187063.5</v>
          </cell>
          <cell r="N8812">
            <v>27</v>
          </cell>
        </row>
        <row r="8813">
          <cell r="A8813" t="str">
            <v>APU-000657</v>
          </cell>
          <cell r="D8813" t="str">
            <v>AYUDANTE (1)</v>
          </cell>
          <cell r="K8813">
            <v>71433</v>
          </cell>
          <cell r="L8813">
            <v>1.95</v>
          </cell>
          <cell r="M8813">
            <v>139294.35</v>
          </cell>
          <cell r="N8813">
            <v>27</v>
          </cell>
        </row>
        <row r="8814">
          <cell r="A8814" t="str">
            <v>APU-000657</v>
          </cell>
          <cell r="D8814" t="str">
            <v/>
          </cell>
          <cell r="K8814" t="str">
            <v/>
          </cell>
          <cell r="L8814" t="str">
            <v xml:space="preserve"> </v>
          </cell>
          <cell r="M8814" t="str">
            <v xml:space="preserve"> </v>
          </cell>
        </row>
        <row r="8815">
          <cell r="A8815" t="str">
            <v>APU-000657</v>
          </cell>
          <cell r="D8815" t="str">
            <v/>
          </cell>
          <cell r="K8815" t="str">
            <v/>
          </cell>
          <cell r="L8815" t="str">
            <v xml:space="preserve"> </v>
          </cell>
          <cell r="M8815" t="str">
            <v xml:space="preserve"> </v>
          </cell>
        </row>
        <row r="8816">
          <cell r="A8816" t="str">
            <v>APU-000657</v>
          </cell>
          <cell r="D8816" t="str">
            <v/>
          </cell>
          <cell r="K8816" t="str">
            <v/>
          </cell>
          <cell r="L8816" t="str">
            <v xml:space="preserve"> </v>
          </cell>
          <cell r="M8816" t="str">
            <v xml:space="preserve"> </v>
          </cell>
        </row>
        <row r="8817">
          <cell r="A8817" t="str">
            <v>APU-000657</v>
          </cell>
          <cell r="D8817" t="str">
            <v>SUBTOTAL</v>
          </cell>
        </row>
        <row r="8818">
          <cell r="A8818" t="str">
            <v>APU-000657</v>
          </cell>
        </row>
        <row r="8819">
          <cell r="A8819" t="str">
            <v>APU-000657</v>
          </cell>
          <cell r="D8819" t="str">
            <v>TOTAL COSTO DIRECTO $</v>
          </cell>
        </row>
        <row r="8820">
          <cell r="A8820" t="str">
            <v>APU-000657</v>
          </cell>
        </row>
        <row r="8821">
          <cell r="A8821" t="str">
            <v>APU-000657</v>
          </cell>
          <cell r="M8821" t="str">
            <v>Porcentaje</v>
          </cell>
          <cell r="N8821" t="str">
            <v>Valor Total</v>
          </cell>
        </row>
        <row r="8822">
          <cell r="A8822" t="str">
            <v>APU-000657</v>
          </cell>
          <cell r="M8822">
            <v>0.24</v>
          </cell>
          <cell r="N8822">
            <v>24724.6</v>
          </cell>
        </row>
        <row r="8823">
          <cell r="A8823" t="str">
            <v>APU-000657</v>
          </cell>
          <cell r="M8823">
            <v>0.02</v>
          </cell>
          <cell r="N8823">
            <v>2060.38</v>
          </cell>
        </row>
        <row r="8824">
          <cell r="A8824" t="str">
            <v>APU-000657</v>
          </cell>
          <cell r="M8824">
            <v>7.0000000000000007E-2</v>
          </cell>
          <cell r="N8824">
            <v>7211.34</v>
          </cell>
        </row>
        <row r="8825">
          <cell r="A8825" t="str">
            <v>APU-000657</v>
          </cell>
        </row>
        <row r="8826">
          <cell r="A8826" t="str">
            <v>APU-000657</v>
          </cell>
        </row>
        <row r="8827">
          <cell r="A8827" t="str">
            <v>APU-000657</v>
          </cell>
          <cell r="D8827" t="str">
            <v>Precio Unitario Total Aproximado al peso $</v>
          </cell>
        </row>
        <row r="8832">
          <cell r="D8832" t="str">
            <v>Proyectó:</v>
          </cell>
          <cell r="L8832" t="str">
            <v>Aprobó:</v>
          </cell>
        </row>
        <row r="8833">
          <cell r="E8833" t="str">
            <v>BRAYAN JEUDIEL LOZANO HERRERA</v>
          </cell>
          <cell r="M8833" t="str">
            <v>JESÚS IVÁN QUIÑONES RUEDA</v>
          </cell>
        </row>
        <row r="8834">
          <cell r="E8834" t="str">
            <v>APOYO SEC. DE PLANEACIÓN Y OBRAS PÚBLICAS</v>
          </cell>
          <cell r="M8834" t="str">
            <v>SECRETARIO DE PLANEACIÓN Y OBRAS PUBLICAS</v>
          </cell>
        </row>
        <row r="8835">
          <cell r="E8835" t="str">
            <v>LES TENGO UN CHISME</v>
          </cell>
          <cell r="M8835" t="str">
            <v>BOMBA</v>
          </cell>
        </row>
        <row r="8839">
          <cell r="D8839" t="str">
            <v>Análisis de Precios Unitarios- Secretaria de Planeación y Obras Publicas de Cubará, Boyacá.</v>
          </cell>
        </row>
        <row r="8840">
          <cell r="D8840" t="str">
            <v>Código</v>
          </cell>
          <cell r="E8840" t="str">
            <v>CCE-EICP-FM-14</v>
          </cell>
          <cell r="G8840" t="str">
            <v>Versión</v>
          </cell>
          <cell r="H8840">
            <v>1</v>
          </cell>
        </row>
        <row r="8844">
          <cell r="E8844" t="str">
            <v>MUNICIPIO DE CUBARÁ</v>
          </cell>
        </row>
        <row r="8846">
          <cell r="M8846" t="str">
            <v>VERSIÓN</v>
          </cell>
        </row>
        <row r="8849">
          <cell r="M8849" t="str">
            <v>PAGINA</v>
          </cell>
        </row>
        <row r="8850">
          <cell r="E8850" t="str">
            <v>ANÁLISIS DE PRECIOS UNITARIOS</v>
          </cell>
        </row>
        <row r="8852">
          <cell r="M8852" t="str">
            <v>FECHA</v>
          </cell>
          <cell r="N8852" t="str">
            <v>DD</v>
          </cell>
        </row>
        <row r="8853">
          <cell r="N8853">
            <v>13</v>
          </cell>
        </row>
        <row r="8857">
          <cell r="D8857" t="str">
            <v>DATOS ESPECÍFICOS</v>
          </cell>
        </row>
        <row r="8859">
          <cell r="A8859" t="str">
            <v>APU ID</v>
          </cell>
          <cell r="D8859" t="str">
            <v>ÍTEM</v>
          </cell>
          <cell r="E8859" t="str">
            <v>DESCRIPCIÓN</v>
          </cell>
          <cell r="N8859" t="str">
            <v>UNIDAD</v>
          </cell>
        </row>
        <row r="8860">
          <cell r="D8860" t="str">
            <v>2,05,18</v>
          </cell>
          <cell r="E8860" t="str">
            <v>SUMINISTRO E INSTALACIÓN DE LAMINA DE SUPERBOARD DE 8MM SEGÚN DISEÑO</v>
          </cell>
          <cell r="N8860" t="str">
            <v>M2</v>
          </cell>
        </row>
        <row r="8861">
          <cell r="D8861" t="str">
            <v>I. EQUIPO</v>
          </cell>
        </row>
        <row r="8862">
          <cell r="D8862" t="str">
            <v>DESCRIPCIÓN</v>
          </cell>
          <cell r="I8862" t="str">
            <v>MARCA</v>
          </cell>
          <cell r="K8862" t="str">
            <v>TIPO</v>
          </cell>
          <cell r="M8862" t="str">
            <v>TARIFA</v>
          </cell>
          <cell r="N8862" t="str">
            <v>RENDIMIENTO</v>
          </cell>
        </row>
        <row r="8863">
          <cell r="A8863" t="str">
            <v>APU-000658</v>
          </cell>
          <cell r="D8863" t="str">
            <v>HERRAMIENTA MENOR (% M.O)</v>
          </cell>
          <cell r="K8863" t="str">
            <v>%</v>
          </cell>
          <cell r="M8863">
            <v>23282.620000000003</v>
          </cell>
          <cell r="N8863">
            <v>10</v>
          </cell>
        </row>
        <row r="8864">
          <cell r="A8864" t="str">
            <v>APU-000658</v>
          </cell>
          <cell r="D8864" t="str">
            <v>SECCIÓN DE ANDAMIO (02)</v>
          </cell>
          <cell r="K8864" t="str">
            <v>DIA</v>
          </cell>
          <cell r="M8864">
            <v>6000</v>
          </cell>
          <cell r="N8864">
            <v>20</v>
          </cell>
        </row>
        <row r="8865">
          <cell r="A8865" t="str">
            <v>APU-000658</v>
          </cell>
          <cell r="D8865" t="str">
            <v>TALADRO</v>
          </cell>
          <cell r="K8865" t="str">
            <v>DIA</v>
          </cell>
          <cell r="M8865">
            <v>36968</v>
          </cell>
          <cell r="N8865">
            <v>20</v>
          </cell>
        </row>
        <row r="8866">
          <cell r="A8866" t="str">
            <v>APU-000658</v>
          </cell>
          <cell r="D8866" t="str">
            <v/>
          </cell>
          <cell r="K8866" t="str">
            <v/>
          </cell>
          <cell r="M8866" t="str">
            <v/>
          </cell>
        </row>
        <row r="8867">
          <cell r="A8867" t="str">
            <v>APU-000658</v>
          </cell>
          <cell r="D8867" t="str">
            <v/>
          </cell>
          <cell r="K8867" t="str">
            <v/>
          </cell>
          <cell r="M8867" t="str">
            <v/>
          </cell>
        </row>
        <row r="8868">
          <cell r="A8868" t="str">
            <v>APU-000658</v>
          </cell>
          <cell r="D8868" t="str">
            <v/>
          </cell>
          <cell r="K8868" t="str">
            <v/>
          </cell>
          <cell r="M8868" t="str">
            <v/>
          </cell>
        </row>
        <row r="8869">
          <cell r="A8869" t="str">
            <v>APU-000658</v>
          </cell>
          <cell r="D8869" t="str">
            <v>SUBTOTAL</v>
          </cell>
        </row>
        <row r="8870">
          <cell r="A8870" t="str">
            <v>APU-000658</v>
          </cell>
          <cell r="D8870" t="str">
            <v>II. MATERIALES</v>
          </cell>
        </row>
        <row r="8871">
          <cell r="A8871" t="str">
            <v>APU-000658</v>
          </cell>
          <cell r="D8871" t="str">
            <v>DESCRIPCIÓN</v>
          </cell>
          <cell r="L8871" t="str">
            <v>UNIDAD</v>
          </cell>
          <cell r="M8871" t="str">
            <v>CANTIDAD</v>
          </cell>
          <cell r="N8871" t="str">
            <v>PRECIO UNITARIO</v>
          </cell>
        </row>
        <row r="8872">
          <cell r="A8872" t="str">
            <v>APU-000658</v>
          </cell>
          <cell r="D8872" t="str">
            <v>TIRO</v>
          </cell>
          <cell r="L8872" t="str">
            <v>UND</v>
          </cell>
          <cell r="M8872">
            <v>2</v>
          </cell>
          <cell r="N8872">
            <v>442</v>
          </cell>
        </row>
        <row r="8873">
          <cell r="A8873" t="str">
            <v>APU-000658</v>
          </cell>
          <cell r="D8873" t="str">
            <v xml:space="preserve">TORNILLO 6X1 </v>
          </cell>
          <cell r="L8873" t="str">
            <v>UND</v>
          </cell>
          <cell r="M8873">
            <v>8</v>
          </cell>
          <cell r="N8873">
            <v>52</v>
          </cell>
        </row>
        <row r="8874">
          <cell r="A8874" t="str">
            <v>APU-000658</v>
          </cell>
          <cell r="D8874" t="str">
            <v xml:space="preserve"> TORNILLO AUTOPERFORANTE CON CABEZA EXTRAPLANA T1 # 7 7/16</v>
          </cell>
          <cell r="L8874" t="str">
            <v>UND</v>
          </cell>
          <cell r="M8874">
            <v>8</v>
          </cell>
          <cell r="N8874">
            <v>45.76</v>
          </cell>
        </row>
        <row r="8875">
          <cell r="A8875" t="str">
            <v>APU-000658</v>
          </cell>
          <cell r="D8875" t="str">
            <v xml:space="preserve"> CINTA MALLA, DE 50 MM. PARA DRY WALL. </v>
          </cell>
          <cell r="L8875" t="str">
            <v>UND</v>
          </cell>
          <cell r="M8875">
            <v>2</v>
          </cell>
          <cell r="N8875">
            <v>156.69999999999999</v>
          </cell>
        </row>
        <row r="8876">
          <cell r="A8876" t="str">
            <v>APU-000658</v>
          </cell>
          <cell r="D8876" t="str">
            <v xml:space="preserve">LÁMINA DE FIBROCEMENTO DE 8 MM. </v>
          </cell>
          <cell r="L8876" t="str">
            <v>UND</v>
          </cell>
          <cell r="M8876">
            <v>1</v>
          </cell>
          <cell r="N8876">
            <v>74479.94</v>
          </cell>
        </row>
        <row r="8877">
          <cell r="A8877" t="str">
            <v>APU-000658</v>
          </cell>
          <cell r="D8877" t="str">
            <v xml:space="preserve">MASILLA PLÁSTICA PARA DRY WALL </v>
          </cell>
          <cell r="L8877" t="str">
            <v>UND</v>
          </cell>
          <cell r="M8877">
            <v>9.5000000000000001E-2</v>
          </cell>
          <cell r="N8877">
            <v>64826.32</v>
          </cell>
        </row>
        <row r="8878">
          <cell r="A8878" t="str">
            <v>APU-000658</v>
          </cell>
          <cell r="D8878" t="str">
            <v xml:space="preserve">CLAVO ALTA VELOCIDAD 1/4 X 2 </v>
          </cell>
          <cell r="L8878" t="str">
            <v>UND</v>
          </cell>
          <cell r="M8878">
            <v>2</v>
          </cell>
          <cell r="N8878">
            <v>104</v>
          </cell>
        </row>
        <row r="8879">
          <cell r="A8879" t="str">
            <v>APU-000658</v>
          </cell>
          <cell r="D8879" t="str">
            <v/>
          </cell>
          <cell r="L8879" t="str">
            <v/>
          </cell>
          <cell r="N8879" t="str">
            <v/>
          </cell>
        </row>
        <row r="8880">
          <cell r="A8880" t="str">
            <v>APU-000658</v>
          </cell>
          <cell r="D8880" t="str">
            <v/>
          </cell>
          <cell r="L8880" t="str">
            <v/>
          </cell>
          <cell r="N8880" t="str">
            <v/>
          </cell>
        </row>
        <row r="8881">
          <cell r="A8881" t="str">
            <v>APU-000658</v>
          </cell>
          <cell r="D8881" t="str">
            <v/>
          </cell>
          <cell r="L8881" t="str">
            <v/>
          </cell>
          <cell r="N8881" t="str">
            <v/>
          </cell>
        </row>
        <row r="8882">
          <cell r="A8882" t="str">
            <v>APU-000658</v>
          </cell>
          <cell r="D8882" t="str">
            <v/>
          </cell>
          <cell r="L8882" t="str">
            <v/>
          </cell>
          <cell r="N8882" t="str">
            <v/>
          </cell>
        </row>
        <row r="8883">
          <cell r="A8883" t="str">
            <v>APU-000658</v>
          </cell>
          <cell r="D8883" t="str">
            <v/>
          </cell>
          <cell r="L8883" t="str">
            <v/>
          </cell>
          <cell r="N8883" t="str">
            <v/>
          </cell>
        </row>
        <row r="8884">
          <cell r="A8884" t="str">
            <v>APU-000658</v>
          </cell>
          <cell r="D8884" t="str">
            <v/>
          </cell>
          <cell r="L8884" t="str">
            <v/>
          </cell>
          <cell r="N8884" t="str">
            <v/>
          </cell>
        </row>
        <row r="8885">
          <cell r="A8885" t="str">
            <v>APU-000658</v>
          </cell>
          <cell r="D8885" t="str">
            <v/>
          </cell>
          <cell r="L8885" t="str">
            <v/>
          </cell>
          <cell r="N8885" t="str">
            <v/>
          </cell>
        </row>
        <row r="8886">
          <cell r="A8886" t="str">
            <v>APU-000658</v>
          </cell>
          <cell r="D8886" t="str">
            <v>DESPERDICIO</v>
          </cell>
          <cell r="L8886" t="str">
            <v>%</v>
          </cell>
          <cell r="M8886">
            <v>0.05</v>
          </cell>
          <cell r="N8886">
            <v>82825.919999999998</v>
          </cell>
        </row>
        <row r="8887">
          <cell r="A8887" t="str">
            <v>APU-000658</v>
          </cell>
          <cell r="D8887" t="str">
            <v>SUBTOTAL</v>
          </cell>
        </row>
        <row r="8888">
          <cell r="A8888" t="str">
            <v>APU-000658</v>
          </cell>
          <cell r="D8888" t="str">
            <v>III. TRANSPORTES</v>
          </cell>
        </row>
        <row r="8889">
          <cell r="A8889" t="str">
            <v>APU-000658</v>
          </cell>
          <cell r="D8889" t="str">
            <v>MATERIAL</v>
          </cell>
          <cell r="K8889" t="str">
            <v>VOL. o PESO</v>
          </cell>
          <cell r="L8889" t="str">
            <v>DISTANCIA</v>
          </cell>
          <cell r="M8889" t="str">
            <v>M3 o Ton/Km</v>
          </cell>
          <cell r="N8889" t="str">
            <v>TARIFA</v>
          </cell>
        </row>
        <row r="8890">
          <cell r="A8890" t="str">
            <v>APU-000658</v>
          </cell>
          <cell r="D8890" t="str">
            <v/>
          </cell>
          <cell r="M8890" t="str">
            <v/>
          </cell>
          <cell r="N8890" t="str">
            <v/>
          </cell>
        </row>
        <row r="8891">
          <cell r="A8891" t="str">
            <v>APU-000658</v>
          </cell>
          <cell r="D8891" t="str">
            <v/>
          </cell>
          <cell r="M8891" t="str">
            <v/>
          </cell>
          <cell r="N8891" t="str">
            <v/>
          </cell>
        </row>
        <row r="8892">
          <cell r="A8892" t="str">
            <v>APU-000658</v>
          </cell>
          <cell r="D8892" t="str">
            <v/>
          </cell>
          <cell r="M8892" t="str">
            <v/>
          </cell>
          <cell r="N8892" t="str">
            <v/>
          </cell>
        </row>
        <row r="8893">
          <cell r="A8893" t="str">
            <v>APU-000658</v>
          </cell>
          <cell r="D8893" t="str">
            <v/>
          </cell>
          <cell r="M8893" t="str">
            <v/>
          </cell>
          <cell r="N8893" t="str">
            <v/>
          </cell>
        </row>
        <row r="8894">
          <cell r="A8894" t="str">
            <v>APU-000658</v>
          </cell>
          <cell r="D8894" t="str">
            <v>SUBTOTAL</v>
          </cell>
        </row>
        <row r="8895">
          <cell r="A8895" t="str">
            <v>APU-000658</v>
          </cell>
          <cell r="D8895" t="str">
            <v>IV. MANO DE OBRA</v>
          </cell>
        </row>
        <row r="8896">
          <cell r="A8896" t="str">
            <v>APU-000658</v>
          </cell>
          <cell r="D8896" t="str">
            <v>TRABAJADOR</v>
          </cell>
          <cell r="K8896" t="str">
            <v>JORNAL</v>
          </cell>
          <cell r="L8896" t="str">
            <v>PRESTACIONES</v>
          </cell>
          <cell r="M8896" t="str">
            <v>JORNAL TOTAL</v>
          </cell>
          <cell r="N8896" t="str">
            <v>RENDIMIENTO</v>
          </cell>
        </row>
        <row r="8897">
          <cell r="A8897" t="str">
            <v>APU-000658</v>
          </cell>
          <cell r="D8897" t="str">
            <v>OFICIAL</v>
          </cell>
          <cell r="K8897">
            <v>95930</v>
          </cell>
          <cell r="L8897">
            <v>1.95</v>
          </cell>
          <cell r="M8897">
            <v>187063.5</v>
          </cell>
          <cell r="N8897">
            <v>20</v>
          </cell>
        </row>
        <row r="8898">
          <cell r="A8898" t="str">
            <v>APU-000658</v>
          </cell>
          <cell r="D8898" t="str">
            <v>AYUDANTE (2)</v>
          </cell>
          <cell r="K8898">
            <v>142866</v>
          </cell>
          <cell r="L8898">
            <v>1.95</v>
          </cell>
          <cell r="M8898">
            <v>278588.7</v>
          </cell>
          <cell r="N8898">
            <v>20</v>
          </cell>
        </row>
        <row r="8899">
          <cell r="A8899" t="str">
            <v>APU-000658</v>
          </cell>
          <cell r="D8899" t="str">
            <v/>
          </cell>
          <cell r="K8899" t="str">
            <v/>
          </cell>
          <cell r="L8899" t="str">
            <v xml:space="preserve"> </v>
          </cell>
          <cell r="M8899" t="str">
            <v xml:space="preserve"> </v>
          </cell>
        </row>
        <row r="8900">
          <cell r="A8900" t="str">
            <v>APU-000658</v>
          </cell>
          <cell r="D8900" t="str">
            <v/>
          </cell>
          <cell r="K8900" t="str">
            <v/>
          </cell>
          <cell r="L8900" t="str">
            <v xml:space="preserve"> </v>
          </cell>
          <cell r="M8900" t="str">
            <v xml:space="preserve"> </v>
          </cell>
        </row>
        <row r="8901">
          <cell r="A8901" t="str">
            <v>APU-000658</v>
          </cell>
          <cell r="D8901" t="str">
            <v/>
          </cell>
          <cell r="K8901" t="str">
            <v/>
          </cell>
          <cell r="L8901" t="str">
            <v xml:space="preserve"> </v>
          </cell>
          <cell r="M8901" t="str">
            <v xml:space="preserve"> </v>
          </cell>
        </row>
        <row r="8902">
          <cell r="A8902" t="str">
            <v>APU-000658</v>
          </cell>
          <cell r="D8902" t="str">
            <v>SUBTOTAL</v>
          </cell>
        </row>
        <row r="8903">
          <cell r="A8903" t="str">
            <v>APU-000658</v>
          </cell>
        </row>
        <row r="8904">
          <cell r="A8904" t="str">
            <v>APU-000658</v>
          </cell>
          <cell r="D8904" t="str">
            <v>TOTAL COSTO DIRECTO $</v>
          </cell>
        </row>
        <row r="8905">
          <cell r="A8905" t="str">
            <v>APU-000658</v>
          </cell>
        </row>
        <row r="8906">
          <cell r="A8906" t="str">
            <v>APU-000658</v>
          </cell>
          <cell r="M8906" t="str">
            <v>Porcentaje</v>
          </cell>
          <cell r="N8906" t="str">
            <v>Valor Total</v>
          </cell>
        </row>
        <row r="8907">
          <cell r="A8907" t="str">
            <v>APU-000658</v>
          </cell>
          <cell r="M8907">
            <v>0.24</v>
          </cell>
          <cell r="N8907">
            <v>27534.36</v>
          </cell>
        </row>
        <row r="8908">
          <cell r="A8908" t="str">
            <v>APU-000658</v>
          </cell>
          <cell r="M8908">
            <v>0.02</v>
          </cell>
          <cell r="N8908">
            <v>2294.5300000000002</v>
          </cell>
        </row>
        <row r="8909">
          <cell r="A8909" t="str">
            <v>APU-000658</v>
          </cell>
          <cell r="M8909">
            <v>7.0000000000000007E-2</v>
          </cell>
          <cell r="N8909">
            <v>8030.86</v>
          </cell>
        </row>
        <row r="8910">
          <cell r="A8910" t="str">
            <v>APU-000658</v>
          </cell>
        </row>
        <row r="8911">
          <cell r="A8911" t="str">
            <v>APU-000658</v>
          </cell>
        </row>
        <row r="8912">
          <cell r="A8912" t="str">
            <v>APU-000658</v>
          </cell>
          <cell r="D8912" t="str">
            <v>Precio Unitario Total Aproximado al peso $</v>
          </cell>
        </row>
        <row r="8917">
          <cell r="D8917" t="str">
            <v>Proyectó:</v>
          </cell>
          <cell r="L8917" t="str">
            <v>Aprobó:</v>
          </cell>
        </row>
        <row r="8918">
          <cell r="E8918" t="str">
            <v>BRAYAN JEUDIEL LOZANO HERRERA</v>
          </cell>
          <cell r="M8918" t="str">
            <v>JESÚS IVÁN QUIÑONES RUEDA</v>
          </cell>
        </row>
        <row r="8919">
          <cell r="E8919" t="str">
            <v>APOYO SEC. DE PLANEACIÓN Y OBRAS PÚBLICAS</v>
          </cell>
          <cell r="M8919" t="str">
            <v>SECRETARIO DE PLANEACIÓN Y OBRAS PUBLICAS</v>
          </cell>
        </row>
        <row r="8920">
          <cell r="E8920" t="str">
            <v>LES TENGO UN CHISME</v>
          </cell>
          <cell r="M8920" t="str">
            <v>BOMBA</v>
          </cell>
        </row>
        <row r="8924">
          <cell r="D8924" t="str">
            <v>Análisis de Precios Unitarios- Secretaria de Planeación y Obras Publicas de Cubará, Boyacá.</v>
          </cell>
        </row>
        <row r="8925">
          <cell r="D8925" t="str">
            <v>Código</v>
          </cell>
          <cell r="E8925" t="str">
            <v>CCE-EICP-FM-14</v>
          </cell>
          <cell r="G8925" t="str">
            <v>Versión</v>
          </cell>
          <cell r="H8925">
            <v>1</v>
          </cell>
        </row>
        <row r="8929">
          <cell r="E8929" t="str">
            <v>MUNICIPIO DE CUBARÁ</v>
          </cell>
        </row>
        <row r="8931">
          <cell r="M8931" t="str">
            <v>VERSIÓN</v>
          </cell>
        </row>
        <row r="8934">
          <cell r="M8934" t="str">
            <v>PAGINA</v>
          </cell>
        </row>
        <row r="8935">
          <cell r="E8935" t="str">
            <v>ANÁLISIS DE PRECIOS UNITARIOS</v>
          </cell>
        </row>
        <row r="8937">
          <cell r="M8937" t="str">
            <v>FECHA</v>
          </cell>
          <cell r="N8937" t="str">
            <v>DD</v>
          </cell>
        </row>
        <row r="8938">
          <cell r="N8938">
            <v>13</v>
          </cell>
        </row>
        <row r="8942">
          <cell r="D8942" t="str">
            <v>DATOS ESPECÍFICOS</v>
          </cell>
        </row>
        <row r="8944">
          <cell r="A8944" t="str">
            <v>APU ID</v>
          </cell>
          <cell r="D8944" t="str">
            <v>ÍTEM</v>
          </cell>
          <cell r="E8944" t="str">
            <v>DESCRIPCIÓN</v>
          </cell>
          <cell r="N8944" t="str">
            <v>UNIDAD</v>
          </cell>
        </row>
        <row r="8945">
          <cell r="D8945" t="str">
            <v>2,05,19</v>
          </cell>
          <cell r="E8945" t="str">
            <v>SUMINISTRO E INSTALACIÓN DE CIELO RASO EN PVC DE 9 MM</v>
          </cell>
          <cell r="N8945" t="str">
            <v>M2</v>
          </cell>
        </row>
        <row r="8946">
          <cell r="D8946" t="str">
            <v>I. EQUIPO</v>
          </cell>
        </row>
        <row r="8947">
          <cell r="D8947" t="str">
            <v>DESCRIPCIÓN</v>
          </cell>
          <cell r="I8947" t="str">
            <v>MARCA</v>
          </cell>
          <cell r="K8947" t="str">
            <v>TIPO</v>
          </cell>
          <cell r="M8947" t="str">
            <v>TARIFA</v>
          </cell>
          <cell r="N8947" t="str">
            <v>RENDIMIENTO</v>
          </cell>
        </row>
        <row r="8948">
          <cell r="A8948" t="str">
            <v>APU-000659</v>
          </cell>
          <cell r="D8948" t="str">
            <v>HERRAMIENTA MENOR (% M.O)</v>
          </cell>
          <cell r="K8948" t="str">
            <v>%</v>
          </cell>
          <cell r="M8948">
            <v>34932.65</v>
          </cell>
          <cell r="N8948">
            <v>10</v>
          </cell>
        </row>
        <row r="8949">
          <cell r="A8949" t="str">
            <v>APU-000659</v>
          </cell>
          <cell r="D8949" t="str">
            <v>SECCIÓN DE ANDAMIO (02)</v>
          </cell>
          <cell r="K8949" t="str">
            <v>DIA</v>
          </cell>
          <cell r="M8949">
            <v>6000</v>
          </cell>
          <cell r="N8949">
            <v>26.66</v>
          </cell>
        </row>
        <row r="8950">
          <cell r="A8950" t="str">
            <v>APU-000659</v>
          </cell>
          <cell r="D8950" t="str">
            <v>TALADRO</v>
          </cell>
          <cell r="K8950" t="str">
            <v>DIA</v>
          </cell>
          <cell r="M8950">
            <v>36968</v>
          </cell>
          <cell r="N8950">
            <v>13.33</v>
          </cell>
        </row>
        <row r="8951">
          <cell r="A8951" t="str">
            <v>APU-000659</v>
          </cell>
          <cell r="D8951" t="str">
            <v/>
          </cell>
          <cell r="K8951" t="str">
            <v/>
          </cell>
          <cell r="M8951" t="str">
            <v/>
          </cell>
        </row>
        <row r="8952">
          <cell r="A8952" t="str">
            <v>APU-000659</v>
          </cell>
          <cell r="D8952" t="str">
            <v/>
          </cell>
          <cell r="K8952" t="str">
            <v/>
          </cell>
          <cell r="M8952" t="str">
            <v/>
          </cell>
        </row>
        <row r="8953">
          <cell r="A8953" t="str">
            <v>APU-000659</v>
          </cell>
          <cell r="D8953" t="str">
            <v/>
          </cell>
          <cell r="K8953" t="str">
            <v/>
          </cell>
          <cell r="M8953" t="str">
            <v/>
          </cell>
        </row>
        <row r="8954">
          <cell r="A8954" t="str">
            <v>APU-000659</v>
          </cell>
          <cell r="D8954" t="str">
            <v>SUBTOTAL</v>
          </cell>
        </row>
        <row r="8955">
          <cell r="A8955" t="str">
            <v>APU-000659</v>
          </cell>
          <cell r="D8955" t="str">
            <v>II. MATERIALES</v>
          </cell>
        </row>
        <row r="8956">
          <cell r="A8956" t="str">
            <v>APU-000659</v>
          </cell>
          <cell r="D8956" t="str">
            <v>DESCRIPCIÓN</v>
          </cell>
          <cell r="L8956" t="str">
            <v>UNIDAD</v>
          </cell>
          <cell r="M8956" t="str">
            <v>CANTIDAD</v>
          </cell>
          <cell r="N8956" t="str">
            <v>PRECIO UNITARIO</v>
          </cell>
        </row>
        <row r="8957">
          <cell r="A8957" t="str">
            <v>APU-000659</v>
          </cell>
          <cell r="D8957" t="str">
            <v>CIELO RASO PVC</v>
          </cell>
          <cell r="L8957" t="str">
            <v>UND</v>
          </cell>
          <cell r="M8957">
            <v>1</v>
          </cell>
          <cell r="N8957">
            <v>24538.799999999999</v>
          </cell>
        </row>
        <row r="8958">
          <cell r="A8958" t="str">
            <v>APU-000659</v>
          </cell>
          <cell r="D8958" t="str">
            <v xml:space="preserve">TORNILLO 6X1 </v>
          </cell>
          <cell r="L8958" t="str">
            <v>UND</v>
          </cell>
          <cell r="M8958">
            <v>6</v>
          </cell>
          <cell r="N8958">
            <v>52</v>
          </cell>
        </row>
        <row r="8959">
          <cell r="A8959" t="str">
            <v>APU-000659</v>
          </cell>
          <cell r="D8959" t="str">
            <v xml:space="preserve">TORNILLO LARGO PARA LAMINA CABEZA DE LENTEJA </v>
          </cell>
          <cell r="L8959" t="str">
            <v>UND</v>
          </cell>
          <cell r="M8959">
            <v>12</v>
          </cell>
          <cell r="N8959">
            <v>129.47999999999999</v>
          </cell>
        </row>
        <row r="8960">
          <cell r="A8960" t="str">
            <v>APU-000659</v>
          </cell>
          <cell r="D8960" t="str">
            <v xml:space="preserve">ÁNGULO PERIMETRAL DE ALUMINIO DE 1" X 1". Cal. 26 </v>
          </cell>
          <cell r="L8960" t="str">
            <v>UND</v>
          </cell>
          <cell r="M8960">
            <v>1.5</v>
          </cell>
          <cell r="N8960">
            <v>3515.2</v>
          </cell>
        </row>
        <row r="8961">
          <cell r="A8961" t="str">
            <v>APU-000659</v>
          </cell>
          <cell r="D8961" t="str">
            <v xml:space="preserve"> VIGUETA EN ALUMINIO CAL 26 </v>
          </cell>
          <cell r="L8961" t="str">
            <v>UND</v>
          </cell>
          <cell r="M8961">
            <v>1.5</v>
          </cell>
          <cell r="N8961">
            <v>3320.78</v>
          </cell>
        </row>
        <row r="8962">
          <cell r="A8962" t="str">
            <v>APU-000659</v>
          </cell>
          <cell r="D8962" t="str">
            <v>OMEGA EN ALUMINIO CAL 26</v>
          </cell>
          <cell r="L8962" t="str">
            <v>UND</v>
          </cell>
          <cell r="M8962">
            <v>0.81</v>
          </cell>
          <cell r="N8962">
            <v>5376.8</v>
          </cell>
        </row>
        <row r="8963">
          <cell r="A8963" t="str">
            <v>APU-000659</v>
          </cell>
          <cell r="D8963" t="str">
            <v xml:space="preserve"> ESQUINERO PARA CIELO RASO EN PVC </v>
          </cell>
          <cell r="L8963" t="str">
            <v>UND</v>
          </cell>
          <cell r="M8963">
            <v>0.5</v>
          </cell>
          <cell r="N8963">
            <v>3740.88</v>
          </cell>
        </row>
        <row r="8964">
          <cell r="A8964" t="str">
            <v>APU-000659</v>
          </cell>
          <cell r="D8964" t="str">
            <v xml:space="preserve"> CARGA FULMINANTE FUERTE + CLAVO 5/16 X 1" </v>
          </cell>
          <cell r="L8964" t="str">
            <v>UND</v>
          </cell>
          <cell r="M8964">
            <v>4</v>
          </cell>
          <cell r="N8964">
            <v>504.43</v>
          </cell>
        </row>
        <row r="8965">
          <cell r="A8965" t="str">
            <v>APU-000659</v>
          </cell>
          <cell r="D8965" t="str">
            <v/>
          </cell>
          <cell r="L8965" t="str">
            <v/>
          </cell>
          <cell r="N8965" t="str">
            <v/>
          </cell>
        </row>
        <row r="8966">
          <cell r="A8966" t="str">
            <v>APU-000659</v>
          </cell>
          <cell r="D8966" t="str">
            <v/>
          </cell>
          <cell r="L8966" t="str">
            <v/>
          </cell>
          <cell r="N8966" t="str">
            <v/>
          </cell>
        </row>
        <row r="8967">
          <cell r="A8967" t="str">
            <v>APU-000659</v>
          </cell>
          <cell r="D8967" t="str">
            <v/>
          </cell>
          <cell r="L8967" t="str">
            <v/>
          </cell>
          <cell r="N8967" t="str">
            <v/>
          </cell>
        </row>
        <row r="8968">
          <cell r="A8968" t="str">
            <v>APU-000659</v>
          </cell>
          <cell r="D8968" t="str">
            <v/>
          </cell>
          <cell r="L8968" t="str">
            <v/>
          </cell>
          <cell r="N8968" t="str">
            <v/>
          </cell>
        </row>
        <row r="8969">
          <cell r="A8969" t="str">
            <v>APU-000659</v>
          </cell>
          <cell r="D8969" t="str">
            <v/>
          </cell>
          <cell r="L8969" t="str">
            <v/>
          </cell>
          <cell r="N8969" t="str">
            <v/>
          </cell>
        </row>
        <row r="8970">
          <cell r="A8970" t="str">
            <v>APU-000659</v>
          </cell>
          <cell r="D8970" t="str">
            <v/>
          </cell>
          <cell r="L8970" t="str">
            <v/>
          </cell>
          <cell r="N8970" t="str">
            <v/>
          </cell>
        </row>
        <row r="8971">
          <cell r="A8971" t="str">
            <v>APU-000659</v>
          </cell>
          <cell r="D8971" t="str">
            <v>DESPERDICIO</v>
          </cell>
          <cell r="L8971" t="str">
            <v>%</v>
          </cell>
          <cell r="M8971">
            <v>0.05</v>
          </cell>
          <cell r="N8971">
            <v>44901.9</v>
          </cell>
        </row>
        <row r="8972">
          <cell r="A8972" t="str">
            <v>APU-000659</v>
          </cell>
          <cell r="D8972" t="str">
            <v>SUBTOTAL</v>
          </cell>
        </row>
        <row r="8973">
          <cell r="A8973" t="str">
            <v>APU-000659</v>
          </cell>
          <cell r="D8973" t="str">
            <v>III. TRANSPORTES</v>
          </cell>
        </row>
        <row r="8974">
          <cell r="A8974" t="str">
            <v>APU-000659</v>
          </cell>
          <cell r="D8974" t="str">
            <v>MATERIAL</v>
          </cell>
          <cell r="K8974" t="str">
            <v>VOL. o PESO</v>
          </cell>
          <cell r="L8974" t="str">
            <v>DISTANCIA</v>
          </cell>
          <cell r="M8974" t="str">
            <v>M3 o Ton/Km</v>
          </cell>
          <cell r="N8974" t="str">
            <v>TARIFA</v>
          </cell>
        </row>
        <row r="8975">
          <cell r="A8975" t="str">
            <v>APU-000659</v>
          </cell>
          <cell r="D8975" t="str">
            <v/>
          </cell>
          <cell r="M8975" t="str">
            <v/>
          </cell>
          <cell r="N8975" t="str">
            <v/>
          </cell>
        </row>
        <row r="8976">
          <cell r="A8976" t="str">
            <v>APU-000659</v>
          </cell>
          <cell r="D8976" t="str">
            <v/>
          </cell>
          <cell r="M8976" t="str">
            <v/>
          </cell>
          <cell r="N8976" t="str">
            <v/>
          </cell>
        </row>
        <row r="8977">
          <cell r="A8977" t="str">
            <v>APU-000659</v>
          </cell>
          <cell r="D8977" t="str">
            <v/>
          </cell>
          <cell r="M8977" t="str">
            <v/>
          </cell>
          <cell r="N8977" t="str">
            <v/>
          </cell>
        </row>
        <row r="8978">
          <cell r="A8978" t="str">
            <v>APU-000659</v>
          </cell>
          <cell r="D8978" t="str">
            <v/>
          </cell>
          <cell r="M8978" t="str">
            <v/>
          </cell>
          <cell r="N8978" t="str">
            <v/>
          </cell>
        </row>
        <row r="8979">
          <cell r="A8979" t="str">
            <v>APU-000659</v>
          </cell>
          <cell r="D8979" t="str">
            <v>SUBTOTAL</v>
          </cell>
        </row>
        <row r="8980">
          <cell r="A8980" t="str">
            <v>APU-000659</v>
          </cell>
          <cell r="D8980" t="str">
            <v>IV. MANO DE OBRA</v>
          </cell>
        </row>
        <row r="8981">
          <cell r="A8981" t="str">
            <v>APU-000659</v>
          </cell>
          <cell r="D8981" t="str">
            <v>TRABAJADOR</v>
          </cell>
          <cell r="K8981" t="str">
            <v>JORNAL</v>
          </cell>
          <cell r="L8981" t="str">
            <v>PRESTACIONES</v>
          </cell>
          <cell r="M8981" t="str">
            <v>JORNAL TOTAL</v>
          </cell>
          <cell r="N8981" t="str">
            <v>RENDIMIENTO</v>
          </cell>
        </row>
        <row r="8982">
          <cell r="A8982" t="str">
            <v>APU-000659</v>
          </cell>
          <cell r="D8982" t="str">
            <v>OFICIAL</v>
          </cell>
          <cell r="K8982">
            <v>95930</v>
          </cell>
          <cell r="L8982">
            <v>1.95</v>
          </cell>
          <cell r="M8982">
            <v>187063.5</v>
          </cell>
          <cell r="N8982">
            <v>13.33</v>
          </cell>
        </row>
        <row r="8983">
          <cell r="A8983" t="str">
            <v>APU-000659</v>
          </cell>
          <cell r="D8983" t="str">
            <v>AYUDANTE (2)</v>
          </cell>
          <cell r="K8983">
            <v>142866</v>
          </cell>
          <cell r="L8983">
            <v>1.95</v>
          </cell>
          <cell r="M8983">
            <v>278588.7</v>
          </cell>
          <cell r="N8983">
            <v>13.33</v>
          </cell>
        </row>
        <row r="8984">
          <cell r="A8984" t="str">
            <v>APU-000659</v>
          </cell>
          <cell r="D8984" t="str">
            <v/>
          </cell>
          <cell r="K8984" t="str">
            <v/>
          </cell>
          <cell r="L8984" t="str">
            <v xml:space="preserve"> </v>
          </cell>
          <cell r="M8984" t="str">
            <v xml:space="preserve"> </v>
          </cell>
        </row>
        <row r="8985">
          <cell r="A8985" t="str">
            <v>APU-000659</v>
          </cell>
          <cell r="D8985" t="str">
            <v/>
          </cell>
          <cell r="K8985" t="str">
            <v/>
          </cell>
          <cell r="L8985" t="str">
            <v xml:space="preserve"> </v>
          </cell>
          <cell r="M8985" t="str">
            <v xml:space="preserve"> </v>
          </cell>
        </row>
        <row r="8986">
          <cell r="A8986" t="str">
            <v>APU-000659</v>
          </cell>
          <cell r="D8986" t="str">
            <v/>
          </cell>
          <cell r="K8986" t="str">
            <v/>
          </cell>
          <cell r="L8986" t="str">
            <v xml:space="preserve"> </v>
          </cell>
          <cell r="M8986" t="str">
            <v xml:space="preserve"> </v>
          </cell>
        </row>
        <row r="8987">
          <cell r="A8987" t="str">
            <v>APU-000659</v>
          </cell>
          <cell r="D8987" t="str">
            <v>SUBTOTAL</v>
          </cell>
        </row>
        <row r="8988">
          <cell r="A8988" t="str">
            <v>APU-000659</v>
          </cell>
        </row>
        <row r="8989">
          <cell r="A8989" t="str">
            <v>APU-000659</v>
          </cell>
          <cell r="D8989" t="str">
            <v>TOTAL COSTO DIRECTO $</v>
          </cell>
        </row>
        <row r="8990">
          <cell r="A8990" t="str">
            <v>APU-000659</v>
          </cell>
        </row>
        <row r="8991">
          <cell r="A8991" t="str">
            <v>APU-000659</v>
          </cell>
          <cell r="M8991" t="str">
            <v>Porcentaje</v>
          </cell>
          <cell r="N8991" t="str">
            <v>Valor Total</v>
          </cell>
        </row>
        <row r="8992">
          <cell r="A8992" t="str">
            <v>APU-000659</v>
          </cell>
          <cell r="M8992">
            <v>0.24</v>
          </cell>
          <cell r="N8992">
            <v>21257.1</v>
          </cell>
        </row>
        <row r="8993">
          <cell r="A8993" t="str">
            <v>APU-000659</v>
          </cell>
          <cell r="M8993">
            <v>0.02</v>
          </cell>
          <cell r="N8993">
            <v>1771.43</v>
          </cell>
        </row>
        <row r="8994">
          <cell r="A8994" t="str">
            <v>APU-000659</v>
          </cell>
          <cell r="M8994">
            <v>7.0000000000000007E-2</v>
          </cell>
          <cell r="N8994">
            <v>6199.99</v>
          </cell>
        </row>
        <row r="8995">
          <cell r="A8995" t="str">
            <v>APU-000659</v>
          </cell>
        </row>
        <row r="8996">
          <cell r="A8996" t="str">
            <v>APU-000659</v>
          </cell>
        </row>
        <row r="8997">
          <cell r="A8997" t="str">
            <v>APU-000659</v>
          </cell>
          <cell r="D8997" t="str">
            <v>Precio Unitario Total Aproximado al peso $</v>
          </cell>
        </row>
        <row r="9002">
          <cell r="D9002" t="str">
            <v>Proyectó:</v>
          </cell>
          <cell r="L9002" t="str">
            <v>Aprobó:</v>
          </cell>
        </row>
        <row r="9003">
          <cell r="E9003" t="str">
            <v>BRAYAN JEUDIEL LOZANO HERRERA</v>
          </cell>
          <cell r="M9003" t="str">
            <v>JESÚS IVÁN QUIÑONES RUEDA</v>
          </cell>
        </row>
        <row r="9004">
          <cell r="E9004" t="str">
            <v>APOYO SEC. DE PLANEACIÓN Y OBRAS PÚBLICAS</v>
          </cell>
          <cell r="M9004" t="str">
            <v>SECRETARIO DE PLANEACIÓN Y OBRAS PUBLICAS</v>
          </cell>
        </row>
        <row r="9005">
          <cell r="E9005" t="str">
            <v>LES TENGO UN CHISME</v>
          </cell>
          <cell r="M9005" t="str">
            <v>BOMBA</v>
          </cell>
        </row>
        <row r="9009">
          <cell r="D9009" t="str">
            <v>Análisis de Precios Unitarios- Secretaria de Planeación y Obras Publicas de Cubará, Boyacá.</v>
          </cell>
        </row>
        <row r="9010">
          <cell r="D9010" t="str">
            <v>Código</v>
          </cell>
          <cell r="E9010" t="str">
            <v>CCE-EICP-FM-14</v>
          </cell>
          <cell r="G9010" t="str">
            <v>Versión</v>
          </cell>
          <cell r="H9010">
            <v>1</v>
          </cell>
        </row>
        <row r="9014">
          <cell r="E9014" t="str">
            <v>MUNICIPIO DE CUBARÁ</v>
          </cell>
        </row>
        <row r="9016">
          <cell r="M9016" t="str">
            <v>VERSIÓN</v>
          </cell>
        </row>
        <row r="9019">
          <cell r="M9019" t="str">
            <v>PAGINA</v>
          </cell>
        </row>
        <row r="9020">
          <cell r="E9020" t="str">
            <v>ANÁLISIS DE PRECIOS UNITARIOS</v>
          </cell>
        </row>
        <row r="9022">
          <cell r="M9022" t="str">
            <v>FECHA</v>
          </cell>
          <cell r="N9022" t="str">
            <v>DD</v>
          </cell>
        </row>
        <row r="9023">
          <cell r="N9023">
            <v>13</v>
          </cell>
        </row>
        <row r="9027">
          <cell r="D9027" t="str">
            <v>DATOS ESPECÍFICOS</v>
          </cell>
        </row>
        <row r="9029">
          <cell r="A9029" t="str">
            <v>APU ID</v>
          </cell>
          <cell r="D9029" t="str">
            <v>ÍTEM</v>
          </cell>
          <cell r="E9029" t="str">
            <v>DESCRIPCIÓN</v>
          </cell>
          <cell r="N9029" t="str">
            <v>UNIDAD</v>
          </cell>
        </row>
        <row r="9030">
          <cell r="D9030" t="str">
            <v>2,05,20</v>
          </cell>
          <cell r="E9030" t="str">
            <v>SUMINISTRO E INSTALACIÓN DE FACHADA EN LÁMINA TIPO METAL DECK</v>
          </cell>
          <cell r="N9030" t="str">
            <v>M2</v>
          </cell>
        </row>
        <row r="9031">
          <cell r="D9031" t="str">
            <v>I. EQUIPO</v>
          </cell>
        </row>
        <row r="9032">
          <cell r="D9032" t="str">
            <v>DESCRIPCIÓN</v>
          </cell>
          <cell r="I9032" t="str">
            <v>MARCA</v>
          </cell>
          <cell r="K9032" t="str">
            <v>TIPO</v>
          </cell>
          <cell r="M9032" t="str">
            <v>TARIFA</v>
          </cell>
          <cell r="N9032" t="str">
            <v>RENDIMIENTO</v>
          </cell>
        </row>
        <row r="9033">
          <cell r="A9033" t="str">
            <v>APU-000660</v>
          </cell>
          <cell r="D9033" t="str">
            <v>HERRAMIENTA MENOR (% M.O)</v>
          </cell>
          <cell r="K9033" t="str">
            <v>%</v>
          </cell>
          <cell r="M9033">
            <v>18626.09</v>
          </cell>
          <cell r="N9033">
            <v>10</v>
          </cell>
        </row>
        <row r="9034">
          <cell r="A9034" t="str">
            <v>APU-000660</v>
          </cell>
          <cell r="D9034" t="str">
            <v>SECCIÓN DE ANDAMIO (02)</v>
          </cell>
          <cell r="K9034" t="str">
            <v>DIA</v>
          </cell>
          <cell r="M9034">
            <v>6000</v>
          </cell>
          <cell r="N9034">
            <v>160</v>
          </cell>
        </row>
        <row r="9035">
          <cell r="A9035" t="str">
            <v>APU-000660</v>
          </cell>
          <cell r="D9035" t="str">
            <v>TALADRO</v>
          </cell>
          <cell r="K9035" t="str">
            <v>DIA</v>
          </cell>
          <cell r="M9035">
            <v>36968</v>
          </cell>
          <cell r="N9035">
            <v>50</v>
          </cell>
        </row>
        <row r="9036">
          <cell r="A9036" t="str">
            <v>APU-000660</v>
          </cell>
          <cell r="D9036" t="str">
            <v>COMPRESOR DE PINTURA</v>
          </cell>
          <cell r="K9036" t="str">
            <v>DIA</v>
          </cell>
          <cell r="M9036">
            <v>90792</v>
          </cell>
          <cell r="N9036">
            <v>50</v>
          </cell>
        </row>
        <row r="9037">
          <cell r="A9037" t="str">
            <v>APU-000660</v>
          </cell>
          <cell r="D9037" t="str">
            <v/>
          </cell>
          <cell r="K9037" t="str">
            <v/>
          </cell>
          <cell r="M9037" t="str">
            <v/>
          </cell>
        </row>
        <row r="9038">
          <cell r="A9038" t="str">
            <v>APU-000660</v>
          </cell>
          <cell r="D9038" t="str">
            <v/>
          </cell>
          <cell r="K9038" t="str">
            <v/>
          </cell>
          <cell r="M9038" t="str">
            <v/>
          </cell>
        </row>
        <row r="9039">
          <cell r="A9039" t="str">
            <v>APU-000660</v>
          </cell>
          <cell r="D9039" t="str">
            <v>SUBTOTAL</v>
          </cell>
        </row>
        <row r="9040">
          <cell r="A9040" t="str">
            <v>APU-000660</v>
          </cell>
          <cell r="D9040" t="str">
            <v>II. MATERIALES</v>
          </cell>
        </row>
        <row r="9041">
          <cell r="A9041" t="str">
            <v>APU-000660</v>
          </cell>
          <cell r="D9041" t="str">
            <v>DESCRIPCIÓN</v>
          </cell>
          <cell r="L9041" t="str">
            <v>UNIDAD</v>
          </cell>
          <cell r="M9041" t="str">
            <v>CANTIDAD</v>
          </cell>
          <cell r="N9041" t="str">
            <v>PRECIO UNITARIO</v>
          </cell>
        </row>
        <row r="9042">
          <cell r="A9042" t="str">
            <v>APU-000660</v>
          </cell>
          <cell r="D9042" t="str">
            <v>LAMINA METALDECK 2" CAL. 22</v>
          </cell>
          <cell r="L9042" t="str">
            <v>UND</v>
          </cell>
          <cell r="M9042">
            <v>1</v>
          </cell>
          <cell r="N9042">
            <v>56833.33</v>
          </cell>
        </row>
        <row r="9043">
          <cell r="A9043" t="str">
            <v>APU-000660</v>
          </cell>
          <cell r="D9043" t="str">
            <v>TORNILLO AUTOPERFORANTE CON ARANDELA DE NEOPRENO DE 12 X 1-1/2"</v>
          </cell>
          <cell r="L9043" t="str">
            <v>UND</v>
          </cell>
          <cell r="M9043">
            <v>6</v>
          </cell>
          <cell r="N9043">
            <v>535.08000000000004</v>
          </cell>
        </row>
        <row r="9044">
          <cell r="A9044" t="str">
            <v>APU-000660</v>
          </cell>
          <cell r="D9044" t="str">
            <v>SILICONA LIQUIDA 300 ML</v>
          </cell>
          <cell r="L9044" t="str">
            <v>UND</v>
          </cell>
          <cell r="M9044">
            <v>0.02</v>
          </cell>
          <cell r="N9044">
            <v>10350</v>
          </cell>
        </row>
        <row r="9045">
          <cell r="A9045" t="str">
            <v>APU-000660</v>
          </cell>
          <cell r="D9045" t="str">
            <v>DISOLVENTE THINNER</v>
          </cell>
          <cell r="L9045" t="str">
            <v>GAL</v>
          </cell>
          <cell r="M9045">
            <v>0.09</v>
          </cell>
          <cell r="N9045">
            <v>31200</v>
          </cell>
        </row>
        <row r="9046">
          <cell r="A9046" t="str">
            <v>APU-000660</v>
          </cell>
          <cell r="D9046" t="str">
            <v>PINTURA ANTICORROSIVO</v>
          </cell>
          <cell r="L9046" t="str">
            <v>GAL</v>
          </cell>
          <cell r="M9046">
            <v>0.12</v>
          </cell>
          <cell r="N9046">
            <v>61200</v>
          </cell>
        </row>
        <row r="9047">
          <cell r="A9047" t="str">
            <v>APU-000660</v>
          </cell>
          <cell r="D9047" t="str">
            <v>PINTURA ESMALTE SINTÉTICO TIPO I</v>
          </cell>
          <cell r="L9047" t="str">
            <v>GAL</v>
          </cell>
          <cell r="M9047">
            <v>0.12</v>
          </cell>
          <cell r="N9047">
            <v>96598.66</v>
          </cell>
        </row>
        <row r="9048">
          <cell r="A9048" t="str">
            <v>APU-000660</v>
          </cell>
          <cell r="D9048" t="str">
            <v/>
          </cell>
          <cell r="L9048" t="str">
            <v/>
          </cell>
          <cell r="N9048" t="str">
            <v/>
          </cell>
        </row>
        <row r="9049">
          <cell r="A9049" t="str">
            <v>APU-000660</v>
          </cell>
          <cell r="D9049" t="str">
            <v/>
          </cell>
          <cell r="L9049" t="str">
            <v/>
          </cell>
        </row>
        <row r="9050">
          <cell r="A9050" t="str">
            <v>APU-000660</v>
          </cell>
          <cell r="D9050" t="str">
            <v/>
          </cell>
          <cell r="L9050" t="str">
            <v/>
          </cell>
          <cell r="N9050" t="str">
            <v/>
          </cell>
        </row>
        <row r="9051">
          <cell r="A9051" t="str">
            <v>APU-000660</v>
          </cell>
          <cell r="D9051" t="str">
            <v/>
          </cell>
          <cell r="L9051" t="str">
            <v/>
          </cell>
          <cell r="N9051" t="str">
            <v/>
          </cell>
        </row>
        <row r="9052">
          <cell r="A9052" t="str">
            <v>APU-000660</v>
          </cell>
          <cell r="D9052" t="str">
            <v/>
          </cell>
          <cell r="L9052" t="str">
            <v/>
          </cell>
          <cell r="N9052" t="str">
            <v/>
          </cell>
        </row>
        <row r="9053">
          <cell r="A9053" t="str">
            <v>APU-000660</v>
          </cell>
          <cell r="D9053" t="str">
            <v/>
          </cell>
          <cell r="L9053" t="str">
            <v/>
          </cell>
          <cell r="N9053" t="str">
            <v/>
          </cell>
        </row>
        <row r="9054">
          <cell r="A9054" t="str">
            <v>APU-000660</v>
          </cell>
          <cell r="D9054" t="str">
            <v/>
          </cell>
          <cell r="L9054" t="str">
            <v/>
          </cell>
          <cell r="N9054" t="str">
            <v/>
          </cell>
        </row>
        <row r="9055">
          <cell r="A9055" t="str">
            <v>APU-000660</v>
          </cell>
          <cell r="D9055" t="str">
            <v/>
          </cell>
          <cell r="L9055" t="str">
            <v/>
          </cell>
          <cell r="N9055" t="str">
            <v/>
          </cell>
        </row>
        <row r="9056">
          <cell r="A9056" t="str">
            <v>APU-000660</v>
          </cell>
          <cell r="D9056" t="str">
            <v>DESPERDICIO</v>
          </cell>
          <cell r="L9056" t="str">
            <v>%</v>
          </cell>
          <cell r="M9056">
            <v>0.05</v>
          </cell>
          <cell r="N9056">
            <v>81994.649999999994</v>
          </cell>
        </row>
        <row r="9057">
          <cell r="A9057" t="str">
            <v>APU-000660</v>
          </cell>
          <cell r="D9057" t="str">
            <v>SUBTOTAL</v>
          </cell>
        </row>
        <row r="9058">
          <cell r="A9058" t="str">
            <v>APU-000660</v>
          </cell>
          <cell r="D9058" t="str">
            <v>III. TRANSPORTES</v>
          </cell>
        </row>
        <row r="9059">
          <cell r="A9059" t="str">
            <v>APU-000660</v>
          </cell>
          <cell r="D9059" t="str">
            <v>MATERIAL</v>
          </cell>
          <cell r="K9059" t="str">
            <v>VOL. o PESO</v>
          </cell>
          <cell r="L9059" t="str">
            <v>DISTANCIA</v>
          </cell>
          <cell r="M9059" t="str">
            <v>M3 o Ton/Km</v>
          </cell>
          <cell r="N9059" t="str">
            <v>TARIFA</v>
          </cell>
        </row>
        <row r="9060">
          <cell r="A9060" t="str">
            <v>APU-000660</v>
          </cell>
          <cell r="D9060" t="str">
            <v/>
          </cell>
          <cell r="M9060" t="str">
            <v/>
          </cell>
          <cell r="N9060" t="str">
            <v/>
          </cell>
        </row>
        <row r="9061">
          <cell r="A9061" t="str">
            <v>APU-000660</v>
          </cell>
          <cell r="D9061" t="str">
            <v/>
          </cell>
          <cell r="M9061" t="str">
            <v/>
          </cell>
          <cell r="N9061" t="str">
            <v/>
          </cell>
        </row>
        <row r="9062">
          <cell r="A9062" t="str">
            <v>APU-000660</v>
          </cell>
          <cell r="D9062" t="str">
            <v/>
          </cell>
          <cell r="M9062" t="str">
            <v/>
          </cell>
          <cell r="N9062" t="str">
            <v/>
          </cell>
        </row>
        <row r="9063">
          <cell r="A9063" t="str">
            <v>APU-000660</v>
          </cell>
          <cell r="D9063" t="str">
            <v/>
          </cell>
          <cell r="M9063" t="str">
            <v/>
          </cell>
          <cell r="N9063" t="str">
            <v/>
          </cell>
        </row>
        <row r="9064">
          <cell r="A9064" t="str">
            <v>APU-000660</v>
          </cell>
          <cell r="D9064" t="str">
            <v>SUBTOTAL</v>
          </cell>
        </row>
        <row r="9065">
          <cell r="A9065" t="str">
            <v>APU-000660</v>
          </cell>
          <cell r="D9065" t="str">
            <v>IV. MANO DE OBRA</v>
          </cell>
        </row>
        <row r="9066">
          <cell r="A9066" t="str">
            <v>APU-000660</v>
          </cell>
          <cell r="D9066" t="str">
            <v>TRABAJADOR</v>
          </cell>
          <cell r="K9066" t="str">
            <v>JORNAL</v>
          </cell>
          <cell r="L9066" t="str">
            <v>PRESTACIONES</v>
          </cell>
          <cell r="M9066" t="str">
            <v>JORNAL TOTAL</v>
          </cell>
          <cell r="N9066" t="str">
            <v>RENDIMIENTO</v>
          </cell>
        </row>
        <row r="9067">
          <cell r="A9067" t="str">
            <v>APU-000660</v>
          </cell>
          <cell r="D9067" t="str">
            <v>OFICIAL</v>
          </cell>
          <cell r="K9067">
            <v>95930</v>
          </cell>
          <cell r="L9067">
            <v>1.95</v>
          </cell>
          <cell r="M9067">
            <v>187063.5</v>
          </cell>
          <cell r="N9067">
            <v>25</v>
          </cell>
        </row>
        <row r="9068">
          <cell r="A9068" t="str">
            <v>APU-000660</v>
          </cell>
          <cell r="D9068" t="str">
            <v>AYUDANTE (2)</v>
          </cell>
          <cell r="K9068">
            <v>142866</v>
          </cell>
          <cell r="L9068">
            <v>1.95</v>
          </cell>
          <cell r="M9068">
            <v>278588.7</v>
          </cell>
          <cell r="N9068">
            <v>25</v>
          </cell>
        </row>
        <row r="9069">
          <cell r="A9069" t="str">
            <v>APU-000660</v>
          </cell>
          <cell r="D9069" t="str">
            <v/>
          </cell>
          <cell r="K9069" t="str">
            <v/>
          </cell>
          <cell r="L9069" t="str">
            <v xml:space="preserve"> </v>
          </cell>
          <cell r="M9069" t="str">
            <v xml:space="preserve"> </v>
          </cell>
        </row>
        <row r="9070">
          <cell r="A9070" t="str">
            <v>APU-000660</v>
          </cell>
          <cell r="D9070" t="str">
            <v/>
          </cell>
          <cell r="K9070" t="str">
            <v/>
          </cell>
          <cell r="L9070" t="str">
            <v xml:space="preserve"> </v>
          </cell>
          <cell r="M9070" t="str">
            <v xml:space="preserve"> </v>
          </cell>
        </row>
        <row r="9071">
          <cell r="A9071" t="str">
            <v>APU-000660</v>
          </cell>
          <cell r="D9071" t="str">
            <v/>
          </cell>
          <cell r="K9071" t="str">
            <v/>
          </cell>
          <cell r="L9071" t="str">
            <v xml:space="preserve"> </v>
          </cell>
          <cell r="M9071" t="str">
            <v xml:space="preserve"> </v>
          </cell>
        </row>
        <row r="9072">
          <cell r="A9072" t="str">
            <v>APU-000660</v>
          </cell>
          <cell r="D9072" t="str">
            <v>SUBTOTAL</v>
          </cell>
        </row>
        <row r="9073">
          <cell r="A9073" t="str">
            <v>APU-000660</v>
          </cell>
        </row>
        <row r="9074">
          <cell r="A9074" t="str">
            <v>APU-000660</v>
          </cell>
          <cell r="D9074" t="str">
            <v>TOTAL COSTO DIRECTO $</v>
          </cell>
        </row>
        <row r="9075">
          <cell r="A9075" t="str">
            <v>APU-000660</v>
          </cell>
        </row>
        <row r="9076">
          <cell r="A9076" t="str">
            <v>APU-000660</v>
          </cell>
          <cell r="M9076" t="str">
            <v>Porcentaje</v>
          </cell>
          <cell r="N9076" t="str">
            <v>Valor Total</v>
          </cell>
        </row>
        <row r="9077">
          <cell r="A9077" t="str">
            <v>APU-000660</v>
          </cell>
          <cell r="M9077">
            <v>0.24</v>
          </cell>
          <cell r="N9077">
            <v>26202.19</v>
          </cell>
        </row>
        <row r="9078">
          <cell r="A9078" t="str">
            <v>APU-000660</v>
          </cell>
          <cell r="M9078">
            <v>0.02</v>
          </cell>
          <cell r="N9078">
            <v>2183.52</v>
          </cell>
        </row>
        <row r="9079">
          <cell r="A9079" t="str">
            <v>APU-000660</v>
          </cell>
          <cell r="M9079">
            <v>7.0000000000000007E-2</v>
          </cell>
          <cell r="N9079">
            <v>7642.3</v>
          </cell>
        </row>
        <row r="9080">
          <cell r="A9080" t="str">
            <v>APU-000660</v>
          </cell>
        </row>
        <row r="9081">
          <cell r="A9081" t="str">
            <v>APU-000660</v>
          </cell>
        </row>
        <row r="9082">
          <cell r="A9082" t="str">
            <v>APU-000660</v>
          </cell>
          <cell r="D9082" t="str">
            <v>Precio Unitario Total Aproximado al peso $</v>
          </cell>
        </row>
        <row r="9087">
          <cell r="D9087" t="str">
            <v>Proyectó:</v>
          </cell>
          <cell r="L9087" t="str">
            <v>Aprobó:</v>
          </cell>
        </row>
        <row r="9088">
          <cell r="E9088" t="str">
            <v>BRAYAN JEUDIEL LOZANO HERRERA</v>
          </cell>
          <cell r="M9088" t="str">
            <v>JESÚS IVÁN QUIÑONES RUEDA</v>
          </cell>
        </row>
        <row r="9089">
          <cell r="E9089" t="str">
            <v>APOYO SEC. DE PLANEACIÓN Y OBRAS PÚBLICAS</v>
          </cell>
          <cell r="M9089" t="str">
            <v>SECRETARIO DE PLANEACIÓN Y OBRAS PUBLICAS</v>
          </cell>
        </row>
        <row r="9090">
          <cell r="E9090" t="str">
            <v>LES TENGO UN CHISME</v>
          </cell>
          <cell r="M9090" t="str">
            <v>BOMBA</v>
          </cell>
        </row>
        <row r="9094">
          <cell r="D9094" t="str">
            <v>Análisis de Precios Unitarios- Secretaria de Planeación y Obras Publicas de Cubará, Boyacá.</v>
          </cell>
        </row>
        <row r="9095">
          <cell r="D9095" t="str">
            <v>Código</v>
          </cell>
          <cell r="E9095" t="str">
            <v>CCE-EICP-FM-14</v>
          </cell>
          <cell r="G9095" t="str">
            <v>Versión</v>
          </cell>
          <cell r="H9095">
            <v>1</v>
          </cell>
        </row>
        <row r="9099">
          <cell r="E9099" t="str">
            <v>MUNICIPIO DE CUBARÁ</v>
          </cell>
        </row>
        <row r="9101">
          <cell r="M9101" t="str">
            <v>VERSIÓN</v>
          </cell>
        </row>
        <row r="9104">
          <cell r="M9104" t="str">
            <v>PAGINA</v>
          </cell>
        </row>
        <row r="9105">
          <cell r="E9105" t="str">
            <v>ANÁLISIS DE PRECIOS UNITARIOS</v>
          </cell>
        </row>
        <row r="9107">
          <cell r="M9107" t="str">
            <v>FECHA</v>
          </cell>
          <cell r="N9107" t="str">
            <v>DD</v>
          </cell>
        </row>
        <row r="9108">
          <cell r="N9108">
            <v>13</v>
          </cell>
        </row>
        <row r="9112">
          <cell r="D9112" t="str">
            <v>DATOS ESPECÍFICOS</v>
          </cell>
        </row>
        <row r="9114">
          <cell r="A9114" t="str">
            <v>APU ID</v>
          </cell>
          <cell r="D9114" t="str">
            <v>ÍTEM</v>
          </cell>
          <cell r="E9114" t="str">
            <v>DESCRIPCIÓN</v>
          </cell>
          <cell r="N9114" t="str">
            <v>UNIDAD</v>
          </cell>
        </row>
        <row r="9115">
          <cell r="D9115" t="str">
            <v>2,05,21</v>
          </cell>
          <cell r="E9115" t="str">
            <v>MORTERO DE NIVELACION PARA MUROS (RELLENO AGUJEROS)</v>
          </cell>
          <cell r="N9115" t="str">
            <v>M3</v>
          </cell>
        </row>
        <row r="9116">
          <cell r="D9116" t="str">
            <v>I. EQUIPO</v>
          </cell>
        </row>
        <row r="9117">
          <cell r="D9117" t="str">
            <v>DESCRIPCIÓN</v>
          </cell>
          <cell r="I9117" t="str">
            <v>MARCA</v>
          </cell>
          <cell r="K9117" t="str">
            <v>TIPO</v>
          </cell>
          <cell r="M9117" t="str">
            <v>TARIFA</v>
          </cell>
          <cell r="N9117" t="str">
            <v>RENDIMIENTO</v>
          </cell>
        </row>
        <row r="9118">
          <cell r="A9118" t="str">
            <v>APU-000661</v>
          </cell>
          <cell r="D9118" t="str">
            <v>HERRAMIENTA MENOR (% M.O)</v>
          </cell>
          <cell r="K9118" t="str">
            <v>%</v>
          </cell>
          <cell r="M9118">
            <v>1919752.06</v>
          </cell>
          <cell r="N9118">
            <v>10</v>
          </cell>
        </row>
        <row r="9119">
          <cell r="A9119" t="str">
            <v>APU-000661</v>
          </cell>
          <cell r="D9119" t="str">
            <v>SECCIÓN DE ANDAMIO (01)</v>
          </cell>
          <cell r="K9119" t="str">
            <v>DIA</v>
          </cell>
          <cell r="M9119">
            <v>3000</v>
          </cell>
          <cell r="N9119">
            <v>12.5</v>
          </cell>
        </row>
        <row r="9120">
          <cell r="A9120" t="str">
            <v>APU-000661</v>
          </cell>
          <cell r="D9120" t="str">
            <v/>
          </cell>
          <cell r="K9120" t="str">
            <v/>
          </cell>
          <cell r="M9120" t="str">
            <v/>
          </cell>
        </row>
        <row r="9121">
          <cell r="A9121" t="str">
            <v>APU-000661</v>
          </cell>
          <cell r="D9121" t="str">
            <v/>
          </cell>
          <cell r="K9121" t="str">
            <v/>
          </cell>
          <cell r="M9121" t="str">
            <v/>
          </cell>
        </row>
        <row r="9122">
          <cell r="A9122" t="str">
            <v>APU-000661</v>
          </cell>
          <cell r="D9122" t="str">
            <v/>
          </cell>
          <cell r="K9122" t="str">
            <v/>
          </cell>
          <cell r="M9122" t="str">
            <v/>
          </cell>
        </row>
        <row r="9123">
          <cell r="A9123" t="str">
            <v>APU-000661</v>
          </cell>
          <cell r="D9123" t="str">
            <v/>
          </cell>
          <cell r="K9123" t="str">
            <v/>
          </cell>
          <cell r="M9123" t="str">
            <v/>
          </cell>
        </row>
        <row r="9124">
          <cell r="A9124" t="str">
            <v>APU-000661</v>
          </cell>
          <cell r="D9124" t="str">
            <v>SUBTOTAL</v>
          </cell>
        </row>
        <row r="9125">
          <cell r="A9125" t="str">
            <v>APU-000661</v>
          </cell>
          <cell r="D9125" t="str">
            <v>II. MATERIALES</v>
          </cell>
        </row>
        <row r="9126">
          <cell r="A9126" t="str">
            <v>APU-000661</v>
          </cell>
          <cell r="D9126" t="str">
            <v>DESCRIPCIÓN</v>
          </cell>
          <cell r="L9126" t="str">
            <v>UNIDAD</v>
          </cell>
          <cell r="M9126" t="str">
            <v>CANTIDAD</v>
          </cell>
          <cell r="N9126" t="str">
            <v>PRECIO UNITARIO</v>
          </cell>
        </row>
        <row r="9127">
          <cell r="A9127" t="str">
            <v>APU-000661</v>
          </cell>
          <cell r="D9127" t="str">
            <v>MORTERO 1:4</v>
          </cell>
          <cell r="L9127" t="str">
            <v>M3</v>
          </cell>
          <cell r="M9127">
            <v>1</v>
          </cell>
          <cell r="N9127">
            <v>646005.14</v>
          </cell>
        </row>
        <row r="9128">
          <cell r="A9128" t="str">
            <v>APU-000661</v>
          </cell>
          <cell r="D9128" t="str">
            <v/>
          </cell>
          <cell r="L9128" t="str">
            <v/>
          </cell>
          <cell r="N9128" t="str">
            <v/>
          </cell>
        </row>
        <row r="9129">
          <cell r="A9129" t="str">
            <v>APU-000661</v>
          </cell>
          <cell r="D9129" t="str">
            <v/>
          </cell>
          <cell r="L9129" t="str">
            <v/>
          </cell>
          <cell r="N9129" t="str">
            <v/>
          </cell>
        </row>
        <row r="9130">
          <cell r="A9130" t="str">
            <v>APU-000661</v>
          </cell>
          <cell r="D9130" t="str">
            <v/>
          </cell>
          <cell r="L9130" t="str">
            <v/>
          </cell>
          <cell r="N9130" t="str">
            <v/>
          </cell>
        </row>
        <row r="9131">
          <cell r="A9131" t="str">
            <v>APU-000661</v>
          </cell>
          <cell r="D9131" t="str">
            <v/>
          </cell>
          <cell r="L9131" t="str">
            <v/>
          </cell>
          <cell r="N9131" t="str">
            <v/>
          </cell>
        </row>
        <row r="9132">
          <cell r="A9132" t="str">
            <v>APU-000661</v>
          </cell>
          <cell r="D9132" t="str">
            <v/>
          </cell>
          <cell r="L9132" t="str">
            <v/>
          </cell>
          <cell r="N9132" t="str">
            <v/>
          </cell>
        </row>
        <row r="9133">
          <cell r="A9133" t="str">
            <v>APU-000661</v>
          </cell>
          <cell r="D9133" t="str">
            <v/>
          </cell>
          <cell r="L9133" t="str">
            <v/>
          </cell>
          <cell r="N9133" t="str">
            <v/>
          </cell>
        </row>
        <row r="9134">
          <cell r="A9134" t="str">
            <v>APU-000661</v>
          </cell>
          <cell r="D9134" t="str">
            <v/>
          </cell>
          <cell r="L9134" t="str">
            <v/>
          </cell>
          <cell r="N9134" t="str">
            <v/>
          </cell>
        </row>
        <row r="9135">
          <cell r="A9135" t="str">
            <v>APU-000661</v>
          </cell>
          <cell r="D9135" t="str">
            <v/>
          </cell>
          <cell r="L9135" t="str">
            <v/>
          </cell>
          <cell r="N9135" t="str">
            <v/>
          </cell>
        </row>
        <row r="9136">
          <cell r="A9136" t="str">
            <v>APU-000661</v>
          </cell>
          <cell r="D9136" t="str">
            <v/>
          </cell>
          <cell r="L9136" t="str">
            <v/>
          </cell>
          <cell r="N9136" t="str">
            <v/>
          </cell>
        </row>
        <row r="9137">
          <cell r="A9137" t="str">
            <v>APU-000661</v>
          </cell>
          <cell r="D9137" t="str">
            <v/>
          </cell>
          <cell r="L9137" t="str">
            <v/>
          </cell>
          <cell r="N9137" t="str">
            <v/>
          </cell>
        </row>
        <row r="9138">
          <cell r="A9138" t="str">
            <v>APU-000661</v>
          </cell>
          <cell r="D9138" t="str">
            <v/>
          </cell>
          <cell r="L9138" t="str">
            <v/>
          </cell>
          <cell r="N9138" t="str">
            <v/>
          </cell>
        </row>
        <row r="9139">
          <cell r="A9139" t="str">
            <v>APU-000661</v>
          </cell>
          <cell r="D9139" t="str">
            <v/>
          </cell>
          <cell r="L9139" t="str">
            <v/>
          </cell>
          <cell r="N9139" t="str">
            <v/>
          </cell>
        </row>
        <row r="9140">
          <cell r="A9140" t="str">
            <v>APU-000661</v>
          </cell>
          <cell r="D9140" t="str">
            <v/>
          </cell>
          <cell r="L9140" t="str">
            <v/>
          </cell>
          <cell r="N9140" t="str">
            <v/>
          </cell>
        </row>
        <row r="9141">
          <cell r="A9141" t="str">
            <v>APU-000661</v>
          </cell>
          <cell r="D9141" t="str">
            <v>DESPERDICIO</v>
          </cell>
          <cell r="L9141" t="str">
            <v>%</v>
          </cell>
          <cell r="M9141">
            <v>0.05</v>
          </cell>
          <cell r="N9141">
            <v>646005.14</v>
          </cell>
        </row>
        <row r="9142">
          <cell r="A9142" t="str">
            <v>APU-000661</v>
          </cell>
          <cell r="D9142" t="str">
            <v>SUBTOTAL</v>
          </cell>
        </row>
        <row r="9143">
          <cell r="A9143" t="str">
            <v>APU-000661</v>
          </cell>
          <cell r="D9143" t="str">
            <v>III. TRANSPORTES</v>
          </cell>
        </row>
        <row r="9144">
          <cell r="A9144" t="str">
            <v>APU-000661</v>
          </cell>
          <cell r="D9144" t="str">
            <v>MATERIAL</v>
          </cell>
          <cell r="K9144" t="str">
            <v>VOL. o PESO</v>
          </cell>
          <cell r="L9144" t="str">
            <v>DISTANCIA</v>
          </cell>
          <cell r="M9144" t="str">
            <v>M3 o Ton/Km</v>
          </cell>
          <cell r="N9144" t="str">
            <v>TARIFA</v>
          </cell>
        </row>
        <row r="9145">
          <cell r="A9145" t="str">
            <v>APU-000661</v>
          </cell>
          <cell r="D9145" t="str">
            <v/>
          </cell>
          <cell r="M9145" t="str">
            <v/>
          </cell>
          <cell r="N9145" t="str">
            <v/>
          </cell>
        </row>
        <row r="9146">
          <cell r="A9146" t="str">
            <v>APU-000661</v>
          </cell>
          <cell r="D9146" t="str">
            <v/>
          </cell>
          <cell r="M9146" t="str">
            <v/>
          </cell>
          <cell r="N9146" t="str">
            <v/>
          </cell>
        </row>
        <row r="9147">
          <cell r="A9147" t="str">
            <v>APU-000661</v>
          </cell>
          <cell r="D9147" t="str">
            <v/>
          </cell>
          <cell r="M9147" t="str">
            <v/>
          </cell>
          <cell r="N9147" t="str">
            <v/>
          </cell>
        </row>
        <row r="9148">
          <cell r="A9148" t="str">
            <v>APU-000661</v>
          </cell>
          <cell r="D9148" t="str">
            <v/>
          </cell>
          <cell r="M9148" t="str">
            <v/>
          </cell>
          <cell r="N9148" t="str">
            <v/>
          </cell>
        </row>
        <row r="9149">
          <cell r="A9149" t="str">
            <v>APU-000661</v>
          </cell>
          <cell r="D9149" t="str">
            <v>SUBTOTAL</v>
          </cell>
        </row>
        <row r="9150">
          <cell r="A9150" t="str">
            <v>APU-000661</v>
          </cell>
          <cell r="D9150" t="str">
            <v>IV. MANO DE OBRA</v>
          </cell>
        </row>
        <row r="9151">
          <cell r="A9151" t="str">
            <v>APU-000661</v>
          </cell>
          <cell r="D9151" t="str">
            <v>TRABAJADOR</v>
          </cell>
          <cell r="K9151" t="str">
            <v>JORNAL</v>
          </cell>
          <cell r="L9151" t="str">
            <v>PRESTACIONES</v>
          </cell>
          <cell r="M9151" t="str">
            <v>JORNAL TOTAL</v>
          </cell>
          <cell r="N9151" t="str">
            <v>RENDIMIENTO</v>
          </cell>
        </row>
        <row r="9152">
          <cell r="A9152" t="str">
            <v>APU-000661</v>
          </cell>
          <cell r="D9152" t="str">
            <v>OFICIAL</v>
          </cell>
          <cell r="K9152">
            <v>95930</v>
          </cell>
          <cell r="L9152">
            <v>1.95</v>
          </cell>
          <cell r="M9152">
            <v>187063.5</v>
          </cell>
          <cell r="N9152">
            <v>0.17</v>
          </cell>
        </row>
        <row r="9153">
          <cell r="A9153" t="str">
            <v>APU-000661</v>
          </cell>
          <cell r="D9153" t="str">
            <v>AYUDANTE (1)</v>
          </cell>
          <cell r="K9153">
            <v>71433</v>
          </cell>
          <cell r="L9153">
            <v>1.95</v>
          </cell>
          <cell r="M9153">
            <v>139294.35</v>
          </cell>
          <cell r="N9153">
            <v>0.17</v>
          </cell>
        </row>
        <row r="9154">
          <cell r="A9154" t="str">
            <v>APU-000661</v>
          </cell>
          <cell r="D9154" t="str">
            <v/>
          </cell>
          <cell r="K9154" t="str">
            <v/>
          </cell>
          <cell r="L9154" t="str">
            <v xml:space="preserve"> </v>
          </cell>
          <cell r="M9154" t="str">
            <v xml:space="preserve"> </v>
          </cell>
        </row>
        <row r="9155">
          <cell r="A9155" t="str">
            <v>APU-000661</v>
          </cell>
          <cell r="D9155" t="str">
            <v/>
          </cell>
          <cell r="K9155" t="str">
            <v/>
          </cell>
          <cell r="L9155" t="str">
            <v xml:space="preserve"> </v>
          </cell>
          <cell r="M9155" t="str">
            <v xml:space="preserve"> </v>
          </cell>
        </row>
        <row r="9156">
          <cell r="A9156" t="str">
            <v>APU-000661</v>
          </cell>
          <cell r="D9156" t="str">
            <v/>
          </cell>
          <cell r="K9156" t="str">
            <v/>
          </cell>
          <cell r="L9156" t="str">
            <v xml:space="preserve"> </v>
          </cell>
          <cell r="M9156" t="str">
            <v xml:space="preserve"> </v>
          </cell>
        </row>
        <row r="9157">
          <cell r="D9157" t="str">
            <v>SUBTOTAL</v>
          </cell>
        </row>
        <row r="9159">
          <cell r="D9159" t="str">
            <v>TOTAL COSTO DIRECTO $</v>
          </cell>
        </row>
        <row r="9161">
          <cell r="M9161" t="str">
            <v>Porcentaje</v>
          </cell>
          <cell r="N9161" t="str">
            <v>Valor Total</v>
          </cell>
        </row>
        <row r="9162">
          <cell r="M9162">
            <v>0.24</v>
          </cell>
          <cell r="N9162">
            <v>669665.43999999994</v>
          </cell>
        </row>
        <row r="9163">
          <cell r="M9163">
            <v>0.02</v>
          </cell>
          <cell r="N9163">
            <v>55805.45</v>
          </cell>
        </row>
        <row r="9164">
          <cell r="M9164">
            <v>7.0000000000000007E-2</v>
          </cell>
          <cell r="N9164">
            <v>195319.09</v>
          </cell>
        </row>
        <row r="9167">
          <cell r="D9167" t="str">
            <v>Precio Unitario Total Aproximado al peso $</v>
          </cell>
        </row>
        <row r="9172">
          <cell r="D9172" t="str">
            <v>Proyectó:</v>
          </cell>
          <cell r="L9172" t="str">
            <v>Aprobó:</v>
          </cell>
        </row>
        <row r="9173">
          <cell r="E9173" t="str">
            <v>BRAYAN JEUDIEL LOZANO HERRERA</v>
          </cell>
          <cell r="M9173" t="str">
            <v>JESÚS IVÁN QUIÑONES RUEDA</v>
          </cell>
        </row>
        <row r="9174">
          <cell r="E9174" t="str">
            <v>APOYO SEC. DE PLANEACIÓN Y OBRAS PÚBLICAS</v>
          </cell>
          <cell r="M9174" t="str">
            <v>SECRETARIO DE PLANEACIÓN Y OBRAS PUBLICAS</v>
          </cell>
        </row>
        <row r="9175">
          <cell r="E9175" t="str">
            <v>LES TENGO UN CHISME</v>
          </cell>
          <cell r="M9175" t="str">
            <v>BOMBA</v>
          </cell>
        </row>
        <row r="9179">
          <cell r="D9179" t="str">
            <v>Análisis de Precios Unitarios- Secretaria de Planeación y Obras Publicas de Cubará, Boyacá.</v>
          </cell>
        </row>
        <row r="9180">
          <cell r="D9180" t="str">
            <v>Código</v>
          </cell>
          <cell r="E9180" t="str">
            <v>CCE-EICP-FM-14</v>
          </cell>
          <cell r="G9180" t="str">
            <v>Versión</v>
          </cell>
          <cell r="H9180">
            <v>1</v>
          </cell>
        </row>
        <row r="9184">
          <cell r="E9184" t="str">
            <v>MUNICIPIO DE CUBARÁ</v>
          </cell>
        </row>
        <row r="9186">
          <cell r="M9186" t="str">
            <v>VERSIÓN</v>
          </cell>
        </row>
        <row r="9189">
          <cell r="M9189" t="str">
            <v>PAGINA</v>
          </cell>
        </row>
        <row r="9190">
          <cell r="E9190" t="str">
            <v>ANÁLISIS DE PRECIOS UNITARIOS</v>
          </cell>
        </row>
        <row r="9192">
          <cell r="M9192" t="str">
            <v>FECHA</v>
          </cell>
          <cell r="N9192" t="str">
            <v>DD</v>
          </cell>
        </row>
        <row r="9193">
          <cell r="N9193">
            <v>13</v>
          </cell>
        </row>
        <row r="9197">
          <cell r="D9197" t="str">
            <v>DATOS ESPECÍFICOS</v>
          </cell>
        </row>
        <row r="9199">
          <cell r="A9199" t="str">
            <v>APU ID</v>
          </cell>
          <cell r="D9199" t="str">
            <v>ÍTEM</v>
          </cell>
          <cell r="E9199" t="str">
            <v>DESCRIPCIÓN</v>
          </cell>
          <cell r="N9199" t="str">
            <v>UNIDAD</v>
          </cell>
        </row>
        <row r="9200">
          <cell r="D9200" t="str">
            <v>2,05,22</v>
          </cell>
          <cell r="E9200" t="str">
            <v>PERFORACIÓN DE 8CMX4CM EN MURO DE MAMPOSTERÍA</v>
          </cell>
          <cell r="N9200" t="str">
            <v>UND</v>
          </cell>
        </row>
        <row r="9201">
          <cell r="D9201" t="str">
            <v>I. EQUIPO</v>
          </cell>
        </row>
        <row r="9202">
          <cell r="D9202" t="str">
            <v>DESCRIPCIÓN</v>
          </cell>
          <cell r="I9202" t="str">
            <v>MARCA</v>
          </cell>
          <cell r="K9202" t="str">
            <v>TIPO</v>
          </cell>
          <cell r="M9202" t="str">
            <v>TARIFA</v>
          </cell>
          <cell r="N9202" t="str">
            <v>RENDIMIENTO</v>
          </cell>
        </row>
        <row r="9203">
          <cell r="A9203" t="str">
            <v>APU-000662</v>
          </cell>
          <cell r="D9203" t="str">
            <v>HERRAMIENTA MENOR (% M.O)</v>
          </cell>
          <cell r="K9203" t="str">
            <v>%</v>
          </cell>
          <cell r="M9203">
            <v>1392.94</v>
          </cell>
          <cell r="N9203">
            <v>10</v>
          </cell>
        </row>
        <row r="9204">
          <cell r="A9204" t="str">
            <v>APU-000662</v>
          </cell>
          <cell r="D9204" t="str">
            <v>PULIDORA</v>
          </cell>
          <cell r="K9204" t="str">
            <v>DIA</v>
          </cell>
          <cell r="M9204">
            <v>45000</v>
          </cell>
          <cell r="N9204">
            <v>100</v>
          </cell>
        </row>
        <row r="9205">
          <cell r="A9205" t="str">
            <v>APU-000662</v>
          </cell>
          <cell r="D9205" t="str">
            <v/>
          </cell>
          <cell r="K9205" t="str">
            <v/>
          </cell>
          <cell r="M9205" t="str">
            <v/>
          </cell>
        </row>
        <row r="9206">
          <cell r="A9206" t="str">
            <v>APU-000662</v>
          </cell>
          <cell r="D9206" t="str">
            <v/>
          </cell>
          <cell r="K9206" t="str">
            <v/>
          </cell>
          <cell r="M9206" t="str">
            <v/>
          </cell>
        </row>
        <row r="9207">
          <cell r="A9207" t="str">
            <v>APU-000662</v>
          </cell>
          <cell r="D9207" t="str">
            <v/>
          </cell>
          <cell r="K9207" t="str">
            <v/>
          </cell>
          <cell r="M9207" t="str">
            <v/>
          </cell>
        </row>
        <row r="9208">
          <cell r="A9208" t="str">
            <v>APU-000662</v>
          </cell>
          <cell r="D9208" t="str">
            <v/>
          </cell>
          <cell r="K9208" t="str">
            <v/>
          </cell>
          <cell r="M9208" t="str">
            <v/>
          </cell>
        </row>
        <row r="9209">
          <cell r="A9209" t="str">
            <v>APU-000662</v>
          </cell>
          <cell r="D9209" t="str">
            <v>SUBTOTAL</v>
          </cell>
        </row>
        <row r="9210">
          <cell r="A9210" t="str">
            <v>APU-000662</v>
          </cell>
          <cell r="D9210" t="str">
            <v>II. MATERIALES</v>
          </cell>
        </row>
        <row r="9211">
          <cell r="A9211" t="str">
            <v>APU-000662</v>
          </cell>
          <cell r="D9211" t="str">
            <v>DESCRIPCIÓN</v>
          </cell>
          <cell r="L9211" t="str">
            <v>UNIDAD</v>
          </cell>
          <cell r="M9211" t="str">
            <v>CANTIDAD</v>
          </cell>
          <cell r="N9211" t="str">
            <v>PRECIO UNITARIO</v>
          </cell>
        </row>
        <row r="9212">
          <cell r="A9212" t="str">
            <v>APU-000662</v>
          </cell>
          <cell r="D9212" t="str">
            <v>DISCO DIAMANTADO ASFALTO-CONCRETO 350mm</v>
          </cell>
          <cell r="L9212" t="str">
            <v>UND</v>
          </cell>
          <cell r="M9212">
            <v>0.01</v>
          </cell>
          <cell r="N9212">
            <v>539656</v>
          </cell>
        </row>
        <row r="9213">
          <cell r="A9213" t="str">
            <v>APU-000662</v>
          </cell>
          <cell r="D9213" t="str">
            <v/>
          </cell>
          <cell r="L9213" t="str">
            <v/>
          </cell>
          <cell r="N9213" t="str">
            <v/>
          </cell>
        </row>
        <row r="9214">
          <cell r="A9214" t="str">
            <v>APU-000662</v>
          </cell>
          <cell r="D9214" t="str">
            <v/>
          </cell>
          <cell r="L9214" t="str">
            <v/>
          </cell>
          <cell r="N9214" t="str">
            <v/>
          </cell>
        </row>
        <row r="9215">
          <cell r="A9215" t="str">
            <v>APU-000662</v>
          </cell>
          <cell r="D9215" t="str">
            <v/>
          </cell>
          <cell r="L9215" t="str">
            <v/>
          </cell>
          <cell r="N9215" t="str">
            <v/>
          </cell>
        </row>
        <row r="9216">
          <cell r="A9216" t="str">
            <v>APU-000662</v>
          </cell>
          <cell r="D9216" t="str">
            <v/>
          </cell>
          <cell r="L9216" t="str">
            <v/>
          </cell>
          <cell r="N9216" t="str">
            <v/>
          </cell>
        </row>
        <row r="9217">
          <cell r="A9217" t="str">
            <v>APU-000662</v>
          </cell>
          <cell r="D9217" t="str">
            <v/>
          </cell>
          <cell r="L9217" t="str">
            <v/>
          </cell>
          <cell r="N9217" t="str">
            <v/>
          </cell>
        </row>
        <row r="9218">
          <cell r="A9218" t="str">
            <v>APU-000662</v>
          </cell>
          <cell r="D9218" t="str">
            <v/>
          </cell>
          <cell r="L9218" t="str">
            <v/>
          </cell>
          <cell r="N9218" t="str">
            <v/>
          </cell>
        </row>
        <row r="9219">
          <cell r="A9219" t="str">
            <v>APU-000662</v>
          </cell>
          <cell r="D9219" t="str">
            <v/>
          </cell>
          <cell r="L9219" t="str">
            <v/>
          </cell>
          <cell r="N9219" t="str">
            <v/>
          </cell>
        </row>
        <row r="9220">
          <cell r="A9220" t="str">
            <v>APU-000662</v>
          </cell>
          <cell r="D9220" t="str">
            <v/>
          </cell>
          <cell r="L9220" t="str">
            <v/>
          </cell>
          <cell r="N9220" t="str">
            <v/>
          </cell>
        </row>
        <row r="9221">
          <cell r="A9221" t="str">
            <v>APU-000662</v>
          </cell>
          <cell r="D9221" t="str">
            <v/>
          </cell>
          <cell r="L9221" t="str">
            <v/>
          </cell>
          <cell r="N9221" t="str">
            <v/>
          </cell>
        </row>
        <row r="9222">
          <cell r="A9222" t="str">
            <v>APU-000662</v>
          </cell>
          <cell r="D9222" t="str">
            <v/>
          </cell>
          <cell r="L9222" t="str">
            <v/>
          </cell>
          <cell r="N9222" t="str">
            <v/>
          </cell>
        </row>
        <row r="9223">
          <cell r="A9223" t="str">
            <v>APU-000662</v>
          </cell>
          <cell r="D9223" t="str">
            <v/>
          </cell>
          <cell r="L9223" t="str">
            <v/>
          </cell>
          <cell r="N9223" t="str">
            <v/>
          </cell>
        </row>
        <row r="9224">
          <cell r="A9224" t="str">
            <v>APU-000662</v>
          </cell>
          <cell r="D9224" t="str">
            <v/>
          </cell>
          <cell r="L9224" t="str">
            <v/>
          </cell>
          <cell r="N9224" t="str">
            <v/>
          </cell>
        </row>
        <row r="9225">
          <cell r="A9225" t="str">
            <v>APU-000662</v>
          </cell>
          <cell r="D9225" t="str">
            <v/>
          </cell>
          <cell r="L9225" t="str">
            <v/>
          </cell>
          <cell r="N9225" t="str">
            <v/>
          </cell>
        </row>
        <row r="9226">
          <cell r="A9226" t="str">
            <v>APU-000662</v>
          </cell>
          <cell r="D9226" t="str">
            <v>DESPERDICIO</v>
          </cell>
          <cell r="L9226" t="str">
            <v>%</v>
          </cell>
          <cell r="M9226">
            <v>0.05</v>
          </cell>
          <cell r="N9226">
            <v>5396.56</v>
          </cell>
        </row>
        <row r="9227">
          <cell r="A9227" t="str">
            <v>APU-000662</v>
          </cell>
          <cell r="D9227" t="str">
            <v>SUBTOTAL</v>
          </cell>
        </row>
        <row r="9228">
          <cell r="A9228" t="str">
            <v>APU-000662</v>
          </cell>
          <cell r="D9228" t="str">
            <v>III. TRANSPORTES</v>
          </cell>
        </row>
        <row r="9229">
          <cell r="A9229" t="str">
            <v>APU-000662</v>
          </cell>
          <cell r="D9229" t="str">
            <v>MATERIAL</v>
          </cell>
          <cell r="K9229" t="str">
            <v>VOL. o PESO</v>
          </cell>
          <cell r="L9229" t="str">
            <v>DISTANCIA</v>
          </cell>
          <cell r="M9229" t="str">
            <v>M3 o Ton/Km</v>
          </cell>
          <cell r="N9229" t="str">
            <v>TARIFA</v>
          </cell>
        </row>
        <row r="9230">
          <cell r="A9230" t="str">
            <v>APU-000662</v>
          </cell>
          <cell r="D9230" t="str">
            <v/>
          </cell>
          <cell r="M9230" t="str">
            <v/>
          </cell>
          <cell r="N9230" t="str">
            <v/>
          </cell>
        </row>
        <row r="9231">
          <cell r="A9231" t="str">
            <v>APU-000662</v>
          </cell>
          <cell r="D9231" t="str">
            <v/>
          </cell>
          <cell r="M9231" t="str">
            <v/>
          </cell>
          <cell r="N9231" t="str">
            <v/>
          </cell>
        </row>
        <row r="9232">
          <cell r="A9232" t="str">
            <v>APU-000662</v>
          </cell>
          <cell r="D9232" t="str">
            <v/>
          </cell>
          <cell r="M9232" t="str">
            <v/>
          </cell>
          <cell r="N9232" t="str">
            <v/>
          </cell>
        </row>
        <row r="9233">
          <cell r="A9233" t="str">
            <v>APU-000662</v>
          </cell>
          <cell r="D9233" t="str">
            <v/>
          </cell>
          <cell r="M9233" t="str">
            <v/>
          </cell>
          <cell r="N9233" t="str">
            <v/>
          </cell>
        </row>
        <row r="9234">
          <cell r="A9234" t="str">
            <v>APU-000662</v>
          </cell>
          <cell r="D9234" t="str">
            <v>SUBTOTAL</v>
          </cell>
        </row>
        <row r="9235">
          <cell r="A9235" t="str">
            <v>APU-000662</v>
          </cell>
          <cell r="D9235" t="str">
            <v>IV. MANO DE OBRA</v>
          </cell>
        </row>
        <row r="9236">
          <cell r="A9236" t="str">
            <v>APU-000662</v>
          </cell>
          <cell r="D9236" t="str">
            <v>TRABAJADOR</v>
          </cell>
          <cell r="K9236" t="str">
            <v>JORNAL</v>
          </cell>
          <cell r="L9236" t="str">
            <v>PRESTACIONES</v>
          </cell>
          <cell r="M9236" t="str">
            <v>JORNAL TOTAL</v>
          </cell>
          <cell r="N9236" t="str">
            <v>RENDIMIENTO</v>
          </cell>
        </row>
        <row r="9237">
          <cell r="A9237" t="str">
            <v>APU-000662</v>
          </cell>
          <cell r="D9237" t="str">
            <v/>
          </cell>
          <cell r="K9237" t="str">
            <v/>
          </cell>
          <cell r="L9237" t="str">
            <v xml:space="preserve"> </v>
          </cell>
          <cell r="M9237" t="str">
            <v xml:space="preserve"> </v>
          </cell>
        </row>
        <row r="9238">
          <cell r="A9238" t="str">
            <v>APU-000662</v>
          </cell>
          <cell r="D9238" t="str">
            <v>AYUDANTE (1)</v>
          </cell>
          <cell r="K9238">
            <v>71433</v>
          </cell>
          <cell r="L9238">
            <v>1.95</v>
          </cell>
          <cell r="M9238">
            <v>139294.35</v>
          </cell>
          <cell r="N9238">
            <v>100</v>
          </cell>
        </row>
        <row r="9239">
          <cell r="A9239" t="str">
            <v>APU-000662</v>
          </cell>
          <cell r="D9239" t="str">
            <v/>
          </cell>
          <cell r="K9239" t="str">
            <v/>
          </cell>
          <cell r="L9239" t="str">
            <v xml:space="preserve"> </v>
          </cell>
          <cell r="M9239" t="str">
            <v xml:space="preserve"> </v>
          </cell>
        </row>
        <row r="9240">
          <cell r="A9240" t="str">
            <v>APU-000662</v>
          </cell>
          <cell r="D9240" t="str">
            <v/>
          </cell>
          <cell r="K9240" t="str">
            <v/>
          </cell>
          <cell r="L9240" t="str">
            <v xml:space="preserve"> </v>
          </cell>
          <cell r="M9240" t="str">
            <v xml:space="preserve"> </v>
          </cell>
        </row>
        <row r="9241">
          <cell r="A9241" t="str">
            <v>APU-000662</v>
          </cell>
          <cell r="D9241" t="str">
            <v/>
          </cell>
          <cell r="K9241" t="str">
            <v/>
          </cell>
          <cell r="L9241" t="str">
            <v xml:space="preserve"> </v>
          </cell>
          <cell r="M9241" t="str">
            <v xml:space="preserve"> </v>
          </cell>
        </row>
        <row r="9242">
          <cell r="A9242" t="str">
            <v>APU-000662</v>
          </cell>
          <cell r="D9242" t="str">
            <v>SUBTOTAL</v>
          </cell>
        </row>
        <row r="9243">
          <cell r="A9243" t="str">
            <v>APU-000662</v>
          </cell>
        </row>
        <row r="9244">
          <cell r="A9244" t="str">
            <v>APU-000662</v>
          </cell>
          <cell r="D9244" t="str">
            <v>TOTAL COSTO DIRECTO $</v>
          </cell>
        </row>
        <row r="9245">
          <cell r="A9245" t="str">
            <v>APU-000662</v>
          </cell>
        </row>
        <row r="9246">
          <cell r="A9246" t="str">
            <v>APU-000662</v>
          </cell>
          <cell r="M9246" t="str">
            <v>Porcentaje</v>
          </cell>
          <cell r="N9246" t="str">
            <v>Valor Total</v>
          </cell>
        </row>
        <row r="9247">
          <cell r="A9247" t="str">
            <v>APU-000662</v>
          </cell>
          <cell r="M9247">
            <v>0.24</v>
          </cell>
          <cell r="N9247">
            <v>1835.67</v>
          </cell>
        </row>
        <row r="9248">
          <cell r="A9248" t="str">
            <v>APU-000662</v>
          </cell>
          <cell r="M9248">
            <v>0.02</v>
          </cell>
          <cell r="N9248">
            <v>152.97</v>
          </cell>
        </row>
        <row r="9249">
          <cell r="A9249" t="str">
            <v>APU-000662</v>
          </cell>
          <cell r="M9249">
            <v>7.0000000000000007E-2</v>
          </cell>
          <cell r="N9249">
            <v>535.4</v>
          </cell>
        </row>
        <row r="9250">
          <cell r="A9250" t="str">
            <v>APU-000662</v>
          </cell>
        </row>
        <row r="9251">
          <cell r="A9251" t="str">
            <v>APU-000662</v>
          </cell>
        </row>
        <row r="9252">
          <cell r="A9252" t="str">
            <v>APU-000662</v>
          </cell>
          <cell r="D9252" t="str">
            <v>Precio Unitario Total Aproximado al peso $</v>
          </cell>
        </row>
        <row r="9257">
          <cell r="D9257" t="str">
            <v>Proyectó:</v>
          </cell>
          <cell r="L9257" t="str">
            <v>Aprobó:</v>
          </cell>
        </row>
        <row r="9258">
          <cell r="E9258" t="str">
            <v>BRAYAN JEUDIEL LOZANO HERRERA</v>
          </cell>
          <cell r="M9258" t="str">
            <v>JESÚS IVÁN QUIÑONES RUEDA</v>
          </cell>
        </row>
        <row r="9259">
          <cell r="E9259" t="str">
            <v>APOYO SEC. DE PLANEACIÓN Y OBRAS PÚBLICAS</v>
          </cell>
          <cell r="M9259" t="str">
            <v>SECRETARIO DE PLANEACIÓN Y OBRAS PUBLICAS</v>
          </cell>
        </row>
        <row r="9260">
          <cell r="E9260" t="str">
            <v>LES TENGO UN CHISME</v>
          </cell>
          <cell r="M9260" t="str">
            <v>BOMBA</v>
          </cell>
        </row>
        <row r="9420">
          <cell r="D9420" t="str">
            <v>Análisis de Precios Unitarios- Secretaria de Planeación y Obras Publicas de Cubará, Boyacá.</v>
          </cell>
        </row>
        <row r="9421">
          <cell r="D9421" t="str">
            <v>Código</v>
          </cell>
          <cell r="E9421" t="str">
            <v>CCE-EICP-FM-14</v>
          </cell>
          <cell r="G9421" t="str">
            <v>Versión</v>
          </cell>
          <cell r="H9421">
            <v>1</v>
          </cell>
        </row>
        <row r="9425">
          <cell r="E9425" t="str">
            <v>MUNICIPIO DE CUBARÁ</v>
          </cell>
        </row>
        <row r="9427">
          <cell r="M9427" t="str">
            <v>VERSIÓN</v>
          </cell>
        </row>
        <row r="9430">
          <cell r="M9430" t="str">
            <v>PAGINA</v>
          </cell>
        </row>
        <row r="9431">
          <cell r="E9431" t="str">
            <v>ANÁLISIS DE PRECIOS UNITARIOS</v>
          </cell>
        </row>
        <row r="9433">
          <cell r="M9433" t="str">
            <v>FECHA</v>
          </cell>
          <cell r="N9433" t="str">
            <v>DD</v>
          </cell>
        </row>
        <row r="9434">
          <cell r="N9434">
            <v>13</v>
          </cell>
        </row>
        <row r="9438">
          <cell r="D9438" t="str">
            <v>DATOS ESPECÍFICOS</v>
          </cell>
        </row>
        <row r="9440">
          <cell r="A9440" t="str">
            <v>APU ID</v>
          </cell>
          <cell r="D9440" t="str">
            <v>ÍTEM</v>
          </cell>
          <cell r="E9440" t="str">
            <v>DESCRIPCIÓN</v>
          </cell>
          <cell r="N9440" t="str">
            <v>UNIDAD</v>
          </cell>
        </row>
        <row r="9441">
          <cell r="D9441" t="str">
            <v>2,06,01</v>
          </cell>
          <cell r="E9441" t="str">
            <v xml:space="preserve">PLACA BASE EN CONCRETO E = 10.0 CM. 17.5 MPa (2500 PSI)  (17.5 Mpa), Incluye malla electrosoldada </v>
          </cell>
          <cell r="N9441" t="str">
            <v>M2</v>
          </cell>
        </row>
        <row r="9442">
          <cell r="D9442" t="str">
            <v>I. EQUIPO</v>
          </cell>
        </row>
        <row r="9443">
          <cell r="D9443" t="str">
            <v>DESCRIPCIÓN</v>
          </cell>
          <cell r="I9443" t="str">
            <v>MARCA</v>
          </cell>
          <cell r="K9443" t="str">
            <v>TIPO</v>
          </cell>
          <cell r="M9443" t="str">
            <v>TARIFA</v>
          </cell>
          <cell r="N9443" t="str">
            <v>RENDIMIENTO</v>
          </cell>
        </row>
        <row r="9444">
          <cell r="A9444" t="str">
            <v>APU-00066</v>
          </cell>
          <cell r="D9444" t="str">
            <v>HERRAMIENTA MENOR (% M.O)</v>
          </cell>
          <cell r="K9444" t="str">
            <v>%</v>
          </cell>
          <cell r="M9444">
            <v>40794.729999999996</v>
          </cell>
          <cell r="N9444">
            <v>10</v>
          </cell>
        </row>
        <row r="9445">
          <cell r="A9445" t="str">
            <v>APU-00066</v>
          </cell>
          <cell r="D9445" t="str">
            <v/>
          </cell>
          <cell r="K9445" t="str">
            <v/>
          </cell>
          <cell r="M9445" t="str">
            <v/>
          </cell>
        </row>
        <row r="9446">
          <cell r="A9446" t="str">
            <v>APU-00066</v>
          </cell>
          <cell r="D9446" t="str">
            <v/>
          </cell>
          <cell r="K9446" t="str">
            <v/>
          </cell>
          <cell r="M9446" t="str">
            <v/>
          </cell>
        </row>
        <row r="9447">
          <cell r="A9447" t="str">
            <v>APU-00066</v>
          </cell>
          <cell r="D9447" t="str">
            <v/>
          </cell>
          <cell r="K9447" t="str">
            <v/>
          </cell>
          <cell r="M9447" t="str">
            <v/>
          </cell>
        </row>
        <row r="9448">
          <cell r="A9448" t="str">
            <v>APU-00066</v>
          </cell>
          <cell r="D9448" t="str">
            <v/>
          </cell>
          <cell r="K9448" t="str">
            <v/>
          </cell>
          <cell r="M9448" t="str">
            <v/>
          </cell>
        </row>
        <row r="9449">
          <cell r="A9449" t="str">
            <v>APU-00066</v>
          </cell>
          <cell r="D9449" t="str">
            <v/>
          </cell>
          <cell r="K9449" t="str">
            <v/>
          </cell>
          <cell r="M9449" t="str">
            <v/>
          </cell>
        </row>
        <row r="9450">
          <cell r="A9450" t="str">
            <v>APU-00066</v>
          </cell>
          <cell r="D9450" t="str">
            <v>SUBTOTAL</v>
          </cell>
        </row>
        <row r="9451">
          <cell r="A9451" t="str">
            <v>APU-00066</v>
          </cell>
          <cell r="D9451" t="str">
            <v>II. MATERIALES</v>
          </cell>
        </row>
        <row r="9452">
          <cell r="A9452" t="str">
            <v>APU-00066</v>
          </cell>
          <cell r="D9452" t="str">
            <v>DESCRIPCIÓN</v>
          </cell>
          <cell r="L9452" t="str">
            <v>UNIDAD</v>
          </cell>
          <cell r="M9452" t="str">
            <v>CANTIDAD</v>
          </cell>
          <cell r="N9452" t="str">
            <v>PRECIO UNITARIO</v>
          </cell>
        </row>
        <row r="9453">
          <cell r="A9453" t="str">
            <v>APU-00066</v>
          </cell>
          <cell r="D9453" t="str">
            <v>CONCRETO DE 2500 PSI (1:2:4)</v>
          </cell>
          <cell r="L9453" t="str">
            <v>M3</v>
          </cell>
          <cell r="M9453">
            <v>0.1</v>
          </cell>
          <cell r="N9453">
            <v>703756.21</v>
          </cell>
        </row>
        <row r="9454">
          <cell r="A9454" t="str">
            <v>APU-00066</v>
          </cell>
          <cell r="D9454" t="str">
            <v xml:space="preserve">SUMINISTRO E INSTALACIÓN DE MALLA ELECTROSOLDADA 6.00 mm 15X15 CM </v>
          </cell>
          <cell r="L9454" t="str">
            <v>M2</v>
          </cell>
          <cell r="M9454">
            <v>1</v>
          </cell>
          <cell r="N9454">
            <v>25132.74</v>
          </cell>
        </row>
        <row r="9455">
          <cell r="A9455" t="str">
            <v>APU-00066</v>
          </cell>
          <cell r="D9455" t="str">
            <v>TABLA BURRA ORDINARIA 10" x 1" x 3m</v>
          </cell>
          <cell r="L9455" t="str">
            <v>UND</v>
          </cell>
          <cell r="M9455">
            <v>0.51</v>
          </cell>
          <cell r="N9455">
            <v>22000</v>
          </cell>
        </row>
        <row r="9456">
          <cell r="A9456" t="str">
            <v>APU-00066</v>
          </cell>
          <cell r="D9456" t="str">
            <v/>
          </cell>
          <cell r="L9456" t="str">
            <v/>
          </cell>
          <cell r="N9456" t="str">
            <v/>
          </cell>
        </row>
        <row r="9457">
          <cell r="A9457" t="str">
            <v>APU-00066</v>
          </cell>
          <cell r="D9457" t="str">
            <v/>
          </cell>
          <cell r="L9457" t="str">
            <v/>
          </cell>
          <cell r="N9457" t="str">
            <v/>
          </cell>
        </row>
        <row r="9458">
          <cell r="A9458" t="str">
            <v>APU-00066</v>
          </cell>
          <cell r="D9458" t="str">
            <v/>
          </cell>
          <cell r="L9458" t="str">
            <v/>
          </cell>
          <cell r="N9458" t="str">
            <v/>
          </cell>
        </row>
        <row r="9459">
          <cell r="A9459" t="str">
            <v>APU-00066</v>
          </cell>
          <cell r="D9459" t="str">
            <v/>
          </cell>
          <cell r="L9459" t="str">
            <v/>
          </cell>
          <cell r="N9459" t="str">
            <v/>
          </cell>
        </row>
        <row r="9460">
          <cell r="A9460" t="str">
            <v>APU-00066</v>
          </cell>
          <cell r="D9460" t="str">
            <v/>
          </cell>
          <cell r="L9460" t="str">
            <v/>
          </cell>
          <cell r="N9460" t="str">
            <v/>
          </cell>
        </row>
        <row r="9461">
          <cell r="A9461" t="str">
            <v>APU-00066</v>
          </cell>
          <cell r="D9461" t="str">
            <v/>
          </cell>
          <cell r="L9461" t="str">
            <v/>
          </cell>
          <cell r="N9461" t="str">
            <v/>
          </cell>
        </row>
        <row r="9462">
          <cell r="A9462" t="str">
            <v>APU-00066</v>
          </cell>
          <cell r="D9462" t="str">
            <v/>
          </cell>
          <cell r="L9462" t="str">
            <v/>
          </cell>
          <cell r="N9462" t="str">
            <v/>
          </cell>
        </row>
        <row r="9463">
          <cell r="A9463" t="str">
            <v>APU-00066</v>
          </cell>
          <cell r="D9463" t="str">
            <v/>
          </cell>
          <cell r="L9463" t="str">
            <v/>
          </cell>
          <cell r="N9463" t="str">
            <v/>
          </cell>
        </row>
        <row r="9464">
          <cell r="A9464" t="str">
            <v>APU-00066</v>
          </cell>
          <cell r="D9464" t="str">
            <v/>
          </cell>
          <cell r="L9464" t="str">
            <v/>
          </cell>
          <cell r="N9464" t="str">
            <v/>
          </cell>
        </row>
        <row r="9465">
          <cell r="A9465" t="str">
            <v>APU-00066</v>
          </cell>
          <cell r="D9465" t="str">
            <v/>
          </cell>
          <cell r="L9465" t="str">
            <v/>
          </cell>
          <cell r="N9465" t="str">
            <v/>
          </cell>
        </row>
        <row r="9466">
          <cell r="A9466" t="str">
            <v>APU-00066</v>
          </cell>
          <cell r="D9466" t="str">
            <v/>
          </cell>
          <cell r="L9466" t="str">
            <v/>
          </cell>
          <cell r="N9466" t="str">
            <v/>
          </cell>
        </row>
        <row r="9467">
          <cell r="A9467" t="str">
            <v>APU-00066</v>
          </cell>
          <cell r="D9467" t="str">
            <v>DESPERDICIO</v>
          </cell>
          <cell r="L9467" t="str">
            <v>%</v>
          </cell>
          <cell r="M9467">
            <v>0.05</v>
          </cell>
          <cell r="N9467">
            <v>106728.36</v>
          </cell>
        </row>
        <row r="9468">
          <cell r="A9468" t="str">
            <v>APU-00066</v>
          </cell>
          <cell r="D9468" t="str">
            <v>SUBTOTAL</v>
          </cell>
        </row>
        <row r="9469">
          <cell r="A9469" t="str">
            <v>APU-00066</v>
          </cell>
          <cell r="D9469" t="str">
            <v>III. TRANSPORTES</v>
          </cell>
        </row>
        <row r="9470">
          <cell r="A9470" t="str">
            <v>APU-00066</v>
          </cell>
          <cell r="D9470" t="str">
            <v>MATERIAL</v>
          </cell>
          <cell r="K9470" t="str">
            <v>VOL. o PESO</v>
          </cell>
          <cell r="L9470" t="str">
            <v>DISTANCIA</v>
          </cell>
          <cell r="M9470" t="str">
            <v>M3 o Ton/Km</v>
          </cell>
          <cell r="N9470" t="str">
            <v>TARIFA</v>
          </cell>
        </row>
        <row r="9471">
          <cell r="A9471" t="str">
            <v>APU-00066</v>
          </cell>
          <cell r="D9471" t="str">
            <v/>
          </cell>
          <cell r="M9471" t="str">
            <v/>
          </cell>
          <cell r="N9471" t="str">
            <v/>
          </cell>
        </row>
        <row r="9472">
          <cell r="A9472" t="str">
            <v>APU-00066</v>
          </cell>
          <cell r="D9472" t="str">
            <v/>
          </cell>
          <cell r="M9472" t="str">
            <v/>
          </cell>
          <cell r="N9472" t="str">
            <v/>
          </cell>
        </row>
        <row r="9473">
          <cell r="A9473" t="str">
            <v>APU-00066</v>
          </cell>
          <cell r="D9473" t="str">
            <v/>
          </cell>
          <cell r="M9473" t="str">
            <v/>
          </cell>
          <cell r="N9473" t="str">
            <v/>
          </cell>
        </row>
        <row r="9474">
          <cell r="A9474" t="str">
            <v>APU-00066</v>
          </cell>
          <cell r="D9474" t="str">
            <v/>
          </cell>
          <cell r="M9474" t="str">
            <v/>
          </cell>
          <cell r="N9474" t="str">
            <v/>
          </cell>
        </row>
        <row r="9475">
          <cell r="A9475" t="str">
            <v>APU-00066</v>
          </cell>
          <cell r="D9475" t="str">
            <v>SUBTOTAL</v>
          </cell>
        </row>
        <row r="9476">
          <cell r="A9476" t="str">
            <v>APU-00066</v>
          </cell>
          <cell r="D9476" t="str">
            <v>IV. MANO DE OBRA</v>
          </cell>
        </row>
        <row r="9477">
          <cell r="A9477" t="str">
            <v>APU-00066</v>
          </cell>
          <cell r="D9477" t="str">
            <v>TRABAJADOR</v>
          </cell>
          <cell r="K9477" t="str">
            <v>JORNAL</v>
          </cell>
          <cell r="L9477" t="str">
            <v>PRESTACIONES</v>
          </cell>
          <cell r="M9477" t="str">
            <v>JORNAL TOTAL</v>
          </cell>
          <cell r="N9477" t="str">
            <v>RENDIMIENTO</v>
          </cell>
        </row>
        <row r="9478">
          <cell r="A9478" t="str">
            <v>APU-00066</v>
          </cell>
          <cell r="D9478" t="str">
            <v>OFICIAL</v>
          </cell>
          <cell r="K9478">
            <v>95930</v>
          </cell>
          <cell r="L9478">
            <v>1.95</v>
          </cell>
          <cell r="M9478">
            <v>187063.5</v>
          </cell>
          <cell r="N9478">
            <v>8</v>
          </cell>
        </row>
        <row r="9479">
          <cell r="A9479" t="str">
            <v>APU-00066</v>
          </cell>
          <cell r="D9479" t="str">
            <v>AYUDANTE (1)</v>
          </cell>
          <cell r="K9479">
            <v>71433</v>
          </cell>
          <cell r="L9479">
            <v>1.95</v>
          </cell>
          <cell r="M9479">
            <v>139294.35</v>
          </cell>
          <cell r="N9479">
            <v>8</v>
          </cell>
        </row>
        <row r="9480">
          <cell r="A9480" t="str">
            <v>APU-00066</v>
          </cell>
          <cell r="D9480" t="str">
            <v/>
          </cell>
          <cell r="K9480" t="str">
            <v/>
          </cell>
          <cell r="L9480" t="str">
            <v xml:space="preserve"> </v>
          </cell>
          <cell r="M9480" t="str">
            <v xml:space="preserve"> </v>
          </cell>
        </row>
        <row r="9481">
          <cell r="A9481" t="str">
            <v>APU-00066</v>
          </cell>
          <cell r="D9481" t="str">
            <v/>
          </cell>
          <cell r="K9481" t="str">
            <v/>
          </cell>
          <cell r="L9481" t="str">
            <v xml:space="preserve"> </v>
          </cell>
          <cell r="M9481" t="str">
            <v xml:space="preserve"> </v>
          </cell>
        </row>
        <row r="9482">
          <cell r="A9482" t="str">
            <v>APU-00066</v>
          </cell>
          <cell r="D9482" t="str">
            <v/>
          </cell>
          <cell r="K9482" t="str">
            <v/>
          </cell>
          <cell r="L9482" t="str">
            <v xml:space="preserve"> </v>
          </cell>
          <cell r="M9482" t="str">
            <v xml:space="preserve"> </v>
          </cell>
        </row>
        <row r="9483">
          <cell r="D9483" t="str">
            <v>SUBTOTAL</v>
          </cell>
        </row>
        <row r="9485">
          <cell r="D9485" t="str">
            <v>TOTAL COSTO DIRECTO $</v>
          </cell>
        </row>
        <row r="9487">
          <cell r="M9487" t="str">
            <v>Porcentaje</v>
          </cell>
          <cell r="N9487" t="str">
            <v>Valor Total</v>
          </cell>
        </row>
        <row r="9488">
          <cell r="M9488">
            <v>0.24</v>
          </cell>
          <cell r="N9488">
            <v>37665.360000000001</v>
          </cell>
        </row>
        <row r="9489">
          <cell r="M9489">
            <v>0.02</v>
          </cell>
          <cell r="N9489">
            <v>3138.78</v>
          </cell>
        </row>
        <row r="9490">
          <cell r="M9490">
            <v>7.0000000000000007E-2</v>
          </cell>
          <cell r="N9490">
            <v>10985.73</v>
          </cell>
        </row>
        <row r="9493">
          <cell r="D9493" t="str">
            <v>Precio Unitario Total Aproximado al peso $</v>
          </cell>
        </row>
        <row r="9498">
          <cell r="D9498" t="str">
            <v>Proyectó:</v>
          </cell>
          <cell r="L9498" t="str">
            <v>Aprobó:</v>
          </cell>
        </row>
        <row r="9499">
          <cell r="E9499" t="str">
            <v>BRAYAN JEUDIEL LOZANO HERRERA</v>
          </cell>
          <cell r="M9499" t="str">
            <v>JESÚS IVÁN QUIÑONES RUEDA</v>
          </cell>
        </row>
        <row r="9500">
          <cell r="E9500" t="str">
            <v>APOYO SEC. DE PLANEACIÓN Y OBRAS PÚBLICAS</v>
          </cell>
          <cell r="M9500" t="str">
            <v>SECRETARIO DE PLANEACIÓN Y OBRAS PUBLICAS</v>
          </cell>
        </row>
        <row r="9501">
          <cell r="E9501" t="str">
            <v>LES TENGO UN CHISME</v>
          </cell>
          <cell r="M9501" t="str">
            <v>BOMBA</v>
          </cell>
        </row>
        <row r="9505">
          <cell r="D9505" t="str">
            <v>Análisis de Precios Unitarios- Secretaria de Planeación y Obras Publicas de Cubará, Boyacá.</v>
          </cell>
        </row>
        <row r="9506">
          <cell r="D9506" t="str">
            <v>Código</v>
          </cell>
          <cell r="E9506" t="str">
            <v>CCE-EICP-FM-14</v>
          </cell>
          <cell r="G9506" t="str">
            <v>Versión</v>
          </cell>
          <cell r="H9506">
            <v>1</v>
          </cell>
        </row>
        <row r="9510">
          <cell r="E9510" t="str">
            <v>MUNICIPIO DE CUBARÁ</v>
          </cell>
        </row>
        <row r="9512">
          <cell r="M9512" t="str">
            <v>VERSIÓN</v>
          </cell>
        </row>
        <row r="9515">
          <cell r="M9515" t="str">
            <v>PAGINA</v>
          </cell>
        </row>
        <row r="9516">
          <cell r="E9516" t="str">
            <v>ANÁLISIS DE PRECIOS UNITARIOS</v>
          </cell>
        </row>
        <row r="9518">
          <cell r="M9518" t="str">
            <v>FECHA</v>
          </cell>
          <cell r="N9518" t="str">
            <v>DD</v>
          </cell>
        </row>
        <row r="9519">
          <cell r="N9519">
            <v>13</v>
          </cell>
        </row>
        <row r="9523">
          <cell r="D9523" t="str">
            <v>DATOS ESPECÍFICOS</v>
          </cell>
        </row>
        <row r="9525">
          <cell r="A9525" t="str">
            <v>APU ID</v>
          </cell>
          <cell r="D9525" t="str">
            <v>ÍTEM</v>
          </cell>
          <cell r="E9525" t="str">
            <v>DESCRIPCIÓN</v>
          </cell>
          <cell r="N9525" t="str">
            <v>UNIDAD</v>
          </cell>
        </row>
        <row r="9526">
          <cell r="A9526" t="str">
            <v>APU-00067</v>
          </cell>
          <cell r="D9526" t="str">
            <v>2,06,02</v>
          </cell>
          <cell r="E9526" t="str">
            <v xml:space="preserve">PLACA BASE E= 8 CM EN CONCRETO f'c = 2500 PSI (17.5 Mpa), Incluye malla electrosoldada </v>
          </cell>
          <cell r="N9526" t="str">
            <v>M2</v>
          </cell>
        </row>
        <row r="9527">
          <cell r="D9527" t="str">
            <v>I. EQUIPO</v>
          </cell>
        </row>
        <row r="9528">
          <cell r="D9528" t="str">
            <v>DESCRIPCIÓN</v>
          </cell>
          <cell r="I9528" t="str">
            <v>MARCA</v>
          </cell>
          <cell r="K9528" t="str">
            <v>TIPO</v>
          </cell>
          <cell r="M9528" t="str">
            <v>TARIFA</v>
          </cell>
          <cell r="N9528" t="str">
            <v>RENDIMIENTO</v>
          </cell>
        </row>
        <row r="9529">
          <cell r="D9529" t="str">
            <v>HERRAMIENTA MENOR (% M.O)</v>
          </cell>
          <cell r="K9529" t="str">
            <v>%</v>
          </cell>
          <cell r="M9529">
            <v>36710.67</v>
          </cell>
          <cell r="N9529">
            <v>10</v>
          </cell>
        </row>
        <row r="9530">
          <cell r="D9530" t="str">
            <v/>
          </cell>
          <cell r="K9530" t="str">
            <v/>
          </cell>
          <cell r="M9530" t="str">
            <v/>
          </cell>
        </row>
        <row r="9531">
          <cell r="D9531" t="str">
            <v/>
          </cell>
          <cell r="K9531" t="str">
            <v/>
          </cell>
          <cell r="M9531" t="str">
            <v/>
          </cell>
        </row>
        <row r="9532">
          <cell r="D9532" t="str">
            <v/>
          </cell>
          <cell r="K9532" t="str">
            <v/>
          </cell>
          <cell r="M9532" t="str">
            <v/>
          </cell>
        </row>
        <row r="9533">
          <cell r="D9533" t="str">
            <v/>
          </cell>
          <cell r="K9533" t="str">
            <v/>
          </cell>
          <cell r="M9533" t="str">
            <v/>
          </cell>
        </row>
        <row r="9534">
          <cell r="D9534" t="str">
            <v/>
          </cell>
          <cell r="K9534" t="str">
            <v/>
          </cell>
          <cell r="M9534" t="str">
            <v/>
          </cell>
        </row>
        <row r="9535">
          <cell r="D9535" t="str">
            <v>SUBTOTAL</v>
          </cell>
        </row>
        <row r="9536">
          <cell r="D9536" t="str">
            <v>II. MATERIALES</v>
          </cell>
        </row>
        <row r="9537">
          <cell r="D9537" t="str">
            <v>DESCRIPCIÓN</v>
          </cell>
          <cell r="L9537" t="str">
            <v>UNIDAD</v>
          </cell>
          <cell r="M9537" t="str">
            <v>CANTIDAD</v>
          </cell>
          <cell r="N9537" t="str">
            <v>PRECIO UNITARIO</v>
          </cell>
        </row>
        <row r="9538">
          <cell r="D9538" t="str">
            <v>CONCRETO DE 2500 PSI (1:2:4)</v>
          </cell>
          <cell r="L9538" t="str">
            <v>M3</v>
          </cell>
          <cell r="M9538">
            <v>0.08</v>
          </cell>
          <cell r="N9538">
            <v>703756.21</v>
          </cell>
        </row>
        <row r="9539">
          <cell r="D9539" t="str">
            <v xml:space="preserve">SUMINISTRO E INSTALACIÓN DE MALLA ELECTROSOLDADA 4.00 mm 15X15 CM </v>
          </cell>
          <cell r="L9539" t="str">
            <v>M2</v>
          </cell>
          <cell r="M9539">
            <v>1</v>
          </cell>
          <cell r="N9539">
            <v>14317.74</v>
          </cell>
        </row>
        <row r="9540">
          <cell r="D9540" t="str">
            <v>TABLA BURRA ORDINARIA 10" x 1" x 3m</v>
          </cell>
          <cell r="L9540" t="str">
            <v>UND</v>
          </cell>
          <cell r="M9540">
            <v>0.51</v>
          </cell>
          <cell r="N9540">
            <v>22000</v>
          </cell>
        </row>
        <row r="9541">
          <cell r="D9541" t="str">
            <v/>
          </cell>
          <cell r="L9541" t="str">
            <v/>
          </cell>
          <cell r="N9541" t="str">
            <v/>
          </cell>
        </row>
        <row r="9542">
          <cell r="D9542" t="str">
            <v/>
          </cell>
          <cell r="L9542" t="str">
            <v/>
          </cell>
          <cell r="N9542" t="str">
            <v/>
          </cell>
        </row>
        <row r="9543">
          <cell r="D9543" t="str">
            <v/>
          </cell>
          <cell r="L9543" t="str">
            <v/>
          </cell>
          <cell r="N9543" t="str">
            <v/>
          </cell>
        </row>
        <row r="9544">
          <cell r="D9544" t="str">
            <v/>
          </cell>
          <cell r="L9544" t="str">
            <v/>
          </cell>
          <cell r="N9544" t="str">
            <v/>
          </cell>
        </row>
        <row r="9545">
          <cell r="D9545" t="str">
            <v/>
          </cell>
          <cell r="L9545" t="str">
            <v/>
          </cell>
          <cell r="N9545" t="str">
            <v/>
          </cell>
        </row>
        <row r="9546">
          <cell r="D9546" t="str">
            <v/>
          </cell>
          <cell r="L9546" t="str">
            <v/>
          </cell>
          <cell r="N9546" t="str">
            <v/>
          </cell>
        </row>
        <row r="9547">
          <cell r="D9547" t="str">
            <v/>
          </cell>
          <cell r="L9547" t="str">
            <v/>
          </cell>
          <cell r="N9547" t="str">
            <v/>
          </cell>
        </row>
        <row r="9548">
          <cell r="D9548" t="str">
            <v/>
          </cell>
          <cell r="L9548" t="str">
            <v/>
          </cell>
          <cell r="N9548" t="str">
            <v/>
          </cell>
        </row>
        <row r="9549">
          <cell r="D9549" t="str">
            <v/>
          </cell>
          <cell r="L9549" t="str">
            <v/>
          </cell>
          <cell r="N9549" t="str">
            <v/>
          </cell>
        </row>
        <row r="9550">
          <cell r="D9550" t="str">
            <v/>
          </cell>
          <cell r="L9550" t="str">
            <v/>
          </cell>
          <cell r="N9550" t="str">
            <v/>
          </cell>
        </row>
        <row r="9551">
          <cell r="D9551" t="str">
            <v/>
          </cell>
          <cell r="L9551" t="str">
            <v/>
          </cell>
          <cell r="N9551" t="str">
            <v/>
          </cell>
        </row>
        <row r="9552">
          <cell r="D9552" t="str">
            <v>DESPERDICIO</v>
          </cell>
          <cell r="L9552" t="str">
            <v>%</v>
          </cell>
          <cell r="M9552">
            <v>0.05</v>
          </cell>
          <cell r="N9552">
            <v>81838.240000000005</v>
          </cell>
        </row>
        <row r="9553">
          <cell r="D9553" t="str">
            <v>SUBTOTAL</v>
          </cell>
        </row>
        <row r="9554">
          <cell r="D9554" t="str">
            <v>III. TRANSPORTES</v>
          </cell>
        </row>
        <row r="9555">
          <cell r="D9555" t="str">
            <v>MATERIAL</v>
          </cell>
          <cell r="K9555" t="str">
            <v>VOL. o PESO</v>
          </cell>
          <cell r="L9555" t="str">
            <v>DISTANCIA</v>
          </cell>
          <cell r="M9555" t="str">
            <v>M3 o Ton/Km</v>
          </cell>
          <cell r="N9555" t="str">
            <v>TARIFA</v>
          </cell>
        </row>
        <row r="9556">
          <cell r="D9556" t="str">
            <v/>
          </cell>
          <cell r="M9556" t="str">
            <v/>
          </cell>
          <cell r="N9556" t="str">
            <v/>
          </cell>
        </row>
        <row r="9557">
          <cell r="D9557" t="str">
            <v/>
          </cell>
          <cell r="M9557" t="str">
            <v/>
          </cell>
          <cell r="N9557" t="str">
            <v/>
          </cell>
        </row>
        <row r="9558">
          <cell r="D9558" t="str">
            <v/>
          </cell>
          <cell r="M9558" t="str">
            <v/>
          </cell>
          <cell r="N9558" t="str">
            <v/>
          </cell>
        </row>
        <row r="9559">
          <cell r="D9559" t="str">
            <v/>
          </cell>
          <cell r="M9559" t="str">
            <v/>
          </cell>
          <cell r="N9559" t="str">
            <v/>
          </cell>
        </row>
        <row r="9560">
          <cell r="D9560" t="str">
            <v>SUBTOTAL</v>
          </cell>
        </row>
        <row r="9561">
          <cell r="D9561" t="str">
            <v>IV. MANO DE OBRA</v>
          </cell>
        </row>
        <row r="9562">
          <cell r="D9562" t="str">
            <v>TRABAJADOR</v>
          </cell>
          <cell r="K9562" t="str">
            <v>JORNAL</v>
          </cell>
          <cell r="L9562" t="str">
            <v>PRESTACIONES</v>
          </cell>
          <cell r="M9562" t="str">
            <v>JORNAL TOTAL</v>
          </cell>
          <cell r="N9562" t="str">
            <v>RENDIMIENTO</v>
          </cell>
        </row>
        <row r="9563">
          <cell r="D9563" t="str">
            <v>OFICIAL</v>
          </cell>
          <cell r="K9563">
            <v>95930</v>
          </cell>
          <cell r="L9563">
            <v>1.95</v>
          </cell>
          <cell r="M9563">
            <v>187063.5</v>
          </cell>
          <cell r="N9563">
            <v>8.89</v>
          </cell>
        </row>
        <row r="9564">
          <cell r="D9564" t="str">
            <v>AYUDANTE (1)</v>
          </cell>
          <cell r="K9564">
            <v>71433</v>
          </cell>
          <cell r="L9564">
            <v>1.95</v>
          </cell>
          <cell r="M9564">
            <v>139294.35</v>
          </cell>
          <cell r="N9564">
            <v>8.89</v>
          </cell>
        </row>
        <row r="9565">
          <cell r="D9565" t="str">
            <v/>
          </cell>
          <cell r="K9565" t="str">
            <v/>
          </cell>
          <cell r="L9565" t="str">
            <v xml:space="preserve"> </v>
          </cell>
          <cell r="M9565" t="str">
            <v xml:space="preserve"> </v>
          </cell>
        </row>
        <row r="9566">
          <cell r="D9566" t="str">
            <v/>
          </cell>
          <cell r="K9566" t="str">
            <v/>
          </cell>
          <cell r="L9566" t="str">
            <v xml:space="preserve"> </v>
          </cell>
          <cell r="M9566" t="str">
            <v xml:space="preserve"> </v>
          </cell>
        </row>
        <row r="9567">
          <cell r="D9567" t="str">
            <v/>
          </cell>
          <cell r="K9567" t="str">
            <v/>
          </cell>
          <cell r="L9567" t="str">
            <v xml:space="preserve"> </v>
          </cell>
          <cell r="M9567" t="str">
            <v xml:space="preserve"> </v>
          </cell>
        </row>
        <row r="9568">
          <cell r="D9568" t="str">
            <v>SUBTOTAL</v>
          </cell>
        </row>
        <row r="9570">
          <cell r="D9570" t="str">
            <v>TOTAL COSTO DIRECTO $</v>
          </cell>
        </row>
        <row r="9572">
          <cell r="M9572" t="str">
            <v>Porcentaje</v>
          </cell>
          <cell r="N9572" t="str">
            <v>Valor Total</v>
          </cell>
        </row>
        <row r="9573">
          <cell r="M9573">
            <v>0.24</v>
          </cell>
          <cell r="N9573">
            <v>30314.85</v>
          </cell>
        </row>
        <row r="9574">
          <cell r="M9574">
            <v>0.02</v>
          </cell>
          <cell r="N9574">
            <v>2526.2399999999998</v>
          </cell>
        </row>
        <row r="9575">
          <cell r="M9575">
            <v>7.0000000000000007E-2</v>
          </cell>
          <cell r="N9575">
            <v>8841.83</v>
          </cell>
        </row>
        <row r="9578">
          <cell r="D9578" t="str">
            <v>Precio Unitario Total Aproximado al peso $</v>
          </cell>
        </row>
        <row r="9583">
          <cell r="D9583" t="str">
            <v>Proyectó:</v>
          </cell>
          <cell r="L9583" t="str">
            <v>Aprobó:</v>
          </cell>
        </row>
        <row r="9584">
          <cell r="E9584" t="str">
            <v>BRAYAN JEUDIEL LOZANO HERRERA</v>
          </cell>
          <cell r="M9584" t="str">
            <v>JESÚS IVÁN QUIÑONES RUEDA</v>
          </cell>
        </row>
        <row r="9585">
          <cell r="E9585" t="str">
            <v>APOYO SEC. DE PLANEACIÓN Y OBRAS PÚBLICAS</v>
          </cell>
          <cell r="M9585" t="str">
            <v>SECRETARIO DE PLANEACIÓN Y OBRAS PUBLICAS</v>
          </cell>
        </row>
        <row r="9586">
          <cell r="E9586" t="str">
            <v>LES TENGO UN CHISME</v>
          </cell>
          <cell r="M9586" t="str">
            <v>BOMBA</v>
          </cell>
        </row>
        <row r="9590">
          <cell r="D9590" t="str">
            <v>Análisis de Precios Unitarios- Secretaria de Planeación y Obras Publicas de Cubará, Boyacá.</v>
          </cell>
        </row>
        <row r="9591">
          <cell r="D9591" t="str">
            <v>Código</v>
          </cell>
          <cell r="E9591" t="str">
            <v>CCE-EICP-FM-14</v>
          </cell>
          <cell r="G9591" t="str">
            <v>Versión</v>
          </cell>
          <cell r="H9591">
            <v>1</v>
          </cell>
        </row>
        <row r="9595">
          <cell r="E9595" t="str">
            <v>MUNICIPIO DE CUBARÁ</v>
          </cell>
        </row>
        <row r="9597">
          <cell r="M9597" t="str">
            <v>VERSIÓN</v>
          </cell>
        </row>
        <row r="9600">
          <cell r="M9600" t="str">
            <v>PAGINA</v>
          </cell>
        </row>
        <row r="9601">
          <cell r="E9601" t="str">
            <v>ANÁLISIS DE PRECIOS UNITARIOS</v>
          </cell>
        </row>
        <row r="9603">
          <cell r="M9603" t="str">
            <v>FECHA</v>
          </cell>
          <cell r="N9603" t="str">
            <v>DD</v>
          </cell>
        </row>
        <row r="9604">
          <cell r="N9604">
            <v>13</v>
          </cell>
        </row>
        <row r="9608">
          <cell r="D9608" t="str">
            <v>DATOS ESPECÍFICOS</v>
          </cell>
        </row>
        <row r="9610">
          <cell r="A9610" t="str">
            <v>APU ID</v>
          </cell>
          <cell r="D9610" t="str">
            <v>ÍTEM</v>
          </cell>
          <cell r="E9610" t="str">
            <v>DESCRIPCIÓN</v>
          </cell>
          <cell r="N9610" t="str">
            <v>UNIDAD</v>
          </cell>
        </row>
        <row r="9611">
          <cell r="A9611" t="str">
            <v>APU-00068</v>
          </cell>
          <cell r="D9611" t="str">
            <v>2,06,03</v>
          </cell>
          <cell r="E9611" t="str">
            <v>PLACA BASE E= 5 CM EN CONCRETO f'c = 2500 PSI (17.5 Mpa)</v>
          </cell>
          <cell r="N9611" t="str">
            <v>M2</v>
          </cell>
        </row>
        <row r="9612">
          <cell r="D9612" t="str">
            <v>I. EQUIPO</v>
          </cell>
        </row>
        <row r="9613">
          <cell r="D9613" t="str">
            <v>DESCRIPCIÓN</v>
          </cell>
          <cell r="I9613" t="str">
            <v>MARCA</v>
          </cell>
          <cell r="K9613" t="str">
            <v>TIPO</v>
          </cell>
          <cell r="M9613" t="str">
            <v>TARIFA</v>
          </cell>
          <cell r="N9613" t="str">
            <v>RENDIMIENTO</v>
          </cell>
        </row>
        <row r="9614">
          <cell r="D9614" t="str">
            <v>HERRAMIENTA MENOR (% M.O)</v>
          </cell>
          <cell r="K9614" t="str">
            <v>%</v>
          </cell>
          <cell r="M9614">
            <v>32635.79</v>
          </cell>
          <cell r="N9614">
            <v>10</v>
          </cell>
        </row>
        <row r="9615">
          <cell r="D9615" t="str">
            <v/>
          </cell>
          <cell r="K9615" t="str">
            <v/>
          </cell>
          <cell r="M9615" t="str">
            <v/>
          </cell>
        </row>
        <row r="9616">
          <cell r="D9616" t="str">
            <v/>
          </cell>
          <cell r="K9616" t="str">
            <v/>
          </cell>
          <cell r="M9616" t="str">
            <v/>
          </cell>
        </row>
        <row r="9617">
          <cell r="D9617" t="str">
            <v/>
          </cell>
          <cell r="K9617" t="str">
            <v/>
          </cell>
          <cell r="M9617" t="str">
            <v/>
          </cell>
        </row>
        <row r="9618">
          <cell r="D9618" t="str">
            <v/>
          </cell>
          <cell r="K9618" t="str">
            <v/>
          </cell>
          <cell r="M9618" t="str">
            <v/>
          </cell>
        </row>
        <row r="9619">
          <cell r="D9619" t="str">
            <v/>
          </cell>
          <cell r="K9619" t="str">
            <v/>
          </cell>
          <cell r="M9619" t="str">
            <v/>
          </cell>
        </row>
        <row r="9620">
          <cell r="D9620" t="str">
            <v>SUBTOTAL</v>
          </cell>
        </row>
        <row r="9621">
          <cell r="D9621" t="str">
            <v>II. MATERIALES</v>
          </cell>
        </row>
        <row r="9622">
          <cell r="D9622" t="str">
            <v>DESCRIPCIÓN</v>
          </cell>
          <cell r="L9622" t="str">
            <v>UNIDAD</v>
          </cell>
          <cell r="M9622" t="str">
            <v>CANTIDAD</v>
          </cell>
          <cell r="N9622" t="str">
            <v>PRECIO UNITARIO</v>
          </cell>
        </row>
        <row r="9623">
          <cell r="D9623" t="str">
            <v>CONCRETO DE 2500 PSI (1:2:4)</v>
          </cell>
          <cell r="L9623" t="str">
            <v>M3</v>
          </cell>
          <cell r="M9623">
            <v>0.05</v>
          </cell>
          <cell r="N9623">
            <v>703756.21</v>
          </cell>
        </row>
        <row r="9624">
          <cell r="D9624" t="str">
            <v xml:space="preserve">SUMINISTRO E INSTALACIÓN DE MALLA ELECTROSOLDADA 4.00 mm 15X15 CM </v>
          </cell>
          <cell r="L9624" t="str">
            <v>M2</v>
          </cell>
          <cell r="M9624">
            <v>1</v>
          </cell>
          <cell r="N9624">
            <v>14317.74</v>
          </cell>
        </row>
        <row r="9625">
          <cell r="D9625" t="str">
            <v/>
          </cell>
          <cell r="L9625" t="str">
            <v/>
          </cell>
          <cell r="N9625" t="str">
            <v/>
          </cell>
        </row>
        <row r="9626">
          <cell r="D9626" t="str">
            <v/>
          </cell>
          <cell r="L9626" t="str">
            <v/>
          </cell>
          <cell r="N9626" t="str">
            <v/>
          </cell>
        </row>
        <row r="9627">
          <cell r="D9627" t="str">
            <v/>
          </cell>
          <cell r="L9627" t="str">
            <v/>
          </cell>
          <cell r="N9627" t="str">
            <v/>
          </cell>
        </row>
        <row r="9628">
          <cell r="D9628" t="str">
            <v/>
          </cell>
          <cell r="L9628" t="str">
            <v/>
          </cell>
          <cell r="N9628" t="str">
            <v/>
          </cell>
        </row>
        <row r="9629">
          <cell r="D9629" t="str">
            <v/>
          </cell>
          <cell r="L9629" t="str">
            <v/>
          </cell>
          <cell r="N9629" t="str">
            <v/>
          </cell>
        </row>
        <row r="9630">
          <cell r="D9630" t="str">
            <v/>
          </cell>
          <cell r="L9630" t="str">
            <v/>
          </cell>
          <cell r="N9630" t="str">
            <v/>
          </cell>
        </row>
        <row r="9631">
          <cell r="D9631" t="str">
            <v/>
          </cell>
          <cell r="L9631" t="str">
            <v/>
          </cell>
          <cell r="N9631" t="str">
            <v/>
          </cell>
        </row>
        <row r="9632">
          <cell r="D9632" t="str">
            <v/>
          </cell>
          <cell r="L9632" t="str">
            <v/>
          </cell>
          <cell r="N9632" t="str">
            <v/>
          </cell>
        </row>
        <row r="9633">
          <cell r="D9633" t="str">
            <v/>
          </cell>
          <cell r="L9633" t="str">
            <v/>
          </cell>
          <cell r="N9633" t="str">
            <v/>
          </cell>
        </row>
        <row r="9634">
          <cell r="D9634" t="str">
            <v/>
          </cell>
          <cell r="L9634" t="str">
            <v/>
          </cell>
          <cell r="N9634" t="str">
            <v/>
          </cell>
        </row>
        <row r="9635">
          <cell r="D9635" t="str">
            <v/>
          </cell>
          <cell r="L9635" t="str">
            <v/>
          </cell>
          <cell r="N9635" t="str">
            <v/>
          </cell>
        </row>
        <row r="9636">
          <cell r="D9636" t="str">
            <v/>
          </cell>
          <cell r="L9636" t="str">
            <v/>
          </cell>
          <cell r="N9636" t="str">
            <v/>
          </cell>
        </row>
        <row r="9637">
          <cell r="D9637" t="str">
            <v>DESPERDICIO</v>
          </cell>
          <cell r="L9637" t="str">
            <v>%</v>
          </cell>
          <cell r="M9637">
            <v>0.05</v>
          </cell>
          <cell r="N9637">
            <v>49505.549999999996</v>
          </cell>
        </row>
        <row r="9638">
          <cell r="D9638" t="str">
            <v>SUBTOTAL</v>
          </cell>
        </row>
        <row r="9639">
          <cell r="D9639" t="str">
            <v>III. TRANSPORTES</v>
          </cell>
        </row>
        <row r="9640">
          <cell r="D9640" t="str">
            <v>MATERIAL</v>
          </cell>
          <cell r="K9640" t="str">
            <v>VOL. o PESO</v>
          </cell>
          <cell r="L9640" t="str">
            <v>DISTANCIA</v>
          </cell>
          <cell r="M9640" t="str">
            <v>M3 o Ton/Km</v>
          </cell>
          <cell r="N9640" t="str">
            <v>TARIFA</v>
          </cell>
        </row>
        <row r="9641">
          <cell r="D9641" t="str">
            <v/>
          </cell>
          <cell r="M9641" t="str">
            <v/>
          </cell>
          <cell r="N9641" t="str">
            <v/>
          </cell>
        </row>
        <row r="9642">
          <cell r="D9642" t="str">
            <v/>
          </cell>
          <cell r="M9642" t="str">
            <v/>
          </cell>
          <cell r="N9642" t="str">
            <v/>
          </cell>
        </row>
        <row r="9643">
          <cell r="D9643" t="str">
            <v/>
          </cell>
          <cell r="M9643" t="str">
            <v/>
          </cell>
          <cell r="N9643" t="str">
            <v/>
          </cell>
        </row>
        <row r="9644">
          <cell r="D9644" t="str">
            <v/>
          </cell>
          <cell r="M9644" t="str">
            <v/>
          </cell>
          <cell r="N9644" t="str">
            <v/>
          </cell>
        </row>
        <row r="9645">
          <cell r="D9645" t="str">
            <v>SUBTOTAL</v>
          </cell>
        </row>
        <row r="9646">
          <cell r="D9646" t="str">
            <v>IV. MANO DE OBRA</v>
          </cell>
        </row>
        <row r="9647">
          <cell r="D9647" t="str">
            <v>TRABAJADOR</v>
          </cell>
          <cell r="K9647" t="str">
            <v>JORNAL</v>
          </cell>
          <cell r="L9647" t="str">
            <v>PRESTACIONES</v>
          </cell>
          <cell r="M9647" t="str">
            <v>JORNAL TOTAL</v>
          </cell>
          <cell r="N9647" t="str">
            <v>RENDIMIENTO</v>
          </cell>
        </row>
        <row r="9648">
          <cell r="D9648" t="str">
            <v>OFICIAL</v>
          </cell>
          <cell r="K9648">
            <v>95930</v>
          </cell>
          <cell r="L9648">
            <v>1.95</v>
          </cell>
          <cell r="M9648">
            <v>187063.5</v>
          </cell>
          <cell r="N9648">
            <v>10</v>
          </cell>
        </row>
        <row r="9649">
          <cell r="D9649" t="str">
            <v>AYUDANTE (1)</v>
          </cell>
          <cell r="K9649">
            <v>71433</v>
          </cell>
          <cell r="L9649">
            <v>1.95</v>
          </cell>
          <cell r="M9649">
            <v>139294.35</v>
          </cell>
          <cell r="N9649">
            <v>10</v>
          </cell>
        </row>
        <row r="9650">
          <cell r="D9650" t="str">
            <v/>
          </cell>
          <cell r="K9650" t="str">
            <v/>
          </cell>
          <cell r="L9650" t="str">
            <v xml:space="preserve"> </v>
          </cell>
          <cell r="M9650" t="str">
            <v xml:space="preserve"> </v>
          </cell>
        </row>
        <row r="9651">
          <cell r="D9651" t="str">
            <v/>
          </cell>
          <cell r="K9651" t="str">
            <v/>
          </cell>
          <cell r="L9651" t="str">
            <v xml:space="preserve"> </v>
          </cell>
          <cell r="M9651" t="str">
            <v xml:space="preserve"> </v>
          </cell>
        </row>
        <row r="9652">
          <cell r="D9652" t="str">
            <v/>
          </cell>
          <cell r="K9652" t="str">
            <v/>
          </cell>
          <cell r="L9652" t="str">
            <v xml:space="preserve"> </v>
          </cell>
          <cell r="M9652" t="str">
            <v xml:space="preserve"> </v>
          </cell>
        </row>
        <row r="9653">
          <cell r="D9653" t="str">
            <v>SUBTOTAL</v>
          </cell>
        </row>
        <row r="9655">
          <cell r="D9655" t="str">
            <v>TOTAL COSTO DIRECTO $</v>
          </cell>
        </row>
        <row r="9657">
          <cell r="M9657" t="str">
            <v>Porcentaje</v>
          </cell>
          <cell r="N9657" t="str">
            <v>Valor Total</v>
          </cell>
        </row>
        <row r="9658">
          <cell r="M9658">
            <v>0.24</v>
          </cell>
          <cell r="N9658">
            <v>21091.25</v>
          </cell>
        </row>
        <row r="9659">
          <cell r="M9659">
            <v>0.02</v>
          </cell>
          <cell r="N9659">
            <v>1757.6</v>
          </cell>
        </row>
        <row r="9660">
          <cell r="M9660">
            <v>7.0000000000000007E-2</v>
          </cell>
          <cell r="N9660">
            <v>6151.61</v>
          </cell>
        </row>
        <row r="9663">
          <cell r="D9663" t="str">
            <v>Precio Unitario Total Aproximado al peso $</v>
          </cell>
        </row>
        <row r="9668">
          <cell r="D9668" t="str">
            <v>Proyectó:</v>
          </cell>
          <cell r="L9668" t="str">
            <v>Aprobó:</v>
          </cell>
        </row>
        <row r="9669">
          <cell r="E9669" t="str">
            <v>BRAYAN JEUDIEL LOZANO HERRERA</v>
          </cell>
          <cell r="M9669" t="str">
            <v>JESÚS IVÁN QUIÑONES RUEDA</v>
          </cell>
        </row>
        <row r="9670">
          <cell r="E9670" t="str">
            <v>APOYO SEC. DE PLANEACIÓN Y OBRAS PÚBLICAS</v>
          </cell>
          <cell r="M9670" t="str">
            <v>SECRETARIO DE PLANEACIÓN Y OBRAS PUBLICAS</v>
          </cell>
        </row>
        <row r="9671">
          <cell r="E9671" t="str">
            <v>LES TENGO UN CHISME</v>
          </cell>
          <cell r="M9671" t="str">
            <v>BOMBA</v>
          </cell>
        </row>
        <row r="9675">
          <cell r="D9675" t="str">
            <v>Análisis de Precios Unitarios- Secretaria de Planeación y Obras Publicas de Cubará, Boyacá.</v>
          </cell>
        </row>
        <row r="9676">
          <cell r="D9676" t="str">
            <v>Código</v>
          </cell>
          <cell r="E9676" t="str">
            <v>CCE-EICP-FM-14</v>
          </cell>
          <cell r="G9676" t="str">
            <v>Versión</v>
          </cell>
          <cell r="H9676">
            <v>1</v>
          </cell>
        </row>
        <row r="9680">
          <cell r="E9680" t="str">
            <v>MUNICIPIO DE CUBARÁ</v>
          </cell>
        </row>
        <row r="9682">
          <cell r="M9682" t="str">
            <v>VERSIÓN</v>
          </cell>
        </row>
        <row r="9685">
          <cell r="M9685" t="str">
            <v>PAGINA</v>
          </cell>
        </row>
        <row r="9686">
          <cell r="E9686" t="str">
            <v>ANÁLISIS DE PRECIOS UNITARIOS</v>
          </cell>
        </row>
        <row r="9688">
          <cell r="M9688" t="str">
            <v>FECHA</v>
          </cell>
          <cell r="N9688" t="str">
            <v>DD</v>
          </cell>
        </row>
        <row r="9689">
          <cell r="N9689">
            <v>13</v>
          </cell>
        </row>
        <row r="9693">
          <cell r="D9693" t="str">
            <v>DATOS ESPECÍFICOS</v>
          </cell>
        </row>
        <row r="9695">
          <cell r="A9695" t="str">
            <v>APU ID</v>
          </cell>
          <cell r="D9695" t="str">
            <v>ÍTEM</v>
          </cell>
          <cell r="E9695" t="str">
            <v>DESCRIPCIÓN</v>
          </cell>
          <cell r="N9695" t="str">
            <v>UNIDAD</v>
          </cell>
        </row>
        <row r="9696">
          <cell r="A9696" t="str">
            <v>APU-00069</v>
          </cell>
          <cell r="D9696" t="str">
            <v>2,07,01</v>
          </cell>
          <cell r="E9696" t="str">
            <v>SUMINISTRO E INSTALACIÓN DE TUBERÍA PVC SANITARIA DE Ø=4"</v>
          </cell>
          <cell r="N9696" t="str">
            <v>M</v>
          </cell>
        </row>
        <row r="9697">
          <cell r="D9697" t="str">
            <v>I. EQUIPO</v>
          </cell>
        </row>
        <row r="9698">
          <cell r="D9698" t="str">
            <v>DESCRIPCIÓN</v>
          </cell>
          <cell r="I9698" t="str">
            <v>MARCA</v>
          </cell>
          <cell r="K9698" t="str">
            <v>TIPO</v>
          </cell>
          <cell r="M9698" t="str">
            <v>TARIFA</v>
          </cell>
          <cell r="N9698" t="str">
            <v>RENDIMIENTO</v>
          </cell>
        </row>
        <row r="9699">
          <cell r="D9699" t="str">
            <v>HERRAMIENTA MENOR (% M.O)</v>
          </cell>
          <cell r="K9699" t="str">
            <v>%</v>
          </cell>
          <cell r="M9699">
            <v>18131</v>
          </cell>
          <cell r="N9699">
            <v>10</v>
          </cell>
        </row>
        <row r="9700">
          <cell r="D9700" t="str">
            <v/>
          </cell>
          <cell r="K9700" t="str">
            <v/>
          </cell>
          <cell r="M9700" t="str">
            <v/>
          </cell>
        </row>
        <row r="9701">
          <cell r="D9701" t="str">
            <v/>
          </cell>
          <cell r="K9701" t="str">
            <v/>
          </cell>
          <cell r="M9701" t="str">
            <v/>
          </cell>
        </row>
        <row r="9702">
          <cell r="D9702" t="str">
            <v/>
          </cell>
          <cell r="K9702" t="str">
            <v/>
          </cell>
          <cell r="M9702" t="str">
            <v/>
          </cell>
        </row>
        <row r="9703">
          <cell r="D9703" t="str">
            <v/>
          </cell>
          <cell r="K9703" t="str">
            <v/>
          </cell>
          <cell r="M9703" t="str">
            <v/>
          </cell>
        </row>
        <row r="9704">
          <cell r="D9704" t="str">
            <v/>
          </cell>
          <cell r="K9704" t="str">
            <v/>
          </cell>
          <cell r="M9704" t="str">
            <v/>
          </cell>
        </row>
        <row r="9705">
          <cell r="D9705" t="str">
            <v>SUBTOTAL</v>
          </cell>
        </row>
        <row r="9706">
          <cell r="D9706" t="str">
            <v>II. MATERIALES</v>
          </cell>
        </row>
        <row r="9707">
          <cell r="D9707" t="str">
            <v>DESCRIPCIÓN</v>
          </cell>
          <cell r="L9707" t="str">
            <v>UNIDAD</v>
          </cell>
          <cell r="M9707" t="str">
            <v>CANTIDAD</v>
          </cell>
          <cell r="N9707" t="str">
            <v>PRECIO UNITARIO</v>
          </cell>
        </row>
        <row r="9708">
          <cell r="D9708" t="str">
            <v>TUBERÍA SANITARIA DE 4" PVC T.P.</v>
          </cell>
          <cell r="L9708" t="str">
            <v>M</v>
          </cell>
          <cell r="M9708">
            <v>1</v>
          </cell>
          <cell r="N9708">
            <v>36360.82</v>
          </cell>
        </row>
        <row r="9709">
          <cell r="D9709" t="str">
            <v>UNIÓN PVC SANITARIA DE 4"</v>
          </cell>
          <cell r="L9709" t="str">
            <v>UND</v>
          </cell>
          <cell r="M9709">
            <v>0.17</v>
          </cell>
          <cell r="N9709">
            <v>11471.54</v>
          </cell>
        </row>
        <row r="9710">
          <cell r="D9710" t="str">
            <v>CODO SANITARIO DE 4" PVC</v>
          </cell>
          <cell r="L9710" t="str">
            <v>UND</v>
          </cell>
          <cell r="M9710">
            <v>0.03</v>
          </cell>
          <cell r="N9710">
            <v>18542.68</v>
          </cell>
        </row>
        <row r="9711">
          <cell r="D9711" t="str">
            <v>TEE SENCILLA SANITARIA DE 4" PVC</v>
          </cell>
          <cell r="L9711" t="str">
            <v>UND</v>
          </cell>
          <cell r="M9711">
            <v>0.03</v>
          </cell>
          <cell r="N9711">
            <v>26235.74</v>
          </cell>
        </row>
        <row r="9712">
          <cell r="D9712" t="str">
            <v>REMOVEDOR PVC (LIMPIADOR 1/4 )</v>
          </cell>
          <cell r="L9712" t="str">
            <v>GAL</v>
          </cell>
          <cell r="M9712">
            <v>0.01</v>
          </cell>
          <cell r="N9712">
            <v>54704</v>
          </cell>
        </row>
        <row r="9713">
          <cell r="D9713" t="str">
            <v>SOLDADURA LIQUIDA PVC 1/4"</v>
          </cell>
          <cell r="L9713" t="str">
            <v>GAL</v>
          </cell>
          <cell r="M9713">
            <v>0.01</v>
          </cell>
          <cell r="N9713">
            <v>67444</v>
          </cell>
        </row>
        <row r="9714">
          <cell r="D9714" t="str">
            <v/>
          </cell>
          <cell r="L9714" t="str">
            <v/>
          </cell>
          <cell r="N9714" t="str">
            <v/>
          </cell>
        </row>
        <row r="9715">
          <cell r="D9715" t="str">
            <v/>
          </cell>
          <cell r="L9715" t="str">
            <v/>
          </cell>
          <cell r="N9715" t="str">
            <v/>
          </cell>
        </row>
        <row r="9716">
          <cell r="D9716" t="str">
            <v/>
          </cell>
          <cell r="L9716" t="str">
            <v/>
          </cell>
          <cell r="N9716" t="str">
            <v/>
          </cell>
        </row>
        <row r="9717">
          <cell r="D9717" t="str">
            <v/>
          </cell>
          <cell r="L9717" t="str">
            <v/>
          </cell>
          <cell r="N9717" t="str">
            <v/>
          </cell>
        </row>
        <row r="9718">
          <cell r="D9718" t="str">
            <v/>
          </cell>
          <cell r="L9718" t="str">
            <v/>
          </cell>
          <cell r="N9718" t="str">
            <v/>
          </cell>
        </row>
        <row r="9719">
          <cell r="D9719" t="str">
            <v/>
          </cell>
          <cell r="L9719" t="str">
            <v/>
          </cell>
          <cell r="N9719" t="str">
            <v/>
          </cell>
        </row>
        <row r="9720">
          <cell r="D9720" t="str">
            <v/>
          </cell>
          <cell r="L9720" t="str">
            <v/>
          </cell>
          <cell r="N9720" t="str">
            <v/>
          </cell>
        </row>
        <row r="9721">
          <cell r="D9721" t="str">
            <v/>
          </cell>
          <cell r="L9721" t="str">
            <v/>
          </cell>
          <cell r="N9721" t="str">
            <v/>
          </cell>
        </row>
        <row r="9722">
          <cell r="D9722" t="str">
            <v>DESPERDICIO</v>
          </cell>
          <cell r="L9722" t="str">
            <v>%</v>
          </cell>
          <cell r="M9722">
            <v>0.05</v>
          </cell>
          <cell r="N9722">
            <v>40875.810000000005</v>
          </cell>
        </row>
        <row r="9723">
          <cell r="D9723" t="str">
            <v>SUBTOTAL</v>
          </cell>
        </row>
        <row r="9724">
          <cell r="D9724" t="str">
            <v>III. TRANSPORTES</v>
          </cell>
        </row>
        <row r="9725">
          <cell r="D9725" t="str">
            <v>MATERIAL</v>
          </cell>
          <cell r="K9725" t="str">
            <v>VOL. o PESO</v>
          </cell>
          <cell r="L9725" t="str">
            <v>DISTANCIA</v>
          </cell>
          <cell r="M9725" t="str">
            <v>M3 o Ton/Km</v>
          </cell>
          <cell r="N9725" t="str">
            <v>TARIFA</v>
          </cell>
        </row>
        <row r="9726">
          <cell r="D9726" t="str">
            <v/>
          </cell>
          <cell r="M9726" t="str">
            <v/>
          </cell>
          <cell r="N9726" t="str">
            <v/>
          </cell>
        </row>
        <row r="9727">
          <cell r="D9727" t="str">
            <v/>
          </cell>
          <cell r="M9727" t="str">
            <v/>
          </cell>
          <cell r="N9727" t="str">
            <v/>
          </cell>
        </row>
        <row r="9728">
          <cell r="D9728" t="str">
            <v/>
          </cell>
          <cell r="M9728" t="str">
            <v/>
          </cell>
          <cell r="N9728" t="str">
            <v/>
          </cell>
        </row>
        <row r="9729">
          <cell r="D9729" t="str">
            <v/>
          </cell>
          <cell r="M9729" t="str">
            <v/>
          </cell>
          <cell r="N9729" t="str">
            <v/>
          </cell>
        </row>
        <row r="9730">
          <cell r="D9730" t="str">
            <v>SUBTOTAL</v>
          </cell>
        </row>
        <row r="9731">
          <cell r="D9731" t="str">
            <v>IV. MANO DE OBRA</v>
          </cell>
        </row>
        <row r="9732">
          <cell r="D9732" t="str">
            <v>TRABAJADOR</v>
          </cell>
          <cell r="K9732" t="str">
            <v>JORNAL</v>
          </cell>
          <cell r="L9732" t="str">
            <v>PRESTACIONES</v>
          </cell>
          <cell r="M9732" t="str">
            <v>JORNAL TOTAL</v>
          </cell>
          <cell r="N9732" t="str">
            <v>RENDIMIENTO</v>
          </cell>
        </row>
        <row r="9733">
          <cell r="D9733" t="str">
            <v>OFICIAL</v>
          </cell>
          <cell r="K9733">
            <v>95930</v>
          </cell>
          <cell r="L9733">
            <v>1.95</v>
          </cell>
          <cell r="M9733">
            <v>187063.5</v>
          </cell>
          <cell r="N9733">
            <v>18</v>
          </cell>
        </row>
        <row r="9734">
          <cell r="D9734" t="str">
            <v>AYUDANTE (1)</v>
          </cell>
          <cell r="K9734">
            <v>71433</v>
          </cell>
          <cell r="L9734">
            <v>1.95</v>
          </cell>
          <cell r="M9734">
            <v>139294.35</v>
          </cell>
          <cell r="N9734">
            <v>18</v>
          </cell>
        </row>
        <row r="9735">
          <cell r="D9735" t="str">
            <v/>
          </cell>
          <cell r="K9735" t="str">
            <v/>
          </cell>
          <cell r="L9735" t="str">
            <v xml:space="preserve"> </v>
          </cell>
          <cell r="M9735" t="str">
            <v xml:space="preserve"> </v>
          </cell>
        </row>
        <row r="9736">
          <cell r="D9736" t="str">
            <v/>
          </cell>
          <cell r="K9736" t="str">
            <v/>
          </cell>
          <cell r="L9736" t="str">
            <v xml:space="preserve"> </v>
          </cell>
          <cell r="M9736" t="str">
            <v xml:space="preserve"> </v>
          </cell>
        </row>
        <row r="9737">
          <cell r="D9737" t="str">
            <v/>
          </cell>
          <cell r="K9737" t="str">
            <v/>
          </cell>
          <cell r="L9737" t="str">
            <v xml:space="preserve"> </v>
          </cell>
          <cell r="M9737" t="str">
            <v xml:space="preserve"> </v>
          </cell>
        </row>
        <row r="9738">
          <cell r="D9738" t="str">
            <v>SUBTOTAL</v>
          </cell>
        </row>
        <row r="9740">
          <cell r="D9740" t="str">
            <v>TOTAL COSTO DIRECTO $</v>
          </cell>
        </row>
        <row r="9742">
          <cell r="M9742" t="str">
            <v>Porcentaje</v>
          </cell>
          <cell r="N9742" t="str">
            <v>Valor Total</v>
          </cell>
        </row>
        <row r="9743">
          <cell r="M9743">
            <v>0.24</v>
          </cell>
          <cell r="N9743">
            <v>15087.29</v>
          </cell>
        </row>
        <row r="9744">
          <cell r="M9744">
            <v>0.02</v>
          </cell>
          <cell r="N9744">
            <v>1257.27</v>
          </cell>
        </row>
        <row r="9745">
          <cell r="M9745">
            <v>7.0000000000000007E-2</v>
          </cell>
          <cell r="N9745">
            <v>4400.46</v>
          </cell>
        </row>
        <row r="9748">
          <cell r="D9748" t="str">
            <v>Precio Unitario Total Aproximado al peso $</v>
          </cell>
        </row>
        <row r="9753">
          <cell r="D9753" t="str">
            <v>Proyectó:</v>
          </cell>
          <cell r="L9753" t="str">
            <v>Aprobó:</v>
          </cell>
        </row>
        <row r="9754">
          <cell r="E9754" t="str">
            <v>BRAYAN JEUDIEL LOZANO HERRERA</v>
          </cell>
          <cell r="M9754" t="str">
            <v>JESÚS IVÁN QUIÑONES RUEDA</v>
          </cell>
        </row>
        <row r="9755">
          <cell r="E9755" t="str">
            <v>APOYO SEC. DE PLANEACIÓN Y OBRAS PÚBLICAS</v>
          </cell>
          <cell r="M9755" t="str">
            <v>SECRETARIO DE PLANEACIÓN Y OBRAS PUBLICAS</v>
          </cell>
        </row>
        <row r="9756">
          <cell r="E9756" t="str">
            <v>LES TENGO UN CHISME</v>
          </cell>
          <cell r="M9756" t="str">
            <v>BOMBA</v>
          </cell>
        </row>
        <row r="9760">
          <cell r="D9760" t="str">
            <v>Análisis de Precios Unitarios- Secretaria de Planeación y Obras Publicas de Cubará, Boyacá.</v>
          </cell>
        </row>
        <row r="9761">
          <cell r="D9761" t="str">
            <v>Código</v>
          </cell>
          <cell r="E9761" t="str">
            <v>CCE-EICP-FM-14</v>
          </cell>
          <cell r="G9761" t="str">
            <v>Versión</v>
          </cell>
          <cell r="H9761">
            <v>1</v>
          </cell>
        </row>
        <row r="9765">
          <cell r="E9765" t="str">
            <v>MUNICIPIO DE CUBARÁ</v>
          </cell>
        </row>
        <row r="9767">
          <cell r="M9767" t="str">
            <v>VERSIÓN</v>
          </cell>
        </row>
        <row r="9770">
          <cell r="M9770" t="str">
            <v>PAGINA</v>
          </cell>
        </row>
        <row r="9771">
          <cell r="E9771" t="str">
            <v>ANÁLISIS DE PRECIOS UNITARIOS</v>
          </cell>
        </row>
        <row r="9773">
          <cell r="M9773" t="str">
            <v>FECHA</v>
          </cell>
          <cell r="N9773" t="str">
            <v>DD</v>
          </cell>
        </row>
        <row r="9774">
          <cell r="N9774">
            <v>13</v>
          </cell>
        </row>
        <row r="9778">
          <cell r="D9778" t="str">
            <v>DATOS ESPECÍFICOS</v>
          </cell>
        </row>
        <row r="9780">
          <cell r="A9780" t="str">
            <v>APU ID</v>
          </cell>
          <cell r="D9780" t="str">
            <v>ÍTEM</v>
          </cell>
          <cell r="E9780" t="str">
            <v>DESCRIPCIÓN</v>
          </cell>
          <cell r="N9780" t="str">
            <v>UNIDAD</v>
          </cell>
        </row>
        <row r="9781">
          <cell r="D9781" t="str">
            <v>2,07,02</v>
          </cell>
          <cell r="E9781" t="str">
            <v>SUMINISTRO E INSTALACIÓN DE TUBERÍA PVC SANITARIA D = 3"</v>
          </cell>
          <cell r="N9781" t="str">
            <v>M</v>
          </cell>
        </row>
        <row r="9782">
          <cell r="D9782" t="str">
            <v>I. EQUIPO</v>
          </cell>
        </row>
        <row r="9783">
          <cell r="D9783" t="str">
            <v>DESCRIPCIÓN</v>
          </cell>
          <cell r="I9783" t="str">
            <v>MARCA</v>
          </cell>
          <cell r="K9783" t="str">
            <v>TIPO</v>
          </cell>
          <cell r="M9783" t="str">
            <v>TARIFA</v>
          </cell>
          <cell r="N9783" t="str">
            <v>RENDIMIENTO</v>
          </cell>
        </row>
        <row r="9784">
          <cell r="A9784" t="str">
            <v>APU-00070</v>
          </cell>
          <cell r="D9784" t="str">
            <v>HERRAMIENTA MENOR (% M.O)</v>
          </cell>
          <cell r="K9784" t="str">
            <v>%</v>
          </cell>
          <cell r="M9784">
            <v>18131</v>
          </cell>
          <cell r="N9784">
            <v>10</v>
          </cell>
        </row>
        <row r="9785">
          <cell r="A9785" t="str">
            <v>APU-00070</v>
          </cell>
          <cell r="D9785" t="str">
            <v/>
          </cell>
          <cell r="K9785" t="str">
            <v/>
          </cell>
          <cell r="M9785" t="str">
            <v/>
          </cell>
        </row>
        <row r="9786">
          <cell r="A9786" t="str">
            <v>APU-00070</v>
          </cell>
          <cell r="D9786" t="str">
            <v/>
          </cell>
          <cell r="K9786" t="str">
            <v/>
          </cell>
          <cell r="M9786" t="str">
            <v/>
          </cell>
        </row>
        <row r="9787">
          <cell r="A9787" t="str">
            <v>APU-00070</v>
          </cell>
          <cell r="D9787" t="str">
            <v/>
          </cell>
          <cell r="K9787" t="str">
            <v/>
          </cell>
          <cell r="M9787" t="str">
            <v/>
          </cell>
        </row>
        <row r="9788">
          <cell r="A9788" t="str">
            <v>APU-00070</v>
          </cell>
          <cell r="D9788" t="str">
            <v/>
          </cell>
          <cell r="K9788" t="str">
            <v/>
          </cell>
          <cell r="M9788" t="str">
            <v/>
          </cell>
        </row>
        <row r="9789">
          <cell r="A9789" t="str">
            <v>APU-00070</v>
          </cell>
          <cell r="D9789" t="str">
            <v/>
          </cell>
          <cell r="K9789" t="str">
            <v/>
          </cell>
          <cell r="M9789" t="str">
            <v/>
          </cell>
        </row>
        <row r="9790">
          <cell r="A9790" t="str">
            <v>APU-00070</v>
          </cell>
          <cell r="D9790" t="str">
            <v>SUBTOTAL</v>
          </cell>
        </row>
        <row r="9791">
          <cell r="A9791" t="str">
            <v>APU-00070</v>
          </cell>
          <cell r="D9791" t="str">
            <v>II. MATERIALES</v>
          </cell>
        </row>
        <row r="9792">
          <cell r="A9792" t="str">
            <v>APU-00070</v>
          </cell>
          <cell r="D9792" t="str">
            <v>DESCRIPCIÓN</v>
          </cell>
          <cell r="L9792" t="str">
            <v>UNIDAD</v>
          </cell>
          <cell r="M9792" t="str">
            <v>CANTIDAD</v>
          </cell>
          <cell r="N9792" t="str">
            <v>PRECIO UNITARIO</v>
          </cell>
        </row>
        <row r="9793">
          <cell r="A9793" t="str">
            <v>APU-00070</v>
          </cell>
          <cell r="D9793" t="str">
            <v>TUBERÍA SANITARIA DE 3" PVC T.P.</v>
          </cell>
          <cell r="L9793" t="str">
            <v>M</v>
          </cell>
          <cell r="M9793">
            <v>1</v>
          </cell>
          <cell r="N9793">
            <v>25832.560000000001</v>
          </cell>
        </row>
        <row r="9794">
          <cell r="A9794" t="str">
            <v>APU-00070</v>
          </cell>
          <cell r="D9794" t="str">
            <v>UNIÓN PVC SANITARIA DE 3"</v>
          </cell>
          <cell r="L9794" t="str">
            <v>UND</v>
          </cell>
          <cell r="M9794">
            <v>0.17</v>
          </cell>
          <cell r="N9794">
            <v>5706.82</v>
          </cell>
        </row>
        <row r="9795">
          <cell r="A9795" t="str">
            <v>APU-00070</v>
          </cell>
          <cell r="D9795" t="str">
            <v>CODO SANITARIO DE 3" PVC</v>
          </cell>
          <cell r="L9795" t="str">
            <v>UND</v>
          </cell>
          <cell r="M9795">
            <v>0.03</v>
          </cell>
          <cell r="N9795">
            <v>10696.4</v>
          </cell>
        </row>
        <row r="9796">
          <cell r="A9796" t="str">
            <v>APU-00070</v>
          </cell>
          <cell r="D9796" t="str">
            <v>TEE SENCILLA SANITARIA DE 3" PVC</v>
          </cell>
          <cell r="L9796" t="str">
            <v>UND</v>
          </cell>
          <cell r="M9796">
            <v>0.03</v>
          </cell>
          <cell r="N9796">
            <v>12577.76</v>
          </cell>
        </row>
        <row r="9797">
          <cell r="A9797" t="str">
            <v>APU-00070</v>
          </cell>
          <cell r="D9797" t="str">
            <v>REMOVEDOR PVC (LIMPIADOR 1/4 )</v>
          </cell>
          <cell r="L9797" t="str">
            <v>GAL</v>
          </cell>
          <cell r="M9797">
            <v>0.01</v>
          </cell>
          <cell r="N9797">
            <v>54704</v>
          </cell>
        </row>
        <row r="9798">
          <cell r="A9798" t="str">
            <v>APU-00070</v>
          </cell>
          <cell r="D9798" t="str">
            <v>SOLDADURA LIQUIDA PVC 1/4"</v>
          </cell>
          <cell r="L9798" t="str">
            <v>GAL</v>
          </cell>
          <cell r="M9798">
            <v>0.01</v>
          </cell>
          <cell r="N9798">
            <v>67444</v>
          </cell>
        </row>
        <row r="9799">
          <cell r="A9799" t="str">
            <v>APU-00070</v>
          </cell>
          <cell r="D9799" t="str">
            <v/>
          </cell>
          <cell r="L9799" t="str">
            <v/>
          </cell>
          <cell r="N9799" t="str">
            <v/>
          </cell>
        </row>
        <row r="9800">
          <cell r="A9800" t="str">
            <v>APU-00070</v>
          </cell>
          <cell r="D9800" t="str">
            <v/>
          </cell>
          <cell r="L9800" t="str">
            <v/>
          </cell>
          <cell r="N9800" t="str">
            <v/>
          </cell>
        </row>
        <row r="9801">
          <cell r="A9801" t="str">
            <v>APU-00070</v>
          </cell>
          <cell r="D9801" t="str">
            <v/>
          </cell>
          <cell r="L9801" t="str">
            <v/>
          </cell>
          <cell r="N9801" t="str">
            <v/>
          </cell>
        </row>
        <row r="9802">
          <cell r="A9802" t="str">
            <v>APU-00070</v>
          </cell>
          <cell r="D9802" t="str">
            <v/>
          </cell>
          <cell r="L9802" t="str">
            <v/>
          </cell>
          <cell r="N9802" t="str">
            <v/>
          </cell>
        </row>
        <row r="9803">
          <cell r="A9803" t="str">
            <v>APU-00070</v>
          </cell>
          <cell r="D9803" t="str">
            <v/>
          </cell>
          <cell r="L9803" t="str">
            <v/>
          </cell>
          <cell r="N9803" t="str">
            <v/>
          </cell>
        </row>
        <row r="9804">
          <cell r="A9804" t="str">
            <v>APU-00070</v>
          </cell>
          <cell r="D9804" t="str">
            <v/>
          </cell>
          <cell r="L9804" t="str">
            <v/>
          </cell>
          <cell r="N9804" t="str">
            <v/>
          </cell>
        </row>
        <row r="9805">
          <cell r="A9805" t="str">
            <v>APU-00070</v>
          </cell>
          <cell r="D9805" t="str">
            <v/>
          </cell>
          <cell r="L9805" t="str">
            <v/>
          </cell>
          <cell r="N9805" t="str">
            <v/>
          </cell>
        </row>
        <row r="9806">
          <cell r="A9806" t="str">
            <v>APU-00070</v>
          </cell>
          <cell r="D9806" t="str">
            <v/>
          </cell>
          <cell r="L9806" t="str">
            <v/>
          </cell>
          <cell r="N9806" t="str">
            <v/>
          </cell>
        </row>
        <row r="9807">
          <cell r="A9807" t="str">
            <v>APU-00070</v>
          </cell>
          <cell r="D9807" t="str">
            <v>DESPERDICIO</v>
          </cell>
          <cell r="L9807" t="str">
            <v>%</v>
          </cell>
          <cell r="M9807">
            <v>0.05</v>
          </cell>
          <cell r="N9807">
            <v>28722.420000000002</v>
          </cell>
        </row>
        <row r="9808">
          <cell r="A9808" t="str">
            <v>APU-00070</v>
          </cell>
          <cell r="D9808" t="str">
            <v>SUBTOTAL</v>
          </cell>
        </row>
        <row r="9809">
          <cell r="A9809" t="str">
            <v>APU-00070</v>
          </cell>
          <cell r="D9809" t="str">
            <v>III. TRANSPORTES</v>
          </cell>
        </row>
        <row r="9810">
          <cell r="A9810" t="str">
            <v>APU-00070</v>
          </cell>
          <cell r="D9810" t="str">
            <v>MATERIAL</v>
          </cell>
          <cell r="K9810" t="str">
            <v>VOL. o PESO</v>
          </cell>
          <cell r="L9810" t="str">
            <v>DISTANCIA</v>
          </cell>
          <cell r="M9810" t="str">
            <v>M3 o Ton/Km</v>
          </cell>
          <cell r="N9810" t="str">
            <v>TARIFA</v>
          </cell>
        </row>
        <row r="9811">
          <cell r="A9811" t="str">
            <v>APU-00070</v>
          </cell>
          <cell r="D9811" t="str">
            <v/>
          </cell>
          <cell r="M9811" t="str">
            <v/>
          </cell>
          <cell r="N9811" t="str">
            <v/>
          </cell>
        </row>
        <row r="9812">
          <cell r="A9812" t="str">
            <v>APU-00070</v>
          </cell>
          <cell r="D9812" t="str">
            <v/>
          </cell>
          <cell r="M9812" t="str">
            <v/>
          </cell>
          <cell r="N9812" t="str">
            <v/>
          </cell>
        </row>
        <row r="9813">
          <cell r="A9813" t="str">
            <v>APU-00070</v>
          </cell>
          <cell r="D9813" t="str">
            <v/>
          </cell>
          <cell r="M9813" t="str">
            <v/>
          </cell>
          <cell r="N9813" t="str">
            <v/>
          </cell>
        </row>
        <row r="9814">
          <cell r="A9814" t="str">
            <v>APU-00070</v>
          </cell>
          <cell r="D9814" t="str">
            <v/>
          </cell>
          <cell r="M9814" t="str">
            <v/>
          </cell>
          <cell r="N9814" t="str">
            <v/>
          </cell>
        </row>
        <row r="9815">
          <cell r="A9815" t="str">
            <v>APU-00070</v>
          </cell>
          <cell r="D9815" t="str">
            <v>SUBTOTAL</v>
          </cell>
        </row>
        <row r="9816">
          <cell r="A9816" t="str">
            <v>APU-00070</v>
          </cell>
          <cell r="D9816" t="str">
            <v>IV. MANO DE OBRA</v>
          </cell>
        </row>
        <row r="9817">
          <cell r="A9817" t="str">
            <v>APU-00070</v>
          </cell>
          <cell r="D9817" t="str">
            <v>TRABAJADOR</v>
          </cell>
          <cell r="K9817" t="str">
            <v>JORNAL</v>
          </cell>
          <cell r="L9817" t="str">
            <v>PRESTACIONES</v>
          </cell>
          <cell r="M9817" t="str">
            <v>JORNAL TOTAL</v>
          </cell>
          <cell r="N9817" t="str">
            <v>RENDIMIENTO</v>
          </cell>
        </row>
        <row r="9818">
          <cell r="A9818" t="str">
            <v>APU-00070</v>
          </cell>
          <cell r="D9818" t="str">
            <v>OFICIAL</v>
          </cell>
          <cell r="K9818">
            <v>95930</v>
          </cell>
          <cell r="L9818">
            <v>1.95</v>
          </cell>
          <cell r="M9818">
            <v>187063.5</v>
          </cell>
          <cell r="N9818">
            <v>18</v>
          </cell>
        </row>
        <row r="9819">
          <cell r="A9819" t="str">
            <v>APU-00070</v>
          </cell>
          <cell r="D9819" t="str">
            <v>AYUDANTE (1)</v>
          </cell>
          <cell r="K9819">
            <v>71433</v>
          </cell>
          <cell r="L9819">
            <v>1.95</v>
          </cell>
          <cell r="M9819">
            <v>139294.35</v>
          </cell>
          <cell r="N9819">
            <v>18</v>
          </cell>
        </row>
        <row r="9820">
          <cell r="A9820" t="str">
            <v>APU-00070</v>
          </cell>
          <cell r="D9820" t="str">
            <v/>
          </cell>
          <cell r="K9820" t="str">
            <v/>
          </cell>
          <cell r="L9820" t="str">
            <v xml:space="preserve"> </v>
          </cell>
          <cell r="M9820" t="str">
            <v xml:space="preserve"> </v>
          </cell>
        </row>
        <row r="9821">
          <cell r="A9821" t="str">
            <v>APU-00070</v>
          </cell>
          <cell r="D9821" t="str">
            <v/>
          </cell>
          <cell r="K9821" t="str">
            <v/>
          </cell>
          <cell r="L9821" t="str">
            <v xml:space="preserve"> </v>
          </cell>
          <cell r="M9821" t="str">
            <v xml:space="preserve"> </v>
          </cell>
        </row>
        <row r="9822">
          <cell r="A9822" t="str">
            <v>APU-00070</v>
          </cell>
          <cell r="D9822" t="str">
            <v/>
          </cell>
          <cell r="K9822" t="str">
            <v/>
          </cell>
          <cell r="L9822" t="str">
            <v xml:space="preserve"> </v>
          </cell>
          <cell r="M9822" t="str">
            <v xml:space="preserve"> </v>
          </cell>
        </row>
        <row r="9823">
          <cell r="A9823" t="str">
            <v>APU-00070</v>
          </cell>
          <cell r="D9823" t="str">
            <v>SUBTOTAL</v>
          </cell>
        </row>
        <row r="9825">
          <cell r="D9825" t="str">
            <v>TOTAL COSTO DIRECTO $</v>
          </cell>
        </row>
        <row r="9827">
          <cell r="M9827" t="str">
            <v>Porcentaje</v>
          </cell>
          <cell r="N9827" t="str">
            <v>Valor Total</v>
          </cell>
        </row>
        <row r="9828">
          <cell r="M9828">
            <v>0.24</v>
          </cell>
          <cell r="N9828">
            <v>12024.63</v>
          </cell>
        </row>
        <row r="9829">
          <cell r="M9829">
            <v>0.02</v>
          </cell>
          <cell r="N9829">
            <v>1002.05</v>
          </cell>
        </row>
        <row r="9830">
          <cell r="M9830">
            <v>7.0000000000000007E-2</v>
          </cell>
          <cell r="N9830">
            <v>3507.18</v>
          </cell>
        </row>
        <row r="9833">
          <cell r="D9833" t="str">
            <v>Precio Unitario Total Aproximado al peso $</v>
          </cell>
        </row>
        <row r="9838">
          <cell r="D9838" t="str">
            <v>Proyectó:</v>
          </cell>
          <cell r="L9838" t="str">
            <v>Aprobó:</v>
          </cell>
        </row>
        <row r="9839">
          <cell r="E9839" t="str">
            <v>BRAYAN JEUDIEL LOZANO HERRERA</v>
          </cell>
          <cell r="M9839" t="str">
            <v>JESÚS IVÁN QUIÑONES RUEDA</v>
          </cell>
        </row>
        <row r="9840">
          <cell r="E9840" t="str">
            <v>APOYO SEC. DE PLANEACIÓN Y OBRAS PÚBLICAS</v>
          </cell>
          <cell r="M9840" t="str">
            <v>SECRETARIO DE PLANEACIÓN Y OBRAS PUBLICAS</v>
          </cell>
        </row>
        <row r="9841">
          <cell r="E9841" t="str">
            <v>LES TENGO UN CHISME</v>
          </cell>
          <cell r="M9841" t="str">
            <v>BOMBA</v>
          </cell>
        </row>
        <row r="9845">
          <cell r="D9845" t="str">
            <v>Análisis de Precios Unitarios- Secretaria de Planeación y Obras Publicas de Cubará, Boyacá.</v>
          </cell>
        </row>
        <row r="9846">
          <cell r="D9846" t="str">
            <v>Código</v>
          </cell>
          <cell r="E9846" t="str">
            <v>CCE-EICP-FM-14</v>
          </cell>
          <cell r="G9846" t="str">
            <v>Versión</v>
          </cell>
          <cell r="H9846">
            <v>1</v>
          </cell>
        </row>
        <row r="9850">
          <cell r="E9850" t="str">
            <v>MUNICIPIO DE CUBARÁ</v>
          </cell>
        </row>
        <row r="9852">
          <cell r="M9852" t="str">
            <v>VERSIÓN</v>
          </cell>
        </row>
        <row r="9855">
          <cell r="M9855" t="str">
            <v>PAGINA</v>
          </cell>
        </row>
        <row r="9856">
          <cell r="E9856" t="str">
            <v>ANÁLISIS DE PRECIOS UNITARIOS</v>
          </cell>
        </row>
        <row r="9858">
          <cell r="M9858" t="str">
            <v>FECHA</v>
          </cell>
          <cell r="N9858" t="str">
            <v>DD</v>
          </cell>
        </row>
        <row r="9859">
          <cell r="N9859">
            <v>13</v>
          </cell>
        </row>
        <row r="9863">
          <cell r="D9863" t="str">
            <v>DATOS ESPECÍFICOS</v>
          </cell>
        </row>
        <row r="9865">
          <cell r="A9865" t="str">
            <v>APU ID</v>
          </cell>
          <cell r="D9865" t="str">
            <v>ÍTEM</v>
          </cell>
          <cell r="E9865" t="str">
            <v>DESCRIPCIÓN</v>
          </cell>
          <cell r="N9865" t="str">
            <v>UNIDAD</v>
          </cell>
        </row>
        <row r="9866">
          <cell r="A9866" t="str">
            <v>APU-00071</v>
          </cell>
          <cell r="D9866" t="str">
            <v>2,07,03</v>
          </cell>
          <cell r="E9866" t="str">
            <v>SUMINISTRO E INSTALACIÓN DE TUBERÍA PVC SANITARIA D = 2"</v>
          </cell>
          <cell r="N9866" t="str">
            <v>M</v>
          </cell>
        </row>
        <row r="9867">
          <cell r="D9867" t="str">
            <v>I. EQUIPO</v>
          </cell>
        </row>
        <row r="9868">
          <cell r="D9868" t="str">
            <v>DESCRIPCIÓN</v>
          </cell>
          <cell r="I9868" t="str">
            <v>MARCA</v>
          </cell>
          <cell r="K9868" t="str">
            <v>TIPO</v>
          </cell>
          <cell r="M9868" t="str">
            <v>TARIFA</v>
          </cell>
          <cell r="N9868" t="str">
            <v>RENDIMIENTO</v>
          </cell>
        </row>
        <row r="9869">
          <cell r="D9869" t="str">
            <v>HERRAMIENTA MENOR (% M.O)</v>
          </cell>
          <cell r="K9869" t="str">
            <v>%</v>
          </cell>
          <cell r="M9869">
            <v>16317.900000000001</v>
          </cell>
          <cell r="N9869">
            <v>10</v>
          </cell>
        </row>
        <row r="9870">
          <cell r="D9870" t="str">
            <v/>
          </cell>
          <cell r="K9870" t="str">
            <v/>
          </cell>
          <cell r="M9870" t="str">
            <v/>
          </cell>
        </row>
        <row r="9871">
          <cell r="D9871" t="str">
            <v/>
          </cell>
          <cell r="K9871" t="str">
            <v/>
          </cell>
          <cell r="M9871" t="str">
            <v/>
          </cell>
        </row>
        <row r="9872">
          <cell r="D9872" t="str">
            <v/>
          </cell>
          <cell r="K9872" t="str">
            <v/>
          </cell>
          <cell r="M9872" t="str">
            <v/>
          </cell>
        </row>
        <row r="9873">
          <cell r="D9873" t="str">
            <v/>
          </cell>
          <cell r="K9873" t="str">
            <v/>
          </cell>
          <cell r="M9873" t="str">
            <v/>
          </cell>
        </row>
        <row r="9874">
          <cell r="D9874" t="str">
            <v/>
          </cell>
          <cell r="K9874" t="str">
            <v/>
          </cell>
          <cell r="M9874" t="str">
            <v/>
          </cell>
        </row>
        <row r="9875">
          <cell r="D9875" t="str">
            <v>SUBTOTAL</v>
          </cell>
        </row>
        <row r="9876">
          <cell r="D9876" t="str">
            <v>II. MATERIALES</v>
          </cell>
        </row>
        <row r="9877">
          <cell r="D9877" t="str">
            <v>DESCRIPCIÓN</v>
          </cell>
          <cell r="L9877" t="str">
            <v>UNIDAD</v>
          </cell>
          <cell r="M9877" t="str">
            <v>CANTIDAD</v>
          </cell>
          <cell r="N9877" t="str">
            <v>PRECIO UNITARIO</v>
          </cell>
        </row>
        <row r="9878">
          <cell r="D9878" t="str">
            <v>TUBERÍA PVC DE 2". T.P.</v>
          </cell>
          <cell r="L9878" t="str">
            <v>UND</v>
          </cell>
          <cell r="M9878">
            <v>1</v>
          </cell>
          <cell r="N9878">
            <v>24174.62</v>
          </cell>
        </row>
        <row r="9879">
          <cell r="D9879" t="str">
            <v>UNIÓN PVC SANITARIA DE 2"</v>
          </cell>
          <cell r="L9879" t="str">
            <v>UND</v>
          </cell>
          <cell r="M9879">
            <v>0.17</v>
          </cell>
          <cell r="N9879">
            <v>3960.32</v>
          </cell>
        </row>
        <row r="9880">
          <cell r="D9880" t="str">
            <v>CODO SANITARIO DE 2" PVC</v>
          </cell>
          <cell r="L9880" t="str">
            <v>UND</v>
          </cell>
          <cell r="M9880">
            <v>0.03</v>
          </cell>
          <cell r="N9880">
            <v>4619.68</v>
          </cell>
        </row>
        <row r="9881">
          <cell r="D9881" t="str">
            <v>TEE SENCILLA SANITARIA DE 2" PVC</v>
          </cell>
          <cell r="L9881" t="str">
            <v>UND</v>
          </cell>
          <cell r="M9881">
            <v>0.03</v>
          </cell>
          <cell r="N9881">
            <v>10013.82</v>
          </cell>
        </row>
        <row r="9882">
          <cell r="D9882" t="str">
            <v>REMOVEDOR PVC (LIMPIADOR 1/4 )</v>
          </cell>
          <cell r="L9882" t="str">
            <v>GAL</v>
          </cell>
          <cell r="M9882">
            <v>0.01</v>
          </cell>
          <cell r="N9882">
            <v>54704</v>
          </cell>
        </row>
        <row r="9883">
          <cell r="D9883" t="str">
            <v>SOLDADURA LIQUIDA PVC 1/4"</v>
          </cell>
          <cell r="L9883" t="str">
            <v>GAL</v>
          </cell>
          <cell r="M9883">
            <v>0.01</v>
          </cell>
          <cell r="N9883">
            <v>67444</v>
          </cell>
        </row>
        <row r="9884">
          <cell r="D9884" t="str">
            <v/>
          </cell>
          <cell r="L9884" t="str">
            <v/>
          </cell>
          <cell r="N9884" t="str">
            <v/>
          </cell>
        </row>
        <row r="9885">
          <cell r="D9885" t="str">
            <v/>
          </cell>
          <cell r="L9885" t="str">
            <v/>
          </cell>
          <cell r="N9885" t="str">
            <v/>
          </cell>
        </row>
        <row r="9886">
          <cell r="D9886" t="str">
            <v/>
          </cell>
          <cell r="L9886" t="str">
            <v/>
          </cell>
          <cell r="N9886" t="str">
            <v/>
          </cell>
        </row>
        <row r="9887">
          <cell r="D9887" t="str">
            <v/>
          </cell>
          <cell r="L9887" t="str">
            <v/>
          </cell>
          <cell r="N9887" t="str">
            <v/>
          </cell>
        </row>
        <row r="9888">
          <cell r="D9888" t="str">
            <v/>
          </cell>
          <cell r="L9888" t="str">
            <v/>
          </cell>
          <cell r="N9888" t="str">
            <v/>
          </cell>
        </row>
        <row r="9889">
          <cell r="D9889" t="str">
            <v/>
          </cell>
          <cell r="L9889" t="str">
            <v/>
          </cell>
          <cell r="N9889" t="str">
            <v/>
          </cell>
        </row>
        <row r="9890">
          <cell r="D9890" t="str">
            <v/>
          </cell>
          <cell r="L9890" t="str">
            <v/>
          </cell>
          <cell r="N9890" t="str">
            <v/>
          </cell>
        </row>
        <row r="9891">
          <cell r="D9891" t="str">
            <v/>
          </cell>
          <cell r="L9891" t="str">
            <v/>
          </cell>
          <cell r="N9891" t="str">
            <v/>
          </cell>
        </row>
        <row r="9892">
          <cell r="D9892" t="str">
            <v>DESPERDICIO</v>
          </cell>
          <cell r="L9892" t="str">
            <v>%</v>
          </cell>
          <cell r="M9892">
            <v>0.05</v>
          </cell>
          <cell r="N9892">
            <v>26508.35</v>
          </cell>
        </row>
        <row r="9893">
          <cell r="D9893" t="str">
            <v>SUBTOTAL</v>
          </cell>
        </row>
        <row r="9894">
          <cell r="D9894" t="str">
            <v>III. TRANSPORTES</v>
          </cell>
        </row>
        <row r="9895">
          <cell r="D9895" t="str">
            <v>MATERIAL</v>
          </cell>
          <cell r="K9895" t="str">
            <v>VOL. o PESO</v>
          </cell>
          <cell r="L9895" t="str">
            <v>DISTANCIA</v>
          </cell>
          <cell r="M9895" t="str">
            <v>M3 o Ton/Km</v>
          </cell>
          <cell r="N9895" t="str">
            <v>TARIFA</v>
          </cell>
        </row>
        <row r="9896">
          <cell r="D9896" t="str">
            <v/>
          </cell>
          <cell r="M9896" t="str">
            <v/>
          </cell>
          <cell r="N9896" t="str">
            <v/>
          </cell>
        </row>
        <row r="9897">
          <cell r="D9897" t="str">
            <v/>
          </cell>
          <cell r="M9897" t="str">
            <v/>
          </cell>
          <cell r="N9897" t="str">
            <v/>
          </cell>
        </row>
        <row r="9898">
          <cell r="D9898" t="str">
            <v/>
          </cell>
          <cell r="M9898" t="str">
            <v/>
          </cell>
          <cell r="N9898" t="str">
            <v/>
          </cell>
        </row>
        <row r="9899">
          <cell r="D9899" t="str">
            <v/>
          </cell>
          <cell r="M9899" t="str">
            <v/>
          </cell>
          <cell r="N9899" t="str">
            <v/>
          </cell>
        </row>
        <row r="9900">
          <cell r="D9900" t="str">
            <v>SUBTOTAL</v>
          </cell>
        </row>
        <row r="9901">
          <cell r="D9901" t="str">
            <v>IV. MANO DE OBRA</v>
          </cell>
        </row>
        <row r="9902">
          <cell r="D9902" t="str">
            <v>TRABAJADOR</v>
          </cell>
          <cell r="K9902" t="str">
            <v>JORNAL</v>
          </cell>
          <cell r="L9902" t="str">
            <v>PRESTACIONES</v>
          </cell>
          <cell r="M9902" t="str">
            <v>JORNAL TOTAL</v>
          </cell>
          <cell r="N9902" t="str">
            <v>RENDIMIENTO</v>
          </cell>
        </row>
        <row r="9903">
          <cell r="D9903" t="str">
            <v>OFICIAL</v>
          </cell>
          <cell r="K9903">
            <v>95930</v>
          </cell>
          <cell r="L9903">
            <v>1.95</v>
          </cell>
          <cell r="M9903">
            <v>187063.5</v>
          </cell>
          <cell r="N9903">
            <v>20</v>
          </cell>
        </row>
        <row r="9904">
          <cell r="D9904" t="str">
            <v>AYUDANTE (1)</v>
          </cell>
          <cell r="K9904">
            <v>71433</v>
          </cell>
          <cell r="L9904">
            <v>1.95</v>
          </cell>
          <cell r="M9904">
            <v>139294.35</v>
          </cell>
          <cell r="N9904">
            <v>20</v>
          </cell>
        </row>
        <row r="9905">
          <cell r="D9905" t="str">
            <v/>
          </cell>
          <cell r="K9905" t="str">
            <v/>
          </cell>
          <cell r="L9905" t="str">
            <v xml:space="preserve"> </v>
          </cell>
          <cell r="M9905" t="str">
            <v xml:space="preserve"> </v>
          </cell>
        </row>
        <row r="9906">
          <cell r="D9906" t="str">
            <v/>
          </cell>
          <cell r="K9906" t="str">
            <v/>
          </cell>
          <cell r="L9906" t="str">
            <v xml:space="preserve"> </v>
          </cell>
          <cell r="M9906" t="str">
            <v xml:space="preserve"> </v>
          </cell>
        </row>
        <row r="9907">
          <cell r="D9907" t="str">
            <v/>
          </cell>
          <cell r="K9907" t="str">
            <v/>
          </cell>
          <cell r="L9907" t="str">
            <v xml:space="preserve"> </v>
          </cell>
          <cell r="M9907" t="str">
            <v xml:space="preserve"> </v>
          </cell>
        </row>
        <row r="9908">
          <cell r="D9908" t="str">
            <v>SUBTOTAL</v>
          </cell>
        </row>
        <row r="9910">
          <cell r="D9910" t="str">
            <v>TOTAL COSTO DIRECTO $</v>
          </cell>
        </row>
        <row r="9912">
          <cell r="M9912" t="str">
            <v>Porcentaje</v>
          </cell>
          <cell r="N9912" t="str">
            <v>Valor Total</v>
          </cell>
        </row>
        <row r="9913">
          <cell r="M9913">
            <v>0.24</v>
          </cell>
          <cell r="N9913">
            <v>10988.03</v>
          </cell>
        </row>
        <row r="9914">
          <cell r="M9914">
            <v>0.02</v>
          </cell>
          <cell r="N9914">
            <v>915.67</v>
          </cell>
        </row>
        <row r="9915">
          <cell r="M9915">
            <v>7.0000000000000007E-2</v>
          </cell>
          <cell r="N9915">
            <v>3204.84</v>
          </cell>
        </row>
        <row r="9918">
          <cell r="D9918" t="str">
            <v>Precio Unitario Total Aproximado al peso $</v>
          </cell>
        </row>
        <row r="9923">
          <cell r="D9923" t="str">
            <v>Proyectó:</v>
          </cell>
          <cell r="L9923" t="str">
            <v>Aprobó:</v>
          </cell>
        </row>
        <row r="9924">
          <cell r="E9924" t="str">
            <v>BRAYAN JEUDIEL LOZANO HERRERA</v>
          </cell>
          <cell r="M9924" t="str">
            <v>JESÚS IVÁN QUIÑONES RUEDA</v>
          </cell>
        </row>
        <row r="9925">
          <cell r="E9925" t="str">
            <v>APOYO SEC. DE PLANEACIÓN Y OBRAS PÚBLICAS</v>
          </cell>
          <cell r="M9925" t="str">
            <v>SECRETARIO DE PLANEACIÓN Y OBRAS PUBLICAS</v>
          </cell>
        </row>
        <row r="9926">
          <cell r="E9926" t="str">
            <v>LES TENGO UN CHISME</v>
          </cell>
          <cell r="M9926" t="str">
            <v>BOMBA</v>
          </cell>
        </row>
        <row r="9930">
          <cell r="D9930" t="str">
            <v>Análisis de Precios Unitarios- Secretaria de Planeación y Obras Publicas de Cubará, Boyacá.</v>
          </cell>
        </row>
        <row r="9931">
          <cell r="D9931" t="str">
            <v>Código</v>
          </cell>
          <cell r="E9931" t="str">
            <v>CCE-EICP-FM-14</v>
          </cell>
          <cell r="G9931" t="str">
            <v>Versión</v>
          </cell>
          <cell r="H9931">
            <v>1</v>
          </cell>
        </row>
        <row r="9935">
          <cell r="E9935" t="str">
            <v>MUNICIPIO DE CUBARÁ</v>
          </cell>
        </row>
        <row r="9937">
          <cell r="M9937" t="str">
            <v>VERSIÓN</v>
          </cell>
        </row>
        <row r="9940">
          <cell r="M9940" t="str">
            <v>PAGINA</v>
          </cell>
        </row>
        <row r="9941">
          <cell r="E9941" t="str">
            <v>ANÁLISIS DE PRECIOS UNITARIOS</v>
          </cell>
        </row>
        <row r="9943">
          <cell r="M9943" t="str">
            <v>FECHA</v>
          </cell>
          <cell r="N9943" t="str">
            <v>DD</v>
          </cell>
        </row>
        <row r="9944">
          <cell r="N9944">
            <v>13</v>
          </cell>
        </row>
        <row r="9948">
          <cell r="D9948" t="str">
            <v>DATOS ESPECÍFICOS</v>
          </cell>
        </row>
        <row r="9950">
          <cell r="A9950" t="str">
            <v>APU ID</v>
          </cell>
          <cell r="D9950" t="str">
            <v>ÍTEM</v>
          </cell>
          <cell r="E9950" t="str">
            <v>DESCRIPCIÓN</v>
          </cell>
          <cell r="N9950" t="str">
            <v>UNIDAD</v>
          </cell>
        </row>
        <row r="9951">
          <cell r="A9951" t="str">
            <v>APU-00072</v>
          </cell>
          <cell r="D9951" t="str">
            <v>2,07,04</v>
          </cell>
          <cell r="E9951" t="str">
            <v>PUNTO SANITARIO O DE DESAGÜES DE 2"</v>
          </cell>
          <cell r="N9951" t="str">
            <v>UND</v>
          </cell>
        </row>
        <row r="9952">
          <cell r="D9952" t="str">
            <v>I. EQUIPO</v>
          </cell>
        </row>
        <row r="9953">
          <cell r="D9953" t="str">
            <v>DESCRIPCIÓN</v>
          </cell>
          <cell r="I9953" t="str">
            <v>MARCA</v>
          </cell>
          <cell r="K9953" t="str">
            <v>TIPO</v>
          </cell>
          <cell r="M9953" t="str">
            <v>TARIFA</v>
          </cell>
          <cell r="N9953" t="str">
            <v>RENDIMIENTO</v>
          </cell>
        </row>
        <row r="9954">
          <cell r="D9954" t="str">
            <v>HERRAMIENTA MENOR (% M.O)</v>
          </cell>
          <cell r="K9954" t="str">
            <v>%</v>
          </cell>
          <cell r="M9954">
            <v>36715.25</v>
          </cell>
          <cell r="N9954">
            <v>10</v>
          </cell>
        </row>
        <row r="9955">
          <cell r="D9955" t="str">
            <v/>
          </cell>
          <cell r="K9955" t="str">
            <v/>
          </cell>
          <cell r="M9955" t="str">
            <v/>
          </cell>
        </row>
        <row r="9956">
          <cell r="D9956" t="str">
            <v/>
          </cell>
          <cell r="K9956" t="str">
            <v/>
          </cell>
          <cell r="M9956" t="str">
            <v/>
          </cell>
        </row>
        <row r="9957">
          <cell r="D9957" t="str">
            <v/>
          </cell>
          <cell r="K9957" t="str">
            <v/>
          </cell>
          <cell r="M9957" t="str">
            <v/>
          </cell>
        </row>
        <row r="9958">
          <cell r="D9958" t="str">
            <v/>
          </cell>
          <cell r="K9958" t="str">
            <v/>
          </cell>
          <cell r="M9958" t="str">
            <v/>
          </cell>
        </row>
        <row r="9959">
          <cell r="D9959" t="str">
            <v/>
          </cell>
          <cell r="K9959" t="str">
            <v/>
          </cell>
          <cell r="M9959" t="str">
            <v/>
          </cell>
        </row>
        <row r="9960">
          <cell r="D9960" t="str">
            <v>SUBTOTAL</v>
          </cell>
        </row>
        <row r="9961">
          <cell r="D9961" t="str">
            <v>II. MATERIALES</v>
          </cell>
        </row>
        <row r="9962">
          <cell r="D9962" t="str">
            <v>DESCRIPCIÓN</v>
          </cell>
          <cell r="L9962" t="str">
            <v>UNIDAD</v>
          </cell>
          <cell r="M9962" t="str">
            <v>CANTIDAD</v>
          </cell>
          <cell r="N9962" t="str">
            <v>PRECIO UNITARIO</v>
          </cell>
        </row>
        <row r="9963">
          <cell r="D9963" t="str">
            <v>CODO SANITARIO DE 2" PVC</v>
          </cell>
          <cell r="L9963" t="str">
            <v>UND</v>
          </cell>
          <cell r="M9963">
            <v>2</v>
          </cell>
          <cell r="N9963">
            <v>4619.68</v>
          </cell>
        </row>
        <row r="9964">
          <cell r="D9964" t="str">
            <v>TUBERÍA PVC DE 2". T.P.</v>
          </cell>
          <cell r="L9964" t="str">
            <v>UND</v>
          </cell>
          <cell r="M9964">
            <v>1.2</v>
          </cell>
          <cell r="N9964">
            <v>24174.62</v>
          </cell>
        </row>
        <row r="9965">
          <cell r="D9965" t="str">
            <v>REMOVEDOR PVC (LIMPIADOR 1/4 )</v>
          </cell>
          <cell r="L9965" t="str">
            <v>GAL</v>
          </cell>
          <cell r="M9965">
            <v>0.1</v>
          </cell>
          <cell r="N9965">
            <v>54704</v>
          </cell>
        </row>
        <row r="9966">
          <cell r="D9966" t="str">
            <v>SOLDADURA LIQUIDA PVC 1/4"</v>
          </cell>
          <cell r="L9966" t="str">
            <v>GAL</v>
          </cell>
          <cell r="M9966">
            <v>0.1</v>
          </cell>
          <cell r="N9966">
            <v>67444</v>
          </cell>
        </row>
        <row r="9967">
          <cell r="D9967" t="str">
            <v/>
          </cell>
          <cell r="L9967" t="str">
            <v/>
          </cell>
          <cell r="N9967" t="str">
            <v/>
          </cell>
        </row>
        <row r="9968">
          <cell r="D9968" t="str">
            <v/>
          </cell>
          <cell r="L9968" t="str">
            <v/>
          </cell>
          <cell r="N9968" t="str">
            <v/>
          </cell>
        </row>
        <row r="9969">
          <cell r="D9969" t="str">
            <v/>
          </cell>
          <cell r="L9969" t="str">
            <v/>
          </cell>
          <cell r="N9969" t="str">
            <v/>
          </cell>
        </row>
        <row r="9970">
          <cell r="D9970" t="str">
            <v/>
          </cell>
          <cell r="L9970" t="str">
            <v/>
          </cell>
          <cell r="N9970" t="str">
            <v/>
          </cell>
        </row>
        <row r="9971">
          <cell r="D9971" t="str">
            <v/>
          </cell>
          <cell r="L9971" t="str">
            <v/>
          </cell>
          <cell r="N9971" t="str">
            <v/>
          </cell>
        </row>
        <row r="9972">
          <cell r="D9972" t="str">
            <v/>
          </cell>
          <cell r="L9972" t="str">
            <v/>
          </cell>
          <cell r="N9972" t="str">
            <v/>
          </cell>
        </row>
        <row r="9973">
          <cell r="D9973" t="str">
            <v/>
          </cell>
          <cell r="L9973" t="str">
            <v/>
          </cell>
          <cell r="N9973" t="str">
            <v/>
          </cell>
        </row>
        <row r="9974">
          <cell r="D9974" t="str">
            <v/>
          </cell>
          <cell r="L9974" t="str">
            <v/>
          </cell>
          <cell r="N9974" t="str">
            <v/>
          </cell>
        </row>
        <row r="9975">
          <cell r="D9975" t="str">
            <v/>
          </cell>
          <cell r="L9975" t="str">
            <v/>
          </cell>
          <cell r="N9975" t="str">
            <v/>
          </cell>
        </row>
        <row r="9976">
          <cell r="D9976" t="str">
            <v/>
          </cell>
          <cell r="L9976" t="str">
            <v/>
          </cell>
          <cell r="N9976" t="str">
            <v/>
          </cell>
        </row>
        <row r="9977">
          <cell r="D9977" t="str">
            <v>DESPERDICIO</v>
          </cell>
          <cell r="L9977" t="str">
            <v>%</v>
          </cell>
          <cell r="M9977">
            <v>0.05</v>
          </cell>
          <cell r="N9977">
            <v>50463.700000000004</v>
          </cell>
        </row>
        <row r="9978">
          <cell r="D9978" t="str">
            <v>SUBTOTAL</v>
          </cell>
        </row>
        <row r="9979">
          <cell r="D9979" t="str">
            <v>III. TRANSPORTES</v>
          </cell>
        </row>
        <row r="9980">
          <cell r="D9980" t="str">
            <v>MATERIAL</v>
          </cell>
          <cell r="K9980" t="str">
            <v>VOL. o PESO</v>
          </cell>
          <cell r="L9980" t="str">
            <v>DISTANCIA</v>
          </cell>
          <cell r="M9980" t="str">
            <v>M3 o Ton/Km</v>
          </cell>
          <cell r="N9980" t="str">
            <v>TARIFA</v>
          </cell>
        </row>
        <row r="9981">
          <cell r="D9981" t="str">
            <v/>
          </cell>
          <cell r="M9981" t="str">
            <v/>
          </cell>
          <cell r="N9981" t="str">
            <v/>
          </cell>
        </row>
        <row r="9982">
          <cell r="D9982" t="str">
            <v/>
          </cell>
          <cell r="M9982" t="str">
            <v/>
          </cell>
          <cell r="N9982" t="str">
            <v/>
          </cell>
        </row>
        <row r="9983">
          <cell r="D9983" t="str">
            <v/>
          </cell>
          <cell r="M9983" t="str">
            <v/>
          </cell>
          <cell r="N9983" t="str">
            <v/>
          </cell>
        </row>
        <row r="9984">
          <cell r="D9984" t="str">
            <v/>
          </cell>
          <cell r="M9984" t="str">
            <v/>
          </cell>
          <cell r="N9984" t="str">
            <v/>
          </cell>
        </row>
        <row r="9985">
          <cell r="D9985" t="str">
            <v>SUBTOTAL</v>
          </cell>
        </row>
        <row r="9986">
          <cell r="D9986" t="str">
            <v>IV. MANO DE OBRA</v>
          </cell>
        </row>
        <row r="9987">
          <cell r="D9987" t="str">
            <v>TRABAJADOR</v>
          </cell>
          <cell r="K9987" t="str">
            <v>JORNAL</v>
          </cell>
          <cell r="L9987" t="str">
            <v>PRESTACIONES</v>
          </cell>
          <cell r="M9987" t="str">
            <v>JORNAL TOTAL</v>
          </cell>
          <cell r="N9987" t="str">
            <v>RENDIMIENTO</v>
          </cell>
        </row>
        <row r="9988">
          <cell r="D9988" t="str">
            <v>OFICIAL</v>
          </cell>
          <cell r="K9988">
            <v>95930</v>
          </cell>
          <cell r="L9988">
            <v>1.95</v>
          </cell>
          <cell r="M9988">
            <v>187063.5</v>
          </cell>
          <cell r="N9988">
            <v>8.8888888888888893</v>
          </cell>
        </row>
        <row r="9989">
          <cell r="D9989" t="str">
            <v>AYUDANTE (1)</v>
          </cell>
          <cell r="K9989">
            <v>71433</v>
          </cell>
          <cell r="L9989">
            <v>1.95</v>
          </cell>
          <cell r="M9989">
            <v>139294.35</v>
          </cell>
          <cell r="N9989">
            <v>8.8888888888888893</v>
          </cell>
        </row>
        <row r="9990">
          <cell r="D9990" t="str">
            <v/>
          </cell>
          <cell r="K9990" t="str">
            <v/>
          </cell>
          <cell r="L9990" t="str">
            <v xml:space="preserve"> </v>
          </cell>
          <cell r="M9990" t="str">
            <v xml:space="preserve"> </v>
          </cell>
        </row>
        <row r="9991">
          <cell r="D9991" t="str">
            <v/>
          </cell>
          <cell r="K9991" t="str">
            <v/>
          </cell>
          <cell r="L9991" t="str">
            <v xml:space="preserve"> </v>
          </cell>
          <cell r="M9991" t="str">
            <v xml:space="preserve"> </v>
          </cell>
        </row>
        <row r="9992">
          <cell r="D9992" t="str">
            <v/>
          </cell>
          <cell r="K9992" t="str">
            <v/>
          </cell>
          <cell r="L9992" t="str">
            <v xml:space="preserve"> </v>
          </cell>
          <cell r="M9992" t="str">
            <v xml:space="preserve"> </v>
          </cell>
        </row>
        <row r="9993">
          <cell r="D9993" t="str">
            <v>SUBTOTAL</v>
          </cell>
        </row>
        <row r="9995">
          <cell r="D9995" t="str">
            <v>TOTAL COSTO DIRECTO $</v>
          </cell>
        </row>
        <row r="9997">
          <cell r="M9997" t="str">
            <v>Porcentaje</v>
          </cell>
          <cell r="N9997" t="str">
            <v>Valor Total</v>
          </cell>
        </row>
        <row r="9998">
          <cell r="M9998">
            <v>0.24</v>
          </cell>
          <cell r="N9998">
            <v>22409.68</v>
          </cell>
        </row>
        <row r="9999">
          <cell r="M9999">
            <v>0.02</v>
          </cell>
          <cell r="N9999">
            <v>1867.47</v>
          </cell>
        </row>
        <row r="10000">
          <cell r="M10000">
            <v>7.0000000000000007E-2</v>
          </cell>
          <cell r="N10000">
            <v>6536.16</v>
          </cell>
        </row>
        <row r="10003">
          <cell r="D10003" t="str">
            <v>Precio Unitario Total Aproximado al peso $</v>
          </cell>
        </row>
        <row r="10008">
          <cell r="D10008" t="str">
            <v>Proyectó:</v>
          </cell>
          <cell r="L10008" t="str">
            <v>Aprobó:</v>
          </cell>
        </row>
        <row r="10009">
          <cell r="E10009" t="str">
            <v>BRAYAN JEUDIEL LOZANO HERRERA</v>
          </cell>
          <cell r="M10009" t="str">
            <v>JESÚS IVÁN QUIÑONES RUEDA</v>
          </cell>
        </row>
        <row r="10010">
          <cell r="E10010" t="str">
            <v>APOYO SEC. DE PLANEACIÓN Y OBRAS PÚBLICAS</v>
          </cell>
          <cell r="M10010" t="str">
            <v>SECRETARIO DE PLANEACIÓN Y OBRAS PUBLICAS</v>
          </cell>
        </row>
        <row r="10011">
          <cell r="E10011" t="str">
            <v>LES TENGO UN CHISME</v>
          </cell>
          <cell r="M10011" t="str">
            <v>BOMBA</v>
          </cell>
        </row>
        <row r="10015">
          <cell r="D10015" t="str">
            <v>Análisis de Precios Unitarios- Secretaria de Planeación y Obras Publicas de Cubará, Boyacá.</v>
          </cell>
        </row>
        <row r="10016">
          <cell r="D10016" t="str">
            <v>Código</v>
          </cell>
          <cell r="E10016" t="str">
            <v>CCE-EICP-FM-14</v>
          </cell>
          <cell r="G10016" t="str">
            <v>Versión</v>
          </cell>
          <cell r="H10016">
            <v>1</v>
          </cell>
        </row>
        <row r="10020">
          <cell r="E10020" t="str">
            <v>MUNICIPIO DE CUBARÁ</v>
          </cell>
        </row>
        <row r="10022">
          <cell r="M10022" t="str">
            <v>VERSIÓN</v>
          </cell>
        </row>
        <row r="10025">
          <cell r="M10025" t="str">
            <v>PAGINA</v>
          </cell>
        </row>
        <row r="10026">
          <cell r="E10026" t="str">
            <v>ANÁLISIS DE PRECIOS UNITARIOS</v>
          </cell>
        </row>
        <row r="10028">
          <cell r="M10028" t="str">
            <v>FECHA</v>
          </cell>
          <cell r="N10028" t="str">
            <v>DD</v>
          </cell>
        </row>
        <row r="10029">
          <cell r="N10029">
            <v>13</v>
          </cell>
        </row>
        <row r="10033">
          <cell r="D10033" t="str">
            <v>DATOS ESPECÍFICOS</v>
          </cell>
        </row>
        <row r="10035">
          <cell r="A10035" t="str">
            <v>APU ID</v>
          </cell>
          <cell r="D10035" t="str">
            <v>ÍTEM</v>
          </cell>
          <cell r="E10035" t="str">
            <v>DESCRIPCIÓN</v>
          </cell>
          <cell r="N10035" t="str">
            <v>UNIDAD</v>
          </cell>
        </row>
        <row r="10036">
          <cell r="A10036" t="str">
            <v>APU-00073</v>
          </cell>
          <cell r="D10036" t="str">
            <v>2,07,05</v>
          </cell>
          <cell r="E10036" t="str">
            <v>PUNTO SANITARIO O DE DESAGÜES DE 3"</v>
          </cell>
          <cell r="N10036" t="str">
            <v>UND</v>
          </cell>
        </row>
        <row r="10037">
          <cell r="D10037" t="str">
            <v>I. EQUIPO</v>
          </cell>
        </row>
        <row r="10038">
          <cell r="D10038" t="str">
            <v>DESCRIPCIÓN</v>
          </cell>
          <cell r="I10038" t="str">
            <v>MARCA</v>
          </cell>
          <cell r="K10038" t="str">
            <v>TIPO</v>
          </cell>
          <cell r="M10038" t="str">
            <v>TARIFA</v>
          </cell>
          <cell r="N10038" t="str">
            <v>RENDIMIENTO</v>
          </cell>
        </row>
        <row r="10039">
          <cell r="D10039" t="str">
            <v>HERRAMIENTA MENOR (% M.O)</v>
          </cell>
          <cell r="K10039" t="str">
            <v>%</v>
          </cell>
          <cell r="M10039">
            <v>40794.729999999996</v>
          </cell>
          <cell r="N10039">
            <v>10</v>
          </cell>
        </row>
        <row r="10040">
          <cell r="D10040" t="str">
            <v/>
          </cell>
          <cell r="K10040" t="str">
            <v/>
          </cell>
          <cell r="M10040" t="str">
            <v/>
          </cell>
        </row>
        <row r="10041">
          <cell r="D10041" t="str">
            <v/>
          </cell>
          <cell r="K10041" t="str">
            <v/>
          </cell>
          <cell r="M10041" t="str">
            <v/>
          </cell>
        </row>
        <row r="10042">
          <cell r="D10042" t="str">
            <v/>
          </cell>
          <cell r="K10042" t="str">
            <v/>
          </cell>
          <cell r="M10042" t="str">
            <v/>
          </cell>
        </row>
        <row r="10043">
          <cell r="D10043" t="str">
            <v/>
          </cell>
          <cell r="K10043" t="str">
            <v/>
          </cell>
          <cell r="M10043" t="str">
            <v/>
          </cell>
        </row>
        <row r="10044">
          <cell r="D10044" t="str">
            <v/>
          </cell>
          <cell r="K10044" t="str">
            <v/>
          </cell>
          <cell r="M10044" t="str">
            <v/>
          </cell>
        </row>
        <row r="10045">
          <cell r="D10045" t="str">
            <v>SUBTOTAL</v>
          </cell>
        </row>
        <row r="10046">
          <cell r="D10046" t="str">
            <v>II. MATERIALES</v>
          </cell>
        </row>
        <row r="10047">
          <cell r="D10047" t="str">
            <v>DESCRIPCIÓN</v>
          </cell>
          <cell r="L10047" t="str">
            <v>UNIDAD</v>
          </cell>
          <cell r="M10047" t="str">
            <v>CANTIDAD</v>
          </cell>
          <cell r="N10047" t="str">
            <v>PRECIO UNITARIO</v>
          </cell>
        </row>
        <row r="10048">
          <cell r="D10048" t="str">
            <v>CODO SANITARIO DE 3" PVC</v>
          </cell>
          <cell r="L10048" t="str">
            <v>UND</v>
          </cell>
          <cell r="M10048">
            <v>2</v>
          </cell>
          <cell r="N10048">
            <v>10696.4</v>
          </cell>
        </row>
        <row r="10049">
          <cell r="D10049" t="str">
            <v>TUBERÍA SANITARIA DE 3" PVC T.P.</v>
          </cell>
          <cell r="L10049" t="str">
            <v>M</v>
          </cell>
          <cell r="M10049">
            <v>1.2</v>
          </cell>
          <cell r="N10049">
            <v>25832.560000000001</v>
          </cell>
        </row>
        <row r="10050">
          <cell r="D10050" t="str">
            <v>REMOVEDOR PVC (LIMPIADOR 1/4 )</v>
          </cell>
          <cell r="L10050" t="str">
            <v>GAL</v>
          </cell>
          <cell r="M10050">
            <v>0.1</v>
          </cell>
          <cell r="N10050">
            <v>54704</v>
          </cell>
        </row>
        <row r="10051">
          <cell r="D10051" t="str">
            <v>SOLDADURA LIQUIDA PVC 1/4"</v>
          </cell>
          <cell r="L10051" t="str">
            <v>GAL</v>
          </cell>
          <cell r="M10051">
            <v>0.1</v>
          </cell>
          <cell r="N10051">
            <v>67444</v>
          </cell>
        </row>
        <row r="10052">
          <cell r="D10052" t="str">
            <v/>
          </cell>
          <cell r="L10052" t="str">
            <v/>
          </cell>
          <cell r="N10052" t="str">
            <v/>
          </cell>
        </row>
        <row r="10053">
          <cell r="D10053" t="str">
            <v/>
          </cell>
          <cell r="L10053" t="str">
            <v/>
          </cell>
          <cell r="N10053" t="str">
            <v/>
          </cell>
        </row>
        <row r="10054">
          <cell r="D10054" t="str">
            <v/>
          </cell>
          <cell r="L10054" t="str">
            <v/>
          </cell>
          <cell r="N10054" t="str">
            <v/>
          </cell>
        </row>
        <row r="10055">
          <cell r="D10055" t="str">
            <v/>
          </cell>
          <cell r="L10055" t="str">
            <v/>
          </cell>
          <cell r="N10055" t="str">
            <v/>
          </cell>
        </row>
        <row r="10056">
          <cell r="D10056" t="str">
            <v/>
          </cell>
          <cell r="L10056" t="str">
            <v/>
          </cell>
          <cell r="N10056" t="str">
            <v/>
          </cell>
        </row>
        <row r="10057">
          <cell r="D10057" t="str">
            <v/>
          </cell>
          <cell r="L10057" t="str">
            <v/>
          </cell>
          <cell r="N10057" t="str">
            <v/>
          </cell>
        </row>
        <row r="10058">
          <cell r="D10058" t="str">
            <v/>
          </cell>
          <cell r="L10058" t="str">
            <v/>
          </cell>
          <cell r="N10058" t="str">
            <v/>
          </cell>
        </row>
        <row r="10059">
          <cell r="D10059" t="str">
            <v/>
          </cell>
          <cell r="L10059" t="str">
            <v/>
          </cell>
          <cell r="N10059" t="str">
            <v/>
          </cell>
        </row>
        <row r="10060">
          <cell r="D10060" t="str">
            <v/>
          </cell>
          <cell r="L10060" t="str">
            <v/>
          </cell>
          <cell r="N10060" t="str">
            <v/>
          </cell>
        </row>
        <row r="10061">
          <cell r="D10061" t="str">
            <v/>
          </cell>
          <cell r="L10061" t="str">
            <v/>
          </cell>
          <cell r="N10061" t="str">
            <v/>
          </cell>
        </row>
        <row r="10062">
          <cell r="D10062" t="str">
            <v>DESPERDICIO</v>
          </cell>
          <cell r="L10062" t="str">
            <v>%</v>
          </cell>
          <cell r="M10062">
            <v>0.05</v>
          </cell>
          <cell r="N10062">
            <v>64606.67</v>
          </cell>
        </row>
        <row r="10063">
          <cell r="D10063" t="str">
            <v>SUBTOTAL</v>
          </cell>
        </row>
        <row r="10064">
          <cell r="D10064" t="str">
            <v>III. TRANSPORTES</v>
          </cell>
        </row>
        <row r="10065">
          <cell r="D10065" t="str">
            <v>MATERIAL</v>
          </cell>
          <cell r="K10065" t="str">
            <v>VOL. o PESO</v>
          </cell>
          <cell r="L10065" t="str">
            <v>DISTANCIA</v>
          </cell>
          <cell r="M10065" t="str">
            <v>M3 o Ton/Km</v>
          </cell>
          <cell r="N10065" t="str">
            <v>TARIFA</v>
          </cell>
        </row>
        <row r="10066">
          <cell r="D10066" t="str">
            <v/>
          </cell>
          <cell r="M10066" t="str">
            <v/>
          </cell>
          <cell r="N10066" t="str">
            <v/>
          </cell>
        </row>
        <row r="10067">
          <cell r="D10067" t="str">
            <v/>
          </cell>
          <cell r="M10067" t="str">
            <v/>
          </cell>
          <cell r="N10067" t="str">
            <v/>
          </cell>
        </row>
        <row r="10068">
          <cell r="D10068" t="str">
            <v/>
          </cell>
          <cell r="M10068" t="str">
            <v/>
          </cell>
          <cell r="N10068" t="str">
            <v/>
          </cell>
        </row>
        <row r="10069">
          <cell r="D10069" t="str">
            <v/>
          </cell>
          <cell r="M10069" t="str">
            <v/>
          </cell>
          <cell r="N10069" t="str">
            <v/>
          </cell>
        </row>
        <row r="10070">
          <cell r="D10070" t="str">
            <v>SUBTOTAL</v>
          </cell>
        </row>
        <row r="10071">
          <cell r="D10071" t="str">
            <v>IV. MANO DE OBRA</v>
          </cell>
        </row>
        <row r="10072">
          <cell r="D10072" t="str">
            <v>TRABAJADOR</v>
          </cell>
          <cell r="K10072" t="str">
            <v>JORNAL</v>
          </cell>
          <cell r="L10072" t="str">
            <v>PRESTACIONES</v>
          </cell>
          <cell r="M10072" t="str">
            <v>JORNAL TOTAL</v>
          </cell>
          <cell r="N10072" t="str">
            <v>RENDIMIENTO</v>
          </cell>
        </row>
        <row r="10073">
          <cell r="D10073" t="str">
            <v>OFICIAL</v>
          </cell>
          <cell r="K10073">
            <v>95930</v>
          </cell>
          <cell r="L10073">
            <v>1.95</v>
          </cell>
          <cell r="M10073">
            <v>187063.5</v>
          </cell>
          <cell r="N10073">
            <v>8</v>
          </cell>
        </row>
        <row r="10074">
          <cell r="D10074" t="str">
            <v>AYUDANTE (1)</v>
          </cell>
          <cell r="K10074">
            <v>71433</v>
          </cell>
          <cell r="L10074">
            <v>1.95</v>
          </cell>
          <cell r="M10074">
            <v>139294.35</v>
          </cell>
          <cell r="N10074">
            <v>8</v>
          </cell>
        </row>
        <row r="10075">
          <cell r="D10075" t="str">
            <v/>
          </cell>
          <cell r="K10075" t="str">
            <v/>
          </cell>
          <cell r="L10075" t="str">
            <v xml:space="preserve"> </v>
          </cell>
          <cell r="M10075" t="str">
            <v xml:space="preserve"> </v>
          </cell>
        </row>
        <row r="10076">
          <cell r="D10076" t="str">
            <v/>
          </cell>
          <cell r="K10076" t="str">
            <v/>
          </cell>
          <cell r="L10076" t="str">
            <v xml:space="preserve"> </v>
          </cell>
          <cell r="M10076" t="str">
            <v xml:space="preserve"> </v>
          </cell>
        </row>
        <row r="10077">
          <cell r="D10077" t="str">
            <v/>
          </cell>
          <cell r="K10077" t="str">
            <v/>
          </cell>
          <cell r="L10077" t="str">
            <v xml:space="preserve"> </v>
          </cell>
          <cell r="M10077" t="str">
            <v xml:space="preserve"> </v>
          </cell>
        </row>
        <row r="10078">
          <cell r="D10078" t="str">
            <v>SUBTOTAL</v>
          </cell>
        </row>
        <row r="10080">
          <cell r="D10080" t="str">
            <v>TOTAL COSTO DIRECTO $</v>
          </cell>
        </row>
        <row r="10082">
          <cell r="M10082" t="str">
            <v>Porcentaje</v>
          </cell>
          <cell r="N10082" t="str">
            <v>Valor Total</v>
          </cell>
        </row>
        <row r="10083">
          <cell r="M10083">
            <v>0.24</v>
          </cell>
          <cell r="N10083">
            <v>27050.69</v>
          </cell>
        </row>
        <row r="10084">
          <cell r="M10084">
            <v>0.02</v>
          </cell>
          <cell r="N10084">
            <v>2254.2199999999998</v>
          </cell>
        </row>
        <row r="10085">
          <cell r="M10085">
            <v>7.0000000000000007E-2</v>
          </cell>
          <cell r="N10085">
            <v>7889.78</v>
          </cell>
        </row>
        <row r="10088">
          <cell r="D10088" t="str">
            <v>Precio Unitario Total Aproximado al peso $</v>
          </cell>
        </row>
        <row r="10093">
          <cell r="D10093" t="str">
            <v>Proyectó:</v>
          </cell>
          <cell r="L10093" t="str">
            <v>Aprobó:</v>
          </cell>
        </row>
        <row r="10094">
          <cell r="E10094" t="str">
            <v>BRAYAN JEUDIEL LOZANO HERRERA</v>
          </cell>
          <cell r="M10094" t="str">
            <v>JESÚS IVÁN QUIÑONES RUEDA</v>
          </cell>
        </row>
        <row r="10095">
          <cell r="E10095" t="str">
            <v>APOYO SEC. DE PLANEACIÓN Y OBRAS PÚBLICAS</v>
          </cell>
          <cell r="M10095" t="str">
            <v>SECRETARIO DE PLANEACIÓN Y OBRAS PUBLICAS</v>
          </cell>
        </row>
        <row r="10096">
          <cell r="E10096" t="str">
            <v>LES TENGO UN CHISME</v>
          </cell>
          <cell r="M10096" t="str">
            <v>BOMBA</v>
          </cell>
        </row>
        <row r="10100">
          <cell r="D10100" t="str">
            <v>Análisis de Precios Unitarios- Secretaria de Planeación y Obras Publicas de Cubará, Boyacá.</v>
          </cell>
        </row>
        <row r="10101">
          <cell r="D10101" t="str">
            <v>Código</v>
          </cell>
          <cell r="E10101" t="str">
            <v>CCE-EICP-FM-14</v>
          </cell>
          <cell r="G10101" t="str">
            <v>Versión</v>
          </cell>
          <cell r="H10101">
            <v>1</v>
          </cell>
        </row>
        <row r="10105">
          <cell r="E10105" t="str">
            <v>MUNICIPIO DE CUBARÁ</v>
          </cell>
        </row>
        <row r="10107">
          <cell r="M10107" t="str">
            <v>VERSIÓN</v>
          </cell>
        </row>
        <row r="10110">
          <cell r="M10110" t="str">
            <v>PAGINA</v>
          </cell>
        </row>
        <row r="10111">
          <cell r="E10111" t="str">
            <v>ANÁLISIS DE PRECIOS UNITARIOS</v>
          </cell>
        </row>
        <row r="10113">
          <cell r="M10113" t="str">
            <v>FECHA</v>
          </cell>
          <cell r="N10113" t="str">
            <v>DD</v>
          </cell>
        </row>
        <row r="10114">
          <cell r="N10114">
            <v>13</v>
          </cell>
        </row>
        <row r="10118">
          <cell r="D10118" t="str">
            <v>DATOS ESPECÍFICOS</v>
          </cell>
        </row>
        <row r="10120">
          <cell r="A10120" t="str">
            <v>APU ID</v>
          </cell>
          <cell r="D10120" t="str">
            <v>ÍTEM</v>
          </cell>
          <cell r="E10120" t="str">
            <v>DESCRIPCIÓN</v>
          </cell>
          <cell r="N10120" t="str">
            <v>UNIDAD</v>
          </cell>
        </row>
        <row r="10121">
          <cell r="A10121" t="str">
            <v>APU-00074</v>
          </cell>
          <cell r="D10121" t="str">
            <v>2,07,06</v>
          </cell>
          <cell r="E10121" t="str">
            <v>PUNTO SANITARIO O DE DESAGÜES DE 4"</v>
          </cell>
          <cell r="N10121" t="str">
            <v>UND</v>
          </cell>
        </row>
        <row r="10122">
          <cell r="D10122" t="str">
            <v>I. EQUIPO</v>
          </cell>
        </row>
        <row r="10123">
          <cell r="D10123" t="str">
            <v>DESCRIPCIÓN</v>
          </cell>
          <cell r="I10123" t="str">
            <v>MARCA</v>
          </cell>
          <cell r="K10123" t="str">
            <v>TIPO</v>
          </cell>
          <cell r="M10123" t="str">
            <v>TARIFA</v>
          </cell>
          <cell r="N10123" t="str">
            <v>RENDIMIENTO</v>
          </cell>
        </row>
        <row r="10124">
          <cell r="D10124" t="str">
            <v>HERRAMIENTA MENOR (% M.O)</v>
          </cell>
          <cell r="K10124" t="str">
            <v>%</v>
          </cell>
          <cell r="M10124">
            <v>40794.729999999996</v>
          </cell>
          <cell r="N10124">
            <v>10</v>
          </cell>
        </row>
        <row r="10125">
          <cell r="D10125" t="str">
            <v/>
          </cell>
          <cell r="K10125" t="str">
            <v/>
          </cell>
          <cell r="M10125" t="str">
            <v/>
          </cell>
        </row>
        <row r="10126">
          <cell r="D10126" t="str">
            <v/>
          </cell>
          <cell r="K10126" t="str">
            <v/>
          </cell>
          <cell r="M10126" t="str">
            <v/>
          </cell>
        </row>
        <row r="10127">
          <cell r="D10127" t="str">
            <v/>
          </cell>
          <cell r="K10127" t="str">
            <v/>
          </cell>
          <cell r="M10127" t="str">
            <v/>
          </cell>
        </row>
        <row r="10128">
          <cell r="D10128" t="str">
            <v/>
          </cell>
          <cell r="K10128" t="str">
            <v/>
          </cell>
          <cell r="M10128" t="str">
            <v/>
          </cell>
        </row>
        <row r="10129">
          <cell r="D10129" t="str">
            <v/>
          </cell>
          <cell r="K10129" t="str">
            <v/>
          </cell>
          <cell r="M10129" t="str">
            <v/>
          </cell>
        </row>
        <row r="10130">
          <cell r="D10130" t="str">
            <v>SUBTOTAL</v>
          </cell>
        </row>
        <row r="10131">
          <cell r="D10131" t="str">
            <v>II. MATERIALES</v>
          </cell>
        </row>
        <row r="10132">
          <cell r="D10132" t="str">
            <v>DESCRIPCIÓN</v>
          </cell>
          <cell r="L10132" t="str">
            <v>UNIDAD</v>
          </cell>
          <cell r="M10132" t="str">
            <v>CANTIDAD</v>
          </cell>
          <cell r="N10132" t="str">
            <v>PRECIO UNITARIO</v>
          </cell>
        </row>
        <row r="10133">
          <cell r="D10133" t="str">
            <v>CODO SANITARIO DE 4" PVC</v>
          </cell>
          <cell r="L10133" t="str">
            <v>UND</v>
          </cell>
          <cell r="M10133">
            <v>2</v>
          </cell>
          <cell r="N10133">
            <v>18542.68</v>
          </cell>
        </row>
        <row r="10134">
          <cell r="D10134" t="str">
            <v>TUBERÍA SANITARIA DE 4" PVC T.P.</v>
          </cell>
          <cell r="L10134" t="str">
            <v>M</v>
          </cell>
          <cell r="M10134">
            <v>1.2</v>
          </cell>
          <cell r="N10134">
            <v>36360.82</v>
          </cell>
        </row>
        <row r="10135">
          <cell r="D10135" t="str">
            <v>REMOVEDOR PVC (LIMPIADOR 1/4 )</v>
          </cell>
          <cell r="L10135" t="str">
            <v>GAL</v>
          </cell>
          <cell r="M10135">
            <v>0.1</v>
          </cell>
          <cell r="N10135">
            <v>54704</v>
          </cell>
        </row>
        <row r="10136">
          <cell r="D10136" t="str">
            <v>SOLDADURA LIQUIDA PVC 1/4"</v>
          </cell>
          <cell r="L10136" t="str">
            <v>GAL</v>
          </cell>
          <cell r="M10136">
            <v>0.1</v>
          </cell>
          <cell r="N10136">
            <v>67444</v>
          </cell>
        </row>
        <row r="10137">
          <cell r="D10137" t="str">
            <v/>
          </cell>
          <cell r="L10137" t="str">
            <v/>
          </cell>
          <cell r="N10137" t="str">
            <v/>
          </cell>
        </row>
        <row r="10138">
          <cell r="D10138" t="str">
            <v/>
          </cell>
          <cell r="L10138" t="str">
            <v/>
          </cell>
          <cell r="N10138" t="str">
            <v/>
          </cell>
        </row>
        <row r="10139">
          <cell r="D10139" t="str">
            <v/>
          </cell>
          <cell r="L10139" t="str">
            <v/>
          </cell>
          <cell r="N10139" t="str">
            <v/>
          </cell>
        </row>
        <row r="10140">
          <cell r="D10140" t="str">
            <v/>
          </cell>
          <cell r="L10140" t="str">
            <v/>
          </cell>
          <cell r="N10140" t="str">
            <v/>
          </cell>
        </row>
        <row r="10141">
          <cell r="D10141" t="str">
            <v/>
          </cell>
          <cell r="L10141" t="str">
            <v/>
          </cell>
          <cell r="N10141" t="str">
            <v/>
          </cell>
        </row>
        <row r="10142">
          <cell r="D10142" t="str">
            <v/>
          </cell>
          <cell r="L10142" t="str">
            <v/>
          </cell>
          <cell r="N10142" t="str">
            <v/>
          </cell>
        </row>
        <row r="10143">
          <cell r="D10143" t="str">
            <v/>
          </cell>
          <cell r="L10143" t="str">
            <v/>
          </cell>
          <cell r="N10143" t="str">
            <v/>
          </cell>
        </row>
        <row r="10144">
          <cell r="D10144" t="str">
            <v/>
          </cell>
          <cell r="L10144" t="str">
            <v/>
          </cell>
          <cell r="N10144" t="str">
            <v/>
          </cell>
        </row>
        <row r="10145">
          <cell r="D10145" t="str">
            <v/>
          </cell>
          <cell r="L10145" t="str">
            <v/>
          </cell>
          <cell r="N10145" t="str">
            <v/>
          </cell>
        </row>
        <row r="10146">
          <cell r="D10146" t="str">
            <v/>
          </cell>
          <cell r="L10146" t="str">
            <v/>
          </cell>
          <cell r="N10146" t="str">
            <v/>
          </cell>
        </row>
        <row r="10147">
          <cell r="D10147" t="str">
            <v>DESPERDICIO</v>
          </cell>
          <cell r="L10147" t="str">
            <v>%</v>
          </cell>
          <cell r="M10147">
            <v>0.05</v>
          </cell>
          <cell r="N10147">
            <v>92933.139999999985</v>
          </cell>
        </row>
        <row r="10148">
          <cell r="D10148" t="str">
            <v>SUBTOTAL</v>
          </cell>
        </row>
        <row r="10149">
          <cell r="D10149" t="str">
            <v>III. TRANSPORTES</v>
          </cell>
        </row>
        <row r="10150">
          <cell r="D10150" t="str">
            <v>MATERIAL</v>
          </cell>
          <cell r="K10150" t="str">
            <v>VOL. o PESO</v>
          </cell>
          <cell r="L10150" t="str">
            <v>DISTANCIA</v>
          </cell>
          <cell r="M10150" t="str">
            <v>M3 o Ton/Km</v>
          </cell>
          <cell r="N10150" t="str">
            <v>TARIFA</v>
          </cell>
        </row>
        <row r="10151">
          <cell r="D10151" t="str">
            <v/>
          </cell>
          <cell r="M10151" t="str">
            <v/>
          </cell>
          <cell r="N10151" t="str">
            <v/>
          </cell>
        </row>
        <row r="10152">
          <cell r="D10152" t="str">
            <v/>
          </cell>
          <cell r="M10152" t="str">
            <v/>
          </cell>
          <cell r="N10152" t="str">
            <v/>
          </cell>
        </row>
        <row r="10153">
          <cell r="D10153" t="str">
            <v/>
          </cell>
          <cell r="M10153" t="str">
            <v/>
          </cell>
          <cell r="N10153" t="str">
            <v/>
          </cell>
        </row>
        <row r="10154">
          <cell r="D10154" t="str">
            <v/>
          </cell>
          <cell r="M10154" t="str">
            <v/>
          </cell>
          <cell r="N10154" t="str">
            <v/>
          </cell>
        </row>
        <row r="10155">
          <cell r="D10155" t="str">
            <v>SUBTOTAL</v>
          </cell>
        </row>
        <row r="10156">
          <cell r="D10156" t="str">
            <v>IV. MANO DE OBRA</v>
          </cell>
        </row>
        <row r="10157">
          <cell r="D10157" t="str">
            <v>TRABAJADOR</v>
          </cell>
          <cell r="K10157" t="str">
            <v>JORNAL</v>
          </cell>
          <cell r="L10157" t="str">
            <v>PRESTACIONES</v>
          </cell>
          <cell r="M10157" t="str">
            <v>JORNAL TOTAL</v>
          </cell>
          <cell r="N10157" t="str">
            <v>RENDIMIENTO</v>
          </cell>
        </row>
        <row r="10158">
          <cell r="D10158" t="str">
            <v>OFICIAL</v>
          </cell>
          <cell r="K10158">
            <v>95930</v>
          </cell>
          <cell r="L10158">
            <v>1.95</v>
          </cell>
          <cell r="M10158">
            <v>187063.5</v>
          </cell>
          <cell r="N10158">
            <v>8</v>
          </cell>
        </row>
        <row r="10159">
          <cell r="D10159" t="str">
            <v>AYUDANTE (1)</v>
          </cell>
          <cell r="K10159">
            <v>71433</v>
          </cell>
          <cell r="L10159">
            <v>1.95</v>
          </cell>
          <cell r="M10159">
            <v>139294.35</v>
          </cell>
          <cell r="N10159">
            <v>8</v>
          </cell>
        </row>
        <row r="10160">
          <cell r="D10160" t="str">
            <v/>
          </cell>
          <cell r="K10160" t="str">
            <v/>
          </cell>
          <cell r="L10160" t="str">
            <v xml:space="preserve"> </v>
          </cell>
          <cell r="M10160" t="str">
            <v xml:space="preserve"> </v>
          </cell>
        </row>
        <row r="10161">
          <cell r="D10161" t="str">
            <v/>
          </cell>
          <cell r="K10161" t="str">
            <v/>
          </cell>
          <cell r="L10161" t="str">
            <v xml:space="preserve"> </v>
          </cell>
          <cell r="M10161" t="str">
            <v xml:space="preserve"> </v>
          </cell>
        </row>
        <row r="10162">
          <cell r="D10162" t="str">
            <v/>
          </cell>
          <cell r="K10162" t="str">
            <v/>
          </cell>
          <cell r="L10162" t="str">
            <v xml:space="preserve"> </v>
          </cell>
          <cell r="M10162" t="str">
            <v xml:space="preserve"> </v>
          </cell>
        </row>
        <row r="10163">
          <cell r="D10163" t="str">
            <v>SUBTOTAL</v>
          </cell>
        </row>
        <row r="10165">
          <cell r="D10165" t="str">
            <v>TOTAL COSTO DIRECTO $</v>
          </cell>
        </row>
        <row r="10167">
          <cell r="M10167" t="str">
            <v>Porcentaje</v>
          </cell>
          <cell r="N10167" t="str">
            <v>Valor Total</v>
          </cell>
        </row>
        <row r="10168">
          <cell r="M10168">
            <v>0.24</v>
          </cell>
          <cell r="N10168">
            <v>34188.959999999999</v>
          </cell>
        </row>
        <row r="10169">
          <cell r="M10169">
            <v>0.02</v>
          </cell>
          <cell r="N10169">
            <v>2849.08</v>
          </cell>
        </row>
        <row r="10170">
          <cell r="M10170">
            <v>7.0000000000000007E-2</v>
          </cell>
          <cell r="N10170">
            <v>9971.7800000000007</v>
          </cell>
        </row>
        <row r="10173">
          <cell r="D10173" t="str">
            <v>Precio Unitario Total Aproximado al peso $</v>
          </cell>
        </row>
        <row r="10178">
          <cell r="D10178" t="str">
            <v>Proyectó:</v>
          </cell>
          <cell r="L10178" t="str">
            <v>Aprobó:</v>
          </cell>
        </row>
        <row r="10179">
          <cell r="E10179" t="str">
            <v>BRAYAN JEUDIEL LOZANO HERRERA</v>
          </cell>
          <cell r="M10179" t="str">
            <v>JESÚS IVÁN QUIÑONES RUEDA</v>
          </cell>
        </row>
        <row r="10180">
          <cell r="E10180" t="str">
            <v>APOYO SEC. DE PLANEACIÓN Y OBRAS PÚBLICAS</v>
          </cell>
          <cell r="M10180" t="str">
            <v>SECRETARIO DE PLANEACIÓN Y OBRAS PUBLICAS</v>
          </cell>
        </row>
        <row r="10181">
          <cell r="E10181" t="str">
            <v>LES TENGO UN CHISME</v>
          </cell>
          <cell r="M10181" t="str">
            <v>BOMBA</v>
          </cell>
        </row>
        <row r="10185">
          <cell r="D10185" t="str">
            <v>Análisis de Precios Unitarios- Secretaria de Planeación y Obras Publicas de Cubará, Boyacá.</v>
          </cell>
        </row>
        <row r="10186">
          <cell r="D10186" t="str">
            <v>Código</v>
          </cell>
          <cell r="E10186" t="str">
            <v>CCE-EICP-FM-14</v>
          </cell>
          <cell r="G10186" t="str">
            <v>Versión</v>
          </cell>
          <cell r="H10186">
            <v>1</v>
          </cell>
        </row>
        <row r="10190">
          <cell r="E10190" t="str">
            <v>MUNICIPIO DE CUBARÁ</v>
          </cell>
        </row>
        <row r="10192">
          <cell r="M10192" t="str">
            <v>VERSIÓN</v>
          </cell>
        </row>
        <row r="10195">
          <cell r="M10195" t="str">
            <v>PAGINA</v>
          </cell>
        </row>
        <row r="10196">
          <cell r="E10196" t="str">
            <v>ANÁLISIS DE PRECIOS UNITARIOS</v>
          </cell>
        </row>
        <row r="10198">
          <cell r="M10198" t="str">
            <v>FECHA</v>
          </cell>
          <cell r="N10198" t="str">
            <v>DD</v>
          </cell>
        </row>
        <row r="10199">
          <cell r="N10199">
            <v>13</v>
          </cell>
        </row>
        <row r="10203">
          <cell r="D10203" t="str">
            <v>DATOS ESPECÍFICOS</v>
          </cell>
        </row>
        <row r="10205">
          <cell r="A10205" t="str">
            <v>APU ID</v>
          </cell>
          <cell r="D10205" t="str">
            <v>ÍTEM</v>
          </cell>
          <cell r="E10205" t="str">
            <v>DESCRIPCIÓN</v>
          </cell>
          <cell r="N10205" t="str">
            <v>UNIDAD</v>
          </cell>
        </row>
        <row r="10206">
          <cell r="A10206" t="str">
            <v>APU-00075</v>
          </cell>
          <cell r="D10206" t="str">
            <v>2,07,07</v>
          </cell>
          <cell r="E10206" t="str">
            <v>SUMINISTRO E INSTALACIÓN DE SIFÓN SANITARIO DE 4" PVC</v>
          </cell>
          <cell r="N10206" t="str">
            <v>UND</v>
          </cell>
        </row>
        <row r="10207">
          <cell r="D10207" t="str">
            <v>I. EQUIPO</v>
          </cell>
        </row>
        <row r="10208">
          <cell r="D10208" t="str">
            <v>DESCRIPCIÓN</v>
          </cell>
          <cell r="I10208" t="str">
            <v>MARCA</v>
          </cell>
          <cell r="K10208" t="str">
            <v>TIPO</v>
          </cell>
          <cell r="M10208" t="str">
            <v>TARIFA</v>
          </cell>
          <cell r="N10208" t="str">
            <v>RENDIMIENTO</v>
          </cell>
        </row>
        <row r="10209">
          <cell r="D10209" t="str">
            <v>HERRAMIENTA MENOR (% M.O)</v>
          </cell>
          <cell r="K10209" t="str">
            <v>%</v>
          </cell>
          <cell r="M10209">
            <v>20397.37</v>
          </cell>
          <cell r="N10209">
            <v>10</v>
          </cell>
        </row>
        <row r="10210">
          <cell r="D10210" t="str">
            <v/>
          </cell>
          <cell r="K10210" t="str">
            <v/>
          </cell>
          <cell r="M10210" t="str">
            <v/>
          </cell>
        </row>
        <row r="10211">
          <cell r="D10211" t="str">
            <v/>
          </cell>
          <cell r="K10211" t="str">
            <v/>
          </cell>
          <cell r="M10211" t="str">
            <v/>
          </cell>
        </row>
        <row r="10212">
          <cell r="D10212" t="str">
            <v/>
          </cell>
          <cell r="K10212" t="str">
            <v/>
          </cell>
          <cell r="M10212" t="str">
            <v/>
          </cell>
        </row>
        <row r="10213">
          <cell r="D10213" t="str">
            <v/>
          </cell>
          <cell r="K10213" t="str">
            <v/>
          </cell>
          <cell r="M10213" t="str">
            <v/>
          </cell>
        </row>
        <row r="10214">
          <cell r="D10214" t="str">
            <v/>
          </cell>
          <cell r="K10214" t="str">
            <v/>
          </cell>
          <cell r="M10214" t="str">
            <v/>
          </cell>
        </row>
        <row r="10215">
          <cell r="D10215" t="str">
            <v>SUBTOTAL</v>
          </cell>
        </row>
        <row r="10216">
          <cell r="D10216" t="str">
            <v>II. MATERIALES</v>
          </cell>
        </row>
        <row r="10217">
          <cell r="D10217" t="str">
            <v>DESCRIPCIÓN</v>
          </cell>
          <cell r="L10217" t="str">
            <v>UNIDAD</v>
          </cell>
          <cell r="M10217" t="str">
            <v>CANTIDAD</v>
          </cell>
          <cell r="N10217" t="str">
            <v>PRECIO UNITARIO</v>
          </cell>
        </row>
        <row r="10218">
          <cell r="D10218" t="str">
            <v>SIFÓN SANITARIO DE 4" PVC</v>
          </cell>
          <cell r="L10218" t="str">
            <v>UND</v>
          </cell>
          <cell r="M10218">
            <v>1</v>
          </cell>
          <cell r="N10218">
            <v>33616.959999999999</v>
          </cell>
        </row>
        <row r="10219">
          <cell r="D10219" t="str">
            <v>REMOVEDOR PVC (LIMPIADOR 1/4 )</v>
          </cell>
          <cell r="L10219" t="str">
            <v>GAL</v>
          </cell>
          <cell r="M10219">
            <v>0.02</v>
          </cell>
          <cell r="N10219">
            <v>54704</v>
          </cell>
        </row>
        <row r="10220">
          <cell r="D10220" t="str">
            <v>SOLDADURA LIQUIDA PVC 1/4"</v>
          </cell>
          <cell r="L10220" t="str">
            <v>GAL</v>
          </cell>
          <cell r="M10220">
            <v>0.02</v>
          </cell>
          <cell r="N10220">
            <v>67444</v>
          </cell>
        </row>
        <row r="10221">
          <cell r="D10221" t="str">
            <v/>
          </cell>
          <cell r="L10221" t="str">
            <v/>
          </cell>
          <cell r="N10221" t="str">
            <v/>
          </cell>
        </row>
        <row r="10222">
          <cell r="D10222" t="str">
            <v/>
          </cell>
          <cell r="L10222" t="str">
            <v/>
          </cell>
          <cell r="N10222" t="str">
            <v/>
          </cell>
        </row>
        <row r="10223">
          <cell r="D10223" t="str">
            <v/>
          </cell>
          <cell r="L10223" t="str">
            <v/>
          </cell>
          <cell r="N10223" t="str">
            <v/>
          </cell>
        </row>
        <row r="10224">
          <cell r="D10224" t="str">
            <v/>
          </cell>
          <cell r="L10224" t="str">
            <v/>
          </cell>
          <cell r="N10224" t="str">
            <v/>
          </cell>
        </row>
        <row r="10225">
          <cell r="D10225" t="str">
            <v/>
          </cell>
          <cell r="L10225" t="str">
            <v/>
          </cell>
          <cell r="N10225" t="str">
            <v/>
          </cell>
        </row>
        <row r="10226">
          <cell r="D10226" t="str">
            <v/>
          </cell>
          <cell r="L10226" t="str">
            <v/>
          </cell>
          <cell r="N10226" t="str">
            <v/>
          </cell>
        </row>
        <row r="10227">
          <cell r="D10227" t="str">
            <v/>
          </cell>
          <cell r="L10227" t="str">
            <v/>
          </cell>
          <cell r="N10227" t="str">
            <v/>
          </cell>
        </row>
        <row r="10228">
          <cell r="D10228" t="str">
            <v/>
          </cell>
          <cell r="L10228" t="str">
            <v/>
          </cell>
          <cell r="N10228" t="str">
            <v/>
          </cell>
        </row>
        <row r="10229">
          <cell r="D10229" t="str">
            <v/>
          </cell>
          <cell r="L10229" t="str">
            <v/>
          </cell>
          <cell r="N10229" t="str">
            <v/>
          </cell>
        </row>
        <row r="10230">
          <cell r="D10230" t="str">
            <v/>
          </cell>
          <cell r="L10230" t="str">
            <v/>
          </cell>
          <cell r="N10230" t="str">
            <v/>
          </cell>
        </row>
        <row r="10231">
          <cell r="D10231" t="str">
            <v/>
          </cell>
          <cell r="L10231" t="str">
            <v/>
          </cell>
          <cell r="N10231" t="str">
            <v/>
          </cell>
        </row>
        <row r="10232">
          <cell r="D10232" t="str">
            <v>DESPERDICIO</v>
          </cell>
          <cell r="L10232" t="str">
            <v>%</v>
          </cell>
          <cell r="M10232">
            <v>0.05</v>
          </cell>
          <cell r="N10232">
            <v>36059.919999999998</v>
          </cell>
        </row>
        <row r="10233">
          <cell r="D10233" t="str">
            <v>SUBTOTAL</v>
          </cell>
        </row>
        <row r="10234">
          <cell r="D10234" t="str">
            <v>III. TRANSPORTES</v>
          </cell>
        </row>
        <row r="10235">
          <cell r="D10235" t="str">
            <v>MATERIAL</v>
          </cell>
          <cell r="K10235" t="str">
            <v>VOL. o PESO</v>
          </cell>
          <cell r="L10235" t="str">
            <v>DISTANCIA</v>
          </cell>
          <cell r="M10235" t="str">
            <v>M3 o Ton/Km</v>
          </cell>
          <cell r="N10235" t="str">
            <v>TARIFA</v>
          </cell>
        </row>
        <row r="10236">
          <cell r="D10236" t="str">
            <v/>
          </cell>
          <cell r="M10236" t="str">
            <v/>
          </cell>
          <cell r="N10236" t="str">
            <v/>
          </cell>
        </row>
        <row r="10237">
          <cell r="D10237" t="str">
            <v/>
          </cell>
          <cell r="M10237" t="str">
            <v/>
          </cell>
          <cell r="N10237" t="str">
            <v/>
          </cell>
        </row>
        <row r="10238">
          <cell r="D10238" t="str">
            <v/>
          </cell>
          <cell r="M10238" t="str">
            <v/>
          </cell>
          <cell r="N10238" t="str">
            <v/>
          </cell>
        </row>
        <row r="10239">
          <cell r="D10239" t="str">
            <v/>
          </cell>
          <cell r="M10239" t="str">
            <v/>
          </cell>
          <cell r="N10239" t="str">
            <v/>
          </cell>
        </row>
        <row r="10240">
          <cell r="D10240" t="str">
            <v>SUBTOTAL</v>
          </cell>
        </row>
        <row r="10241">
          <cell r="D10241" t="str">
            <v>IV. MANO DE OBRA</v>
          </cell>
        </row>
        <row r="10242">
          <cell r="D10242" t="str">
            <v>TRABAJADOR</v>
          </cell>
          <cell r="K10242" t="str">
            <v>JORNAL</v>
          </cell>
          <cell r="L10242" t="str">
            <v>PRESTACIONES</v>
          </cell>
          <cell r="M10242" t="str">
            <v>JORNAL TOTAL</v>
          </cell>
          <cell r="N10242" t="str">
            <v>RENDIMIENTO</v>
          </cell>
        </row>
        <row r="10243">
          <cell r="D10243" t="str">
            <v>OFICIAL</v>
          </cell>
          <cell r="K10243">
            <v>95930</v>
          </cell>
          <cell r="L10243">
            <v>1.95</v>
          </cell>
          <cell r="M10243">
            <v>187063.5</v>
          </cell>
          <cell r="N10243">
            <v>16</v>
          </cell>
        </row>
        <row r="10244">
          <cell r="D10244" t="str">
            <v>AYUDANTE (1)</v>
          </cell>
          <cell r="K10244">
            <v>71433</v>
          </cell>
          <cell r="L10244">
            <v>1.95</v>
          </cell>
          <cell r="M10244">
            <v>139294.35</v>
          </cell>
          <cell r="N10244">
            <v>16</v>
          </cell>
        </row>
        <row r="10245">
          <cell r="D10245" t="str">
            <v/>
          </cell>
          <cell r="K10245" t="str">
            <v/>
          </cell>
          <cell r="L10245" t="str">
            <v xml:space="preserve"> </v>
          </cell>
          <cell r="M10245" t="str">
            <v xml:space="preserve"> </v>
          </cell>
        </row>
        <row r="10246">
          <cell r="D10246" t="str">
            <v/>
          </cell>
          <cell r="K10246" t="str">
            <v/>
          </cell>
          <cell r="L10246" t="str">
            <v xml:space="preserve"> </v>
          </cell>
          <cell r="M10246" t="str">
            <v xml:space="preserve"> </v>
          </cell>
        </row>
        <row r="10247">
          <cell r="D10247" t="str">
            <v/>
          </cell>
          <cell r="K10247" t="str">
            <v/>
          </cell>
          <cell r="L10247" t="str">
            <v xml:space="preserve"> </v>
          </cell>
          <cell r="M10247" t="str">
            <v xml:space="preserve"> </v>
          </cell>
        </row>
        <row r="10248">
          <cell r="D10248" t="str">
            <v>SUBTOTAL</v>
          </cell>
        </row>
        <row r="10250">
          <cell r="D10250" t="str">
            <v>TOTAL COSTO DIRECTO $</v>
          </cell>
        </row>
        <row r="10252">
          <cell r="M10252" t="str">
            <v>Porcentaje</v>
          </cell>
          <cell r="N10252" t="str">
            <v>Valor Total</v>
          </cell>
        </row>
        <row r="10253">
          <cell r="M10253">
            <v>0.24</v>
          </cell>
          <cell r="N10253">
            <v>14472.01</v>
          </cell>
        </row>
        <row r="10254">
          <cell r="M10254">
            <v>0.02</v>
          </cell>
          <cell r="N10254">
            <v>1206</v>
          </cell>
        </row>
        <row r="10255">
          <cell r="M10255">
            <v>7.0000000000000007E-2</v>
          </cell>
          <cell r="N10255">
            <v>4221</v>
          </cell>
        </row>
        <row r="10258">
          <cell r="D10258" t="str">
            <v>Precio Unitario Total Aproximado al peso $</v>
          </cell>
        </row>
        <row r="10263">
          <cell r="D10263" t="str">
            <v>Proyectó:</v>
          </cell>
          <cell r="L10263" t="str">
            <v>Aprobó:</v>
          </cell>
        </row>
        <row r="10264">
          <cell r="E10264" t="str">
            <v>BRAYAN JEUDIEL LOZANO HERRERA</v>
          </cell>
          <cell r="M10264" t="str">
            <v>JESÚS IVÁN QUIÑONES RUEDA</v>
          </cell>
        </row>
        <row r="10265">
          <cell r="E10265" t="str">
            <v>APOYO SEC. DE PLANEACIÓN Y OBRAS PÚBLICAS</v>
          </cell>
          <cell r="M10265" t="str">
            <v>SECRETARIO DE PLANEACIÓN Y OBRAS PUBLICAS</v>
          </cell>
        </row>
        <row r="10266">
          <cell r="E10266" t="str">
            <v>LES TENGO UN CHISME</v>
          </cell>
          <cell r="M10266" t="str">
            <v>BOMBA</v>
          </cell>
        </row>
        <row r="10270">
          <cell r="D10270" t="str">
            <v>Análisis de Precios Unitarios- Secretaria de Planeación y Obras Publicas de Cubará, Boyacá.</v>
          </cell>
        </row>
        <row r="10271">
          <cell r="D10271" t="str">
            <v>Código</v>
          </cell>
          <cell r="E10271" t="str">
            <v>CCE-EICP-FM-14</v>
          </cell>
          <cell r="G10271" t="str">
            <v>Versión</v>
          </cell>
          <cell r="H10271">
            <v>1</v>
          </cell>
        </row>
        <row r="10275">
          <cell r="E10275" t="str">
            <v>MUNICIPIO DE CUBARÁ</v>
          </cell>
        </row>
        <row r="10277">
          <cell r="M10277" t="str">
            <v>VERSIÓN</v>
          </cell>
        </row>
        <row r="10280">
          <cell r="M10280" t="str">
            <v>PAGINA</v>
          </cell>
        </row>
        <row r="10281">
          <cell r="E10281" t="str">
            <v>ANÁLISIS DE PRECIOS UNITARIOS</v>
          </cell>
        </row>
        <row r="10283">
          <cell r="M10283" t="str">
            <v>FECHA</v>
          </cell>
          <cell r="N10283" t="str">
            <v>DD</v>
          </cell>
        </row>
        <row r="10284">
          <cell r="N10284">
            <v>13</v>
          </cell>
        </row>
        <row r="10288">
          <cell r="D10288" t="str">
            <v>DATOS ESPECÍFICOS</v>
          </cell>
        </row>
        <row r="10290">
          <cell r="A10290" t="str">
            <v>APU ID</v>
          </cell>
          <cell r="D10290" t="str">
            <v>ÍTEM</v>
          </cell>
          <cell r="E10290" t="str">
            <v>DESCRIPCIÓN</v>
          </cell>
          <cell r="N10290" t="str">
            <v>UNIDAD</v>
          </cell>
        </row>
        <row r="10291">
          <cell r="A10291" t="str">
            <v>APU-00076</v>
          </cell>
          <cell r="D10291" t="str">
            <v>2,07,08</v>
          </cell>
          <cell r="E10291" t="str">
            <v>SUMINISTRO E INSTALACIÓN DE SIFÓN SANITARIO DE 3" PVC</v>
          </cell>
          <cell r="N10291" t="str">
            <v>UND</v>
          </cell>
        </row>
        <row r="10292">
          <cell r="D10292" t="str">
            <v>I. EQUIPO</v>
          </cell>
        </row>
        <row r="10293">
          <cell r="D10293" t="str">
            <v>DESCRIPCIÓN</v>
          </cell>
          <cell r="I10293" t="str">
            <v>MARCA</v>
          </cell>
          <cell r="K10293" t="str">
            <v>TIPO</v>
          </cell>
          <cell r="M10293" t="str">
            <v>TARIFA</v>
          </cell>
          <cell r="N10293" t="str">
            <v>RENDIMIENTO</v>
          </cell>
        </row>
        <row r="10294">
          <cell r="D10294" t="str">
            <v>HERRAMIENTA MENOR (% M.O)</v>
          </cell>
          <cell r="K10294" t="str">
            <v>%</v>
          </cell>
          <cell r="M10294">
            <v>18131</v>
          </cell>
          <cell r="N10294">
            <v>10</v>
          </cell>
        </row>
        <row r="10295">
          <cell r="D10295" t="str">
            <v/>
          </cell>
          <cell r="K10295" t="str">
            <v/>
          </cell>
          <cell r="M10295" t="str">
            <v/>
          </cell>
        </row>
        <row r="10296">
          <cell r="D10296" t="str">
            <v/>
          </cell>
          <cell r="K10296" t="str">
            <v/>
          </cell>
          <cell r="M10296" t="str">
            <v/>
          </cell>
        </row>
        <row r="10297">
          <cell r="D10297" t="str">
            <v/>
          </cell>
          <cell r="K10297" t="str">
            <v/>
          </cell>
          <cell r="M10297" t="str">
            <v/>
          </cell>
        </row>
        <row r="10298">
          <cell r="D10298" t="str">
            <v/>
          </cell>
          <cell r="K10298" t="str">
            <v/>
          </cell>
          <cell r="M10298" t="str">
            <v/>
          </cell>
        </row>
        <row r="10299">
          <cell r="D10299" t="str">
            <v/>
          </cell>
          <cell r="K10299" t="str">
            <v/>
          </cell>
          <cell r="M10299" t="str">
            <v/>
          </cell>
        </row>
        <row r="10300">
          <cell r="D10300" t="str">
            <v>SUBTOTAL</v>
          </cell>
        </row>
        <row r="10301">
          <cell r="D10301" t="str">
            <v>II. MATERIALES</v>
          </cell>
        </row>
        <row r="10302">
          <cell r="D10302" t="str">
            <v>DESCRIPCIÓN</v>
          </cell>
          <cell r="L10302" t="str">
            <v>UNIDAD</v>
          </cell>
          <cell r="M10302" t="str">
            <v>CANTIDAD</v>
          </cell>
          <cell r="N10302" t="str">
            <v>PRECIO UNITARIO</v>
          </cell>
        </row>
        <row r="10303">
          <cell r="D10303" t="str">
            <v>SIFÓN SANITARIO DE 3" PVC</v>
          </cell>
          <cell r="L10303" t="str">
            <v>UND</v>
          </cell>
          <cell r="M10303">
            <v>1</v>
          </cell>
          <cell r="N10303">
            <v>15758.6</v>
          </cell>
        </row>
        <row r="10304">
          <cell r="D10304" t="str">
            <v>REMOVEDOR PVC (LIMPIADOR 1/4 )</v>
          </cell>
          <cell r="L10304" t="str">
            <v>GAL</v>
          </cell>
          <cell r="M10304">
            <v>0.02</v>
          </cell>
          <cell r="N10304">
            <v>54704</v>
          </cell>
        </row>
        <row r="10305">
          <cell r="D10305" t="str">
            <v>SOLDADURA LIQUIDA PVC 1/4"</v>
          </cell>
          <cell r="L10305" t="str">
            <v>GAL</v>
          </cell>
          <cell r="M10305">
            <v>0.02</v>
          </cell>
          <cell r="N10305">
            <v>67444</v>
          </cell>
        </row>
        <row r="10306">
          <cell r="D10306" t="str">
            <v/>
          </cell>
          <cell r="L10306" t="str">
            <v/>
          </cell>
          <cell r="N10306" t="str">
            <v/>
          </cell>
        </row>
        <row r="10307">
          <cell r="D10307" t="str">
            <v/>
          </cell>
          <cell r="L10307" t="str">
            <v/>
          </cell>
          <cell r="N10307" t="str">
            <v/>
          </cell>
        </row>
        <row r="10308">
          <cell r="D10308" t="str">
            <v/>
          </cell>
          <cell r="L10308" t="str">
            <v/>
          </cell>
          <cell r="N10308" t="str">
            <v/>
          </cell>
        </row>
        <row r="10309">
          <cell r="D10309" t="str">
            <v/>
          </cell>
          <cell r="L10309" t="str">
            <v/>
          </cell>
          <cell r="N10309" t="str">
            <v/>
          </cell>
        </row>
        <row r="10310">
          <cell r="D10310" t="str">
            <v/>
          </cell>
          <cell r="L10310" t="str">
            <v/>
          </cell>
          <cell r="N10310" t="str">
            <v/>
          </cell>
        </row>
        <row r="10311">
          <cell r="D10311" t="str">
            <v/>
          </cell>
          <cell r="L10311" t="str">
            <v/>
          </cell>
          <cell r="N10311" t="str">
            <v/>
          </cell>
        </row>
        <row r="10312">
          <cell r="D10312" t="str">
            <v/>
          </cell>
          <cell r="L10312" t="str">
            <v/>
          </cell>
          <cell r="N10312" t="str">
            <v/>
          </cell>
        </row>
        <row r="10313">
          <cell r="D10313" t="str">
            <v/>
          </cell>
          <cell r="L10313" t="str">
            <v/>
          </cell>
          <cell r="N10313" t="str">
            <v/>
          </cell>
        </row>
        <row r="10314">
          <cell r="D10314" t="str">
            <v/>
          </cell>
          <cell r="L10314" t="str">
            <v/>
          </cell>
          <cell r="N10314" t="str">
            <v/>
          </cell>
        </row>
        <row r="10315">
          <cell r="D10315" t="str">
            <v/>
          </cell>
          <cell r="L10315" t="str">
            <v/>
          </cell>
          <cell r="N10315" t="str">
            <v/>
          </cell>
        </row>
        <row r="10316">
          <cell r="D10316" t="str">
            <v/>
          </cell>
          <cell r="L10316" t="str">
            <v/>
          </cell>
          <cell r="N10316" t="str">
            <v/>
          </cell>
        </row>
        <row r="10317">
          <cell r="D10317" t="str">
            <v>DESPERDICIO</v>
          </cell>
          <cell r="L10317" t="str">
            <v>%</v>
          </cell>
          <cell r="M10317">
            <v>0.05</v>
          </cell>
          <cell r="N10317">
            <v>18201.560000000001</v>
          </cell>
        </row>
        <row r="10318">
          <cell r="D10318" t="str">
            <v>SUBTOTAL</v>
          </cell>
        </row>
        <row r="10319">
          <cell r="D10319" t="str">
            <v>III. TRANSPORTES</v>
          </cell>
        </row>
        <row r="10320">
          <cell r="D10320" t="str">
            <v>MATERIAL</v>
          </cell>
          <cell r="K10320" t="str">
            <v>VOL. o PESO</v>
          </cell>
          <cell r="L10320" t="str">
            <v>DISTANCIA</v>
          </cell>
          <cell r="M10320" t="str">
            <v>M3 o Ton/Km</v>
          </cell>
          <cell r="N10320" t="str">
            <v>TARIFA</v>
          </cell>
        </row>
        <row r="10321">
          <cell r="D10321" t="str">
            <v/>
          </cell>
          <cell r="M10321" t="str">
            <v/>
          </cell>
          <cell r="N10321" t="str">
            <v/>
          </cell>
        </row>
        <row r="10322">
          <cell r="D10322" t="str">
            <v/>
          </cell>
          <cell r="M10322" t="str">
            <v/>
          </cell>
          <cell r="N10322" t="str">
            <v/>
          </cell>
        </row>
        <row r="10323">
          <cell r="D10323" t="str">
            <v/>
          </cell>
          <cell r="M10323" t="str">
            <v/>
          </cell>
          <cell r="N10323" t="str">
            <v/>
          </cell>
        </row>
        <row r="10324">
          <cell r="D10324" t="str">
            <v/>
          </cell>
          <cell r="M10324" t="str">
            <v/>
          </cell>
          <cell r="N10324" t="str">
            <v/>
          </cell>
        </row>
        <row r="10325">
          <cell r="D10325" t="str">
            <v>SUBTOTAL</v>
          </cell>
        </row>
        <row r="10326">
          <cell r="D10326" t="str">
            <v>IV. MANO DE OBRA</v>
          </cell>
        </row>
        <row r="10327">
          <cell r="D10327" t="str">
            <v>TRABAJADOR</v>
          </cell>
          <cell r="K10327" t="str">
            <v>JORNAL</v>
          </cell>
          <cell r="L10327" t="str">
            <v>PRESTACIONES</v>
          </cell>
          <cell r="M10327" t="str">
            <v>JORNAL TOTAL</v>
          </cell>
          <cell r="N10327" t="str">
            <v>RENDIMIENTO</v>
          </cell>
        </row>
        <row r="10328">
          <cell r="D10328" t="str">
            <v>OFICIAL</v>
          </cell>
          <cell r="K10328">
            <v>95930</v>
          </cell>
          <cell r="L10328">
            <v>1.95</v>
          </cell>
          <cell r="M10328">
            <v>187063.5</v>
          </cell>
          <cell r="N10328">
            <v>18</v>
          </cell>
        </row>
        <row r="10329">
          <cell r="D10329" t="str">
            <v>AYUDANTE (1)</v>
          </cell>
          <cell r="K10329">
            <v>71433</v>
          </cell>
          <cell r="L10329">
            <v>1.95</v>
          </cell>
          <cell r="M10329">
            <v>139294.35</v>
          </cell>
          <cell r="N10329">
            <v>18</v>
          </cell>
        </row>
        <row r="10330">
          <cell r="D10330" t="str">
            <v/>
          </cell>
          <cell r="K10330" t="str">
            <v/>
          </cell>
          <cell r="L10330" t="str">
            <v xml:space="preserve"> </v>
          </cell>
          <cell r="M10330" t="str">
            <v xml:space="preserve"> </v>
          </cell>
        </row>
        <row r="10331">
          <cell r="D10331" t="str">
            <v/>
          </cell>
          <cell r="K10331" t="str">
            <v/>
          </cell>
          <cell r="L10331" t="str">
            <v xml:space="preserve"> </v>
          </cell>
          <cell r="M10331" t="str">
            <v xml:space="preserve"> </v>
          </cell>
        </row>
        <row r="10332">
          <cell r="D10332" t="str">
            <v/>
          </cell>
          <cell r="K10332" t="str">
            <v/>
          </cell>
          <cell r="L10332" t="str">
            <v xml:space="preserve"> </v>
          </cell>
          <cell r="M10332" t="str">
            <v xml:space="preserve"> </v>
          </cell>
        </row>
        <row r="10333">
          <cell r="D10333" t="str">
            <v>SUBTOTAL</v>
          </cell>
        </row>
        <row r="10335">
          <cell r="D10335" t="str">
            <v>TOTAL COSTO DIRECTO $</v>
          </cell>
        </row>
        <row r="10337">
          <cell r="M10337" t="str">
            <v>Porcentaje</v>
          </cell>
          <cell r="N10337" t="str">
            <v>Valor Total</v>
          </cell>
        </row>
        <row r="10338">
          <cell r="M10338">
            <v>0.24</v>
          </cell>
          <cell r="N10338">
            <v>9373.3799999999992</v>
          </cell>
        </row>
        <row r="10339">
          <cell r="M10339">
            <v>0.02</v>
          </cell>
          <cell r="N10339">
            <v>781.11</v>
          </cell>
        </row>
        <row r="10340">
          <cell r="M10340">
            <v>7.0000000000000007E-2</v>
          </cell>
          <cell r="N10340">
            <v>2733.9</v>
          </cell>
        </row>
        <row r="10343">
          <cell r="D10343" t="str">
            <v>Precio Unitario Total Aproximado al peso $</v>
          </cell>
        </row>
        <row r="10348">
          <cell r="D10348" t="str">
            <v>Proyectó:</v>
          </cell>
          <cell r="L10348" t="str">
            <v>Aprobó:</v>
          </cell>
        </row>
        <row r="10349">
          <cell r="E10349" t="str">
            <v>BRAYAN JEUDIEL LOZANO HERRERA</v>
          </cell>
          <cell r="M10349" t="str">
            <v>JESÚS IVÁN QUIÑONES RUEDA</v>
          </cell>
        </row>
        <row r="10350">
          <cell r="E10350" t="str">
            <v>APOYO SEC. DE PLANEACIÓN Y OBRAS PÚBLICAS</v>
          </cell>
          <cell r="M10350" t="str">
            <v>SECRETARIO DE PLANEACIÓN Y OBRAS PUBLICAS</v>
          </cell>
        </row>
        <row r="10351">
          <cell r="E10351" t="str">
            <v>LES TENGO UN CHISME</v>
          </cell>
          <cell r="M10351" t="str">
            <v>BOMBA</v>
          </cell>
        </row>
        <row r="10355">
          <cell r="D10355" t="str">
            <v>Análisis de Precios Unitarios- Secretaria de Planeación y Obras Publicas de Cubará, Boyacá.</v>
          </cell>
        </row>
        <row r="10356">
          <cell r="D10356" t="str">
            <v>Código</v>
          </cell>
          <cell r="E10356" t="str">
            <v>CCE-EICP-FM-14</v>
          </cell>
          <cell r="G10356" t="str">
            <v>Versión</v>
          </cell>
          <cell r="H10356">
            <v>1</v>
          </cell>
        </row>
        <row r="10360">
          <cell r="E10360" t="str">
            <v>MUNICIPIO DE CUBARÁ</v>
          </cell>
        </row>
        <row r="10362">
          <cell r="M10362" t="str">
            <v>VERSIÓN</v>
          </cell>
        </row>
        <row r="10365">
          <cell r="M10365" t="str">
            <v>PAGINA</v>
          </cell>
        </row>
        <row r="10366">
          <cell r="E10366" t="str">
            <v>ANÁLISIS DE PRECIOS UNITARIOS</v>
          </cell>
        </row>
        <row r="10368">
          <cell r="M10368" t="str">
            <v>FECHA</v>
          </cell>
          <cell r="N10368" t="str">
            <v>DD</v>
          </cell>
        </row>
        <row r="10369">
          <cell r="N10369">
            <v>13</v>
          </cell>
        </row>
        <row r="10373">
          <cell r="D10373" t="str">
            <v>DATOS ESPECÍFICOS</v>
          </cell>
        </row>
        <row r="10375">
          <cell r="A10375" t="str">
            <v>APU ID</v>
          </cell>
          <cell r="D10375" t="str">
            <v>ÍTEM</v>
          </cell>
          <cell r="E10375" t="str">
            <v>DESCRIPCIÓN</v>
          </cell>
          <cell r="N10375" t="str">
            <v>UNIDAD</v>
          </cell>
        </row>
        <row r="10376">
          <cell r="A10376" t="str">
            <v>APU-00077</v>
          </cell>
          <cell r="D10376" t="str">
            <v>2,07,09</v>
          </cell>
          <cell r="E10376" t="str">
            <v>SUMINISTRO E INSTALACIÓN DE SIFÓN SANITARIO DE 2" PVC</v>
          </cell>
          <cell r="N10376" t="str">
            <v>UND</v>
          </cell>
        </row>
        <row r="10377">
          <cell r="D10377" t="str">
            <v>I. EQUIPO</v>
          </cell>
        </row>
        <row r="10378">
          <cell r="D10378" t="str">
            <v>DESCRIPCIÓN</v>
          </cell>
          <cell r="I10378" t="str">
            <v>MARCA</v>
          </cell>
          <cell r="K10378" t="str">
            <v>TIPO</v>
          </cell>
          <cell r="M10378" t="str">
            <v>TARIFA</v>
          </cell>
          <cell r="N10378" t="str">
            <v>RENDIMIENTO</v>
          </cell>
        </row>
        <row r="10379">
          <cell r="D10379" t="str">
            <v>HERRAMIENTA MENOR (% M.O)</v>
          </cell>
          <cell r="K10379" t="str">
            <v>%</v>
          </cell>
          <cell r="M10379">
            <v>18131</v>
          </cell>
          <cell r="N10379">
            <v>10</v>
          </cell>
        </row>
        <row r="10380">
          <cell r="D10380" t="str">
            <v/>
          </cell>
          <cell r="K10380" t="str">
            <v/>
          </cell>
          <cell r="M10380" t="str">
            <v/>
          </cell>
        </row>
        <row r="10381">
          <cell r="D10381" t="str">
            <v/>
          </cell>
          <cell r="K10381" t="str">
            <v/>
          </cell>
          <cell r="M10381" t="str">
            <v/>
          </cell>
        </row>
        <row r="10382">
          <cell r="D10382" t="str">
            <v/>
          </cell>
          <cell r="K10382" t="str">
            <v/>
          </cell>
          <cell r="M10382" t="str">
            <v/>
          </cell>
        </row>
        <row r="10383">
          <cell r="D10383" t="str">
            <v/>
          </cell>
          <cell r="K10383" t="str">
            <v/>
          </cell>
          <cell r="M10383" t="str">
            <v/>
          </cell>
        </row>
        <row r="10384">
          <cell r="D10384" t="str">
            <v/>
          </cell>
          <cell r="K10384" t="str">
            <v/>
          </cell>
          <cell r="M10384" t="str">
            <v/>
          </cell>
        </row>
        <row r="10385">
          <cell r="D10385" t="str">
            <v>SUBTOTAL</v>
          </cell>
        </row>
        <row r="10386">
          <cell r="D10386" t="str">
            <v>II. MATERIALES</v>
          </cell>
        </row>
        <row r="10387">
          <cell r="D10387" t="str">
            <v>DESCRIPCIÓN</v>
          </cell>
          <cell r="L10387" t="str">
            <v>UNIDAD</v>
          </cell>
          <cell r="M10387" t="str">
            <v>CANTIDAD</v>
          </cell>
          <cell r="N10387" t="str">
            <v>PRECIO UNITARIO</v>
          </cell>
        </row>
        <row r="10388">
          <cell r="D10388" t="str">
            <v>SIFÓN SANITARIO DE 2" PVC</v>
          </cell>
          <cell r="L10388" t="str">
            <v>UND</v>
          </cell>
          <cell r="M10388">
            <v>1</v>
          </cell>
          <cell r="N10388">
            <v>12527.32</v>
          </cell>
        </row>
        <row r="10389">
          <cell r="D10389" t="str">
            <v>REMOVEDOR PVC (LIMPIADOR 1/4 )</v>
          </cell>
          <cell r="L10389" t="str">
            <v>GAL</v>
          </cell>
          <cell r="M10389">
            <v>0.02</v>
          </cell>
          <cell r="N10389">
            <v>54704</v>
          </cell>
        </row>
        <row r="10390">
          <cell r="D10390" t="str">
            <v>SOLDADURA LIQUIDA PVC 1/4"</v>
          </cell>
          <cell r="L10390" t="str">
            <v>GAL</v>
          </cell>
          <cell r="M10390">
            <v>0.02</v>
          </cell>
          <cell r="N10390">
            <v>67444</v>
          </cell>
        </row>
        <row r="10391">
          <cell r="D10391" t="str">
            <v/>
          </cell>
          <cell r="L10391" t="str">
            <v/>
          </cell>
          <cell r="N10391" t="str">
            <v/>
          </cell>
        </row>
        <row r="10392">
          <cell r="D10392" t="str">
            <v/>
          </cell>
          <cell r="L10392" t="str">
            <v/>
          </cell>
          <cell r="N10392" t="str">
            <v/>
          </cell>
        </row>
        <row r="10393">
          <cell r="D10393" t="str">
            <v/>
          </cell>
          <cell r="L10393" t="str">
            <v/>
          </cell>
          <cell r="N10393" t="str">
            <v/>
          </cell>
        </row>
        <row r="10394">
          <cell r="D10394" t="str">
            <v/>
          </cell>
          <cell r="L10394" t="str">
            <v/>
          </cell>
          <cell r="N10394" t="str">
            <v/>
          </cell>
        </row>
        <row r="10395">
          <cell r="D10395" t="str">
            <v/>
          </cell>
          <cell r="L10395" t="str">
            <v/>
          </cell>
          <cell r="N10395" t="str">
            <v/>
          </cell>
        </row>
        <row r="10396">
          <cell r="D10396" t="str">
            <v/>
          </cell>
          <cell r="L10396" t="str">
            <v/>
          </cell>
          <cell r="N10396" t="str">
            <v/>
          </cell>
        </row>
        <row r="10397">
          <cell r="D10397" t="str">
            <v/>
          </cell>
          <cell r="L10397" t="str">
            <v/>
          </cell>
          <cell r="N10397" t="str">
            <v/>
          </cell>
        </row>
        <row r="10398">
          <cell r="D10398" t="str">
            <v/>
          </cell>
          <cell r="L10398" t="str">
            <v/>
          </cell>
          <cell r="N10398" t="str">
            <v/>
          </cell>
        </row>
        <row r="10399">
          <cell r="D10399" t="str">
            <v/>
          </cell>
          <cell r="L10399" t="str">
            <v/>
          </cell>
          <cell r="N10399" t="str">
            <v/>
          </cell>
        </row>
        <row r="10400">
          <cell r="D10400" t="str">
            <v/>
          </cell>
          <cell r="L10400" t="str">
            <v/>
          </cell>
          <cell r="N10400" t="str">
            <v/>
          </cell>
        </row>
        <row r="10401">
          <cell r="D10401" t="str">
            <v/>
          </cell>
          <cell r="L10401" t="str">
            <v/>
          </cell>
          <cell r="N10401" t="str">
            <v/>
          </cell>
        </row>
        <row r="10402">
          <cell r="D10402" t="str">
            <v>DESPERDICIO</v>
          </cell>
          <cell r="L10402" t="str">
            <v>%</v>
          </cell>
          <cell r="M10402">
            <v>0.05</v>
          </cell>
          <cell r="N10402">
            <v>14970.279999999999</v>
          </cell>
        </row>
        <row r="10403">
          <cell r="D10403" t="str">
            <v>SUBTOTAL</v>
          </cell>
        </row>
        <row r="10404">
          <cell r="D10404" t="str">
            <v>III. TRANSPORTES</v>
          </cell>
        </row>
        <row r="10405">
          <cell r="D10405" t="str">
            <v>MATERIAL</v>
          </cell>
          <cell r="K10405" t="str">
            <v>VOL. o PESO</v>
          </cell>
          <cell r="L10405" t="str">
            <v>DISTANCIA</v>
          </cell>
          <cell r="M10405" t="str">
            <v>M3 o Ton/Km</v>
          </cell>
          <cell r="N10405" t="str">
            <v>TARIFA</v>
          </cell>
        </row>
        <row r="10406">
          <cell r="D10406" t="str">
            <v/>
          </cell>
          <cell r="M10406" t="str">
            <v/>
          </cell>
          <cell r="N10406" t="str">
            <v/>
          </cell>
        </row>
        <row r="10407">
          <cell r="D10407" t="str">
            <v/>
          </cell>
          <cell r="M10407" t="str">
            <v/>
          </cell>
          <cell r="N10407" t="str">
            <v/>
          </cell>
        </row>
        <row r="10408">
          <cell r="D10408" t="str">
            <v/>
          </cell>
          <cell r="M10408" t="str">
            <v/>
          </cell>
          <cell r="N10408" t="str">
            <v/>
          </cell>
        </row>
        <row r="10409">
          <cell r="D10409" t="str">
            <v/>
          </cell>
          <cell r="M10409" t="str">
            <v/>
          </cell>
          <cell r="N10409" t="str">
            <v/>
          </cell>
        </row>
        <row r="10410">
          <cell r="D10410" t="str">
            <v>SUBTOTAL</v>
          </cell>
        </row>
        <row r="10411">
          <cell r="D10411" t="str">
            <v>IV. MANO DE OBRA</v>
          </cell>
        </row>
        <row r="10412">
          <cell r="D10412" t="str">
            <v>TRABAJADOR</v>
          </cell>
          <cell r="K10412" t="str">
            <v>JORNAL</v>
          </cell>
          <cell r="L10412" t="str">
            <v>PRESTACIONES</v>
          </cell>
          <cell r="M10412" t="str">
            <v>JORNAL TOTAL</v>
          </cell>
          <cell r="N10412" t="str">
            <v>RENDIMIENTO</v>
          </cell>
        </row>
        <row r="10413">
          <cell r="D10413" t="str">
            <v>OFICIAL</v>
          </cell>
          <cell r="K10413">
            <v>95930</v>
          </cell>
          <cell r="L10413">
            <v>1.95</v>
          </cell>
          <cell r="M10413">
            <v>187063.5</v>
          </cell>
          <cell r="N10413">
            <v>18</v>
          </cell>
        </row>
        <row r="10414">
          <cell r="D10414" t="str">
            <v>AYUDANTE (1)</v>
          </cell>
          <cell r="K10414">
            <v>71433</v>
          </cell>
          <cell r="L10414">
            <v>1.95</v>
          </cell>
          <cell r="M10414">
            <v>139294.35</v>
          </cell>
          <cell r="N10414">
            <v>18</v>
          </cell>
        </row>
        <row r="10415">
          <cell r="D10415" t="str">
            <v/>
          </cell>
          <cell r="K10415" t="str">
            <v/>
          </cell>
          <cell r="L10415" t="str">
            <v xml:space="preserve"> </v>
          </cell>
          <cell r="M10415" t="str">
            <v xml:space="preserve"> </v>
          </cell>
        </row>
        <row r="10416">
          <cell r="D10416" t="str">
            <v/>
          </cell>
          <cell r="K10416" t="str">
            <v/>
          </cell>
          <cell r="L10416" t="str">
            <v xml:space="preserve"> </v>
          </cell>
          <cell r="M10416" t="str">
            <v xml:space="preserve"> </v>
          </cell>
        </row>
        <row r="10417">
          <cell r="D10417" t="str">
            <v/>
          </cell>
          <cell r="K10417" t="str">
            <v/>
          </cell>
          <cell r="L10417" t="str">
            <v xml:space="preserve"> </v>
          </cell>
          <cell r="M10417" t="str">
            <v xml:space="preserve"> </v>
          </cell>
        </row>
        <row r="10418">
          <cell r="D10418" t="str">
            <v>SUBTOTAL</v>
          </cell>
        </row>
        <row r="10420">
          <cell r="D10420" t="str">
            <v>TOTAL COSTO DIRECTO $</v>
          </cell>
        </row>
        <row r="10422">
          <cell r="M10422" t="str">
            <v>Porcentaje</v>
          </cell>
          <cell r="N10422" t="str">
            <v>Valor Total</v>
          </cell>
        </row>
        <row r="10423">
          <cell r="M10423">
            <v>0.24</v>
          </cell>
          <cell r="N10423">
            <v>8559.09</v>
          </cell>
        </row>
        <row r="10424">
          <cell r="M10424">
            <v>0.02</v>
          </cell>
          <cell r="N10424">
            <v>713.26</v>
          </cell>
        </row>
        <row r="10425">
          <cell r="M10425">
            <v>7.0000000000000007E-2</v>
          </cell>
          <cell r="N10425">
            <v>2496.4</v>
          </cell>
        </row>
        <row r="10428">
          <cell r="D10428" t="str">
            <v>Precio Unitario Total Aproximado al peso $</v>
          </cell>
        </row>
        <row r="10433">
          <cell r="D10433" t="str">
            <v>Proyectó:</v>
          </cell>
          <cell r="L10433" t="str">
            <v>Aprobó:</v>
          </cell>
        </row>
        <row r="10434">
          <cell r="E10434" t="str">
            <v>BRAYAN JEUDIEL LOZANO HERRERA</v>
          </cell>
          <cell r="M10434" t="str">
            <v>JESÚS IVÁN QUIÑONES RUEDA</v>
          </cell>
        </row>
        <row r="10435">
          <cell r="E10435" t="str">
            <v>APOYO SEC. DE PLANEACIÓN Y OBRAS PÚBLICAS</v>
          </cell>
          <cell r="M10435" t="str">
            <v>SECRETARIO DE PLANEACIÓN Y OBRAS PUBLICAS</v>
          </cell>
        </row>
        <row r="10436">
          <cell r="E10436" t="str">
            <v>LES TENGO UN CHISME</v>
          </cell>
          <cell r="M10436" t="str">
            <v>BOMBA</v>
          </cell>
        </row>
        <row r="10440">
          <cell r="D10440" t="str">
            <v>Análisis de Precios Unitarios- Secretaria de Planeación y Obras Publicas de Cubará, Boyacá.</v>
          </cell>
        </row>
        <row r="10441">
          <cell r="D10441" t="str">
            <v>Código</v>
          </cell>
          <cell r="E10441" t="str">
            <v>CCE-EICP-FM-14</v>
          </cell>
          <cell r="G10441" t="str">
            <v>Versión</v>
          </cell>
          <cell r="H10441">
            <v>1</v>
          </cell>
        </row>
        <row r="10445">
          <cell r="E10445" t="str">
            <v>MUNICIPIO DE CUBARÁ</v>
          </cell>
        </row>
        <row r="10447">
          <cell r="M10447" t="str">
            <v>VERSIÓN</v>
          </cell>
        </row>
        <row r="10450">
          <cell r="M10450" t="str">
            <v>PAGINA</v>
          </cell>
        </row>
        <row r="10451">
          <cell r="E10451" t="str">
            <v>ANÁLISIS DE PRECIOS UNITARIOS</v>
          </cell>
        </row>
        <row r="10453">
          <cell r="M10453" t="str">
            <v>FECHA</v>
          </cell>
          <cell r="N10453" t="str">
            <v>DD</v>
          </cell>
        </row>
        <row r="10454">
          <cell r="N10454">
            <v>13</v>
          </cell>
        </row>
        <row r="10458">
          <cell r="D10458" t="str">
            <v>DATOS ESPECÍFICOS</v>
          </cell>
        </row>
        <row r="10460">
          <cell r="A10460" t="str">
            <v>APU ID</v>
          </cell>
          <cell r="D10460" t="str">
            <v>ÍTEM</v>
          </cell>
          <cell r="E10460" t="str">
            <v>DESCRIPCIÓN</v>
          </cell>
          <cell r="N10460" t="str">
            <v>UNIDAD</v>
          </cell>
        </row>
        <row r="10461">
          <cell r="A10461" t="str">
            <v>APU-00078</v>
          </cell>
          <cell r="D10461" t="str">
            <v>2,07,10</v>
          </cell>
          <cell r="E10461" t="str">
            <v>SUMINISTRO E INSTALACIÓN DE REJILLA DE PISO PVC DE 3 X 2"</v>
          </cell>
          <cell r="N10461" t="str">
            <v>UND</v>
          </cell>
        </row>
        <row r="10462">
          <cell r="D10462" t="str">
            <v>I. EQUIPO</v>
          </cell>
        </row>
        <row r="10463">
          <cell r="D10463" t="str">
            <v>DESCRIPCIÓN</v>
          </cell>
          <cell r="I10463" t="str">
            <v>MARCA</v>
          </cell>
          <cell r="K10463" t="str">
            <v>TIPO</v>
          </cell>
          <cell r="M10463" t="str">
            <v>TARIFA</v>
          </cell>
          <cell r="N10463" t="str">
            <v>RENDIMIENTO</v>
          </cell>
        </row>
        <row r="10464">
          <cell r="D10464" t="str">
            <v>HERRAMIENTA MENOR (% M.O)</v>
          </cell>
          <cell r="K10464" t="str">
            <v>%</v>
          </cell>
          <cell r="M10464">
            <v>8158.9500000000007</v>
          </cell>
          <cell r="N10464">
            <v>10</v>
          </cell>
        </row>
        <row r="10465">
          <cell r="D10465" t="str">
            <v/>
          </cell>
          <cell r="K10465" t="str">
            <v/>
          </cell>
          <cell r="M10465" t="str">
            <v/>
          </cell>
        </row>
        <row r="10466">
          <cell r="D10466" t="str">
            <v/>
          </cell>
          <cell r="K10466" t="str">
            <v/>
          </cell>
          <cell r="M10466" t="str">
            <v/>
          </cell>
        </row>
        <row r="10467">
          <cell r="D10467" t="str">
            <v/>
          </cell>
          <cell r="K10467" t="str">
            <v/>
          </cell>
          <cell r="M10467" t="str">
            <v/>
          </cell>
        </row>
        <row r="10468">
          <cell r="D10468" t="str">
            <v/>
          </cell>
          <cell r="K10468" t="str">
            <v/>
          </cell>
          <cell r="M10468" t="str">
            <v/>
          </cell>
        </row>
        <row r="10469">
          <cell r="D10469" t="str">
            <v/>
          </cell>
          <cell r="K10469" t="str">
            <v/>
          </cell>
          <cell r="M10469" t="str">
            <v/>
          </cell>
        </row>
        <row r="10470">
          <cell r="D10470" t="str">
            <v>SUBTOTAL</v>
          </cell>
        </row>
        <row r="10471">
          <cell r="D10471" t="str">
            <v>II. MATERIALES</v>
          </cell>
        </row>
        <row r="10472">
          <cell r="D10472" t="str">
            <v>DESCRIPCIÓN</v>
          </cell>
          <cell r="L10472" t="str">
            <v>UNIDAD</v>
          </cell>
          <cell r="M10472" t="str">
            <v>CANTIDAD</v>
          </cell>
          <cell r="N10472" t="str">
            <v>PRECIO UNITARIO</v>
          </cell>
        </row>
        <row r="10473">
          <cell r="D10473" t="str">
            <v>REJILLA DE PISO PVC DE 3 X 2"</v>
          </cell>
          <cell r="L10473" t="str">
            <v>UND</v>
          </cell>
          <cell r="M10473">
            <v>1</v>
          </cell>
          <cell r="N10473">
            <v>3494.4</v>
          </cell>
        </row>
        <row r="10474">
          <cell r="D10474" t="str">
            <v>CEMENTO BLANCO</v>
          </cell>
          <cell r="L10474" t="str">
            <v>KG</v>
          </cell>
          <cell r="M10474">
            <v>0.3</v>
          </cell>
          <cell r="N10474">
            <v>2640</v>
          </cell>
        </row>
        <row r="10475">
          <cell r="D10475" t="str">
            <v/>
          </cell>
          <cell r="L10475" t="str">
            <v/>
          </cell>
          <cell r="N10475" t="str">
            <v/>
          </cell>
        </row>
        <row r="10476">
          <cell r="D10476" t="str">
            <v/>
          </cell>
          <cell r="L10476" t="str">
            <v/>
          </cell>
          <cell r="N10476" t="str">
            <v/>
          </cell>
        </row>
        <row r="10477">
          <cell r="D10477" t="str">
            <v/>
          </cell>
          <cell r="L10477" t="str">
            <v/>
          </cell>
          <cell r="N10477" t="str">
            <v/>
          </cell>
        </row>
        <row r="10478">
          <cell r="D10478" t="str">
            <v/>
          </cell>
          <cell r="L10478" t="str">
            <v/>
          </cell>
          <cell r="N10478" t="str">
            <v/>
          </cell>
        </row>
        <row r="10479">
          <cell r="D10479" t="str">
            <v/>
          </cell>
          <cell r="L10479" t="str">
            <v/>
          </cell>
          <cell r="N10479" t="str">
            <v/>
          </cell>
        </row>
        <row r="10480">
          <cell r="D10480" t="str">
            <v/>
          </cell>
          <cell r="L10480" t="str">
            <v/>
          </cell>
          <cell r="N10480" t="str">
            <v/>
          </cell>
        </row>
        <row r="10481">
          <cell r="D10481" t="str">
            <v/>
          </cell>
          <cell r="L10481" t="str">
            <v/>
          </cell>
          <cell r="N10481" t="str">
            <v/>
          </cell>
        </row>
        <row r="10482">
          <cell r="D10482" t="str">
            <v/>
          </cell>
          <cell r="L10482" t="str">
            <v/>
          </cell>
          <cell r="N10482" t="str">
            <v/>
          </cell>
        </row>
        <row r="10483">
          <cell r="D10483" t="str">
            <v/>
          </cell>
          <cell r="L10483" t="str">
            <v/>
          </cell>
          <cell r="N10483" t="str">
            <v/>
          </cell>
        </row>
        <row r="10484">
          <cell r="D10484" t="str">
            <v/>
          </cell>
          <cell r="L10484" t="str">
            <v/>
          </cell>
          <cell r="N10484" t="str">
            <v/>
          </cell>
        </row>
        <row r="10485">
          <cell r="D10485" t="str">
            <v/>
          </cell>
          <cell r="L10485" t="str">
            <v/>
          </cell>
          <cell r="N10485" t="str">
            <v/>
          </cell>
        </row>
        <row r="10486">
          <cell r="D10486" t="str">
            <v/>
          </cell>
          <cell r="L10486" t="str">
            <v/>
          </cell>
          <cell r="N10486" t="str">
            <v/>
          </cell>
        </row>
        <row r="10487">
          <cell r="D10487" t="str">
            <v>DESPERDICIO</v>
          </cell>
          <cell r="L10487" t="str">
            <v>%</v>
          </cell>
          <cell r="M10487">
            <v>0.05</v>
          </cell>
          <cell r="N10487">
            <v>4286.3999999999996</v>
          </cell>
        </row>
        <row r="10488">
          <cell r="D10488" t="str">
            <v>SUBTOTAL</v>
          </cell>
        </row>
        <row r="10489">
          <cell r="D10489" t="str">
            <v>III. TRANSPORTES</v>
          </cell>
        </row>
        <row r="10490">
          <cell r="D10490" t="str">
            <v>MATERIAL</v>
          </cell>
          <cell r="K10490" t="str">
            <v>VOL. o PESO</v>
          </cell>
          <cell r="L10490" t="str">
            <v>DISTANCIA</v>
          </cell>
          <cell r="M10490" t="str">
            <v>M3 o Ton/Km</v>
          </cell>
          <cell r="N10490" t="str">
            <v>TARIFA</v>
          </cell>
        </row>
        <row r="10491">
          <cell r="D10491" t="str">
            <v/>
          </cell>
          <cell r="M10491" t="str">
            <v/>
          </cell>
          <cell r="N10491" t="str">
            <v/>
          </cell>
        </row>
        <row r="10492">
          <cell r="D10492" t="str">
            <v/>
          </cell>
          <cell r="M10492" t="str">
            <v/>
          </cell>
          <cell r="N10492" t="str">
            <v/>
          </cell>
        </row>
        <row r="10493">
          <cell r="D10493" t="str">
            <v/>
          </cell>
          <cell r="M10493" t="str">
            <v/>
          </cell>
          <cell r="N10493" t="str">
            <v/>
          </cell>
        </row>
        <row r="10494">
          <cell r="D10494" t="str">
            <v/>
          </cell>
          <cell r="M10494" t="str">
            <v/>
          </cell>
          <cell r="N10494" t="str">
            <v/>
          </cell>
        </row>
        <row r="10495">
          <cell r="D10495" t="str">
            <v>SUBTOTAL</v>
          </cell>
        </row>
        <row r="10496">
          <cell r="D10496" t="str">
            <v>IV. MANO DE OBRA</v>
          </cell>
        </row>
        <row r="10497">
          <cell r="D10497" t="str">
            <v>TRABAJADOR</v>
          </cell>
          <cell r="K10497" t="str">
            <v>JORNAL</v>
          </cell>
          <cell r="L10497" t="str">
            <v>PRESTACIONES</v>
          </cell>
          <cell r="M10497" t="str">
            <v>JORNAL TOTAL</v>
          </cell>
          <cell r="N10497" t="str">
            <v>RENDIMIENTO</v>
          </cell>
        </row>
        <row r="10498">
          <cell r="D10498" t="str">
            <v>OFICIAL</v>
          </cell>
          <cell r="K10498">
            <v>95930</v>
          </cell>
          <cell r="L10498">
            <v>1.95</v>
          </cell>
          <cell r="M10498">
            <v>187063.5</v>
          </cell>
          <cell r="N10498">
            <v>40</v>
          </cell>
        </row>
        <row r="10499">
          <cell r="D10499" t="str">
            <v>AYUDANTE (1)</v>
          </cell>
          <cell r="K10499">
            <v>71433</v>
          </cell>
          <cell r="L10499">
            <v>1.95</v>
          </cell>
          <cell r="M10499">
            <v>139294.35</v>
          </cell>
          <cell r="N10499">
            <v>40</v>
          </cell>
        </row>
        <row r="10500">
          <cell r="D10500" t="str">
            <v/>
          </cell>
          <cell r="K10500" t="str">
            <v/>
          </cell>
          <cell r="L10500" t="str">
            <v xml:space="preserve"> </v>
          </cell>
          <cell r="M10500" t="str">
            <v xml:space="preserve"> </v>
          </cell>
        </row>
        <row r="10501">
          <cell r="D10501" t="str">
            <v/>
          </cell>
          <cell r="K10501" t="str">
            <v/>
          </cell>
          <cell r="L10501" t="str">
            <v xml:space="preserve"> </v>
          </cell>
          <cell r="M10501" t="str">
            <v xml:space="preserve"> </v>
          </cell>
        </row>
        <row r="10502">
          <cell r="D10502" t="str">
            <v/>
          </cell>
          <cell r="K10502" t="str">
            <v/>
          </cell>
          <cell r="L10502" t="str">
            <v xml:space="preserve"> </v>
          </cell>
          <cell r="M10502" t="str">
            <v xml:space="preserve"> </v>
          </cell>
        </row>
        <row r="10503">
          <cell r="D10503" t="str">
            <v>SUBTOTAL</v>
          </cell>
        </row>
        <row r="10505">
          <cell r="D10505" t="str">
            <v>TOTAL COSTO DIRECTO $</v>
          </cell>
        </row>
        <row r="10507">
          <cell r="M10507" t="str">
            <v>Porcentaje</v>
          </cell>
          <cell r="N10507" t="str">
            <v>Valor Total</v>
          </cell>
        </row>
        <row r="10508">
          <cell r="M10508">
            <v>0.24</v>
          </cell>
          <cell r="N10508">
            <v>3234.14</v>
          </cell>
        </row>
        <row r="10509">
          <cell r="M10509">
            <v>0.02</v>
          </cell>
          <cell r="N10509">
            <v>269.51</v>
          </cell>
        </row>
        <row r="10510">
          <cell r="M10510">
            <v>7.0000000000000007E-2</v>
          </cell>
          <cell r="N10510">
            <v>943.29</v>
          </cell>
        </row>
        <row r="10513">
          <cell r="D10513" t="str">
            <v>Precio Unitario Total Aproximado al peso $</v>
          </cell>
        </row>
        <row r="10518">
          <cell r="D10518" t="str">
            <v>Proyectó:</v>
          </cell>
          <cell r="L10518" t="str">
            <v>Aprobó:</v>
          </cell>
        </row>
        <row r="10519">
          <cell r="E10519" t="str">
            <v>BRAYAN JEUDIEL LOZANO HERRERA</v>
          </cell>
          <cell r="M10519" t="str">
            <v>JESÚS IVÁN QUIÑONES RUEDA</v>
          </cell>
        </row>
        <row r="10520">
          <cell r="E10520" t="str">
            <v>APOYO SEC. DE PLANEACIÓN Y OBRAS PÚBLICAS</v>
          </cell>
          <cell r="M10520" t="str">
            <v>SECRETARIO DE PLANEACIÓN Y OBRAS PUBLICAS</v>
          </cell>
        </row>
        <row r="10521">
          <cell r="E10521" t="str">
            <v>LES TENGO UN CHISME</v>
          </cell>
          <cell r="M10521" t="str">
            <v>BOMBA</v>
          </cell>
        </row>
        <row r="10525">
          <cell r="D10525" t="str">
            <v>Análisis de Precios Unitarios- Secretaria de Planeación y Obras Publicas de Cubará, Boyacá.</v>
          </cell>
        </row>
        <row r="10526">
          <cell r="D10526" t="str">
            <v>Código</v>
          </cell>
          <cell r="E10526" t="str">
            <v>CCE-EICP-FM-14</v>
          </cell>
          <cell r="G10526" t="str">
            <v>Versión</v>
          </cell>
          <cell r="H10526">
            <v>1</v>
          </cell>
        </row>
        <row r="10530">
          <cell r="E10530" t="str">
            <v>MUNICIPIO DE CUBARÁ</v>
          </cell>
        </row>
        <row r="10532">
          <cell r="M10532" t="str">
            <v>VERSIÓN</v>
          </cell>
        </row>
        <row r="10535">
          <cell r="M10535" t="str">
            <v>PAGINA</v>
          </cell>
        </row>
        <row r="10536">
          <cell r="E10536" t="str">
            <v>ANÁLISIS DE PRECIOS UNITARIOS</v>
          </cell>
        </row>
        <row r="10538">
          <cell r="M10538" t="str">
            <v>FECHA</v>
          </cell>
          <cell r="N10538" t="str">
            <v>DD</v>
          </cell>
        </row>
        <row r="10539">
          <cell r="N10539">
            <v>13</v>
          </cell>
        </row>
        <row r="10543">
          <cell r="D10543" t="str">
            <v>DATOS ESPECÍFICOS</v>
          </cell>
        </row>
        <row r="10545">
          <cell r="A10545" t="str">
            <v>APU ID</v>
          </cell>
          <cell r="D10545" t="str">
            <v>ÍTEM</v>
          </cell>
          <cell r="E10545" t="str">
            <v>DESCRIPCIÓN</v>
          </cell>
          <cell r="N10545" t="str">
            <v>UNIDAD</v>
          </cell>
        </row>
        <row r="10546">
          <cell r="A10546" t="str">
            <v>APU-00079</v>
          </cell>
          <cell r="D10546" t="str">
            <v>2,07,11</v>
          </cell>
          <cell r="E10546" t="str">
            <v>SUMINISTRO E INSTALACIÓN DE REJILLA DE PISO PVC DE 4 X 3"</v>
          </cell>
          <cell r="N10546" t="str">
            <v>UND</v>
          </cell>
        </row>
        <row r="10547">
          <cell r="D10547" t="str">
            <v>I. EQUIPO</v>
          </cell>
        </row>
        <row r="10548">
          <cell r="D10548" t="str">
            <v>DESCRIPCIÓN</v>
          </cell>
          <cell r="I10548" t="str">
            <v>MARCA</v>
          </cell>
          <cell r="K10548" t="str">
            <v>TIPO</v>
          </cell>
          <cell r="M10548" t="str">
            <v>TARIFA</v>
          </cell>
          <cell r="N10548" t="str">
            <v>RENDIMIENTO</v>
          </cell>
        </row>
        <row r="10549">
          <cell r="D10549" t="str">
            <v>HERRAMIENTA MENOR (% M.O)</v>
          </cell>
          <cell r="K10549" t="str">
            <v>%</v>
          </cell>
          <cell r="M10549">
            <v>8158.9500000000007</v>
          </cell>
          <cell r="N10549">
            <v>10</v>
          </cell>
        </row>
        <row r="10550">
          <cell r="D10550" t="str">
            <v/>
          </cell>
          <cell r="K10550" t="str">
            <v/>
          </cell>
          <cell r="M10550" t="str">
            <v/>
          </cell>
        </row>
        <row r="10551">
          <cell r="D10551" t="str">
            <v/>
          </cell>
          <cell r="K10551" t="str">
            <v/>
          </cell>
          <cell r="M10551" t="str">
            <v/>
          </cell>
        </row>
        <row r="10552">
          <cell r="D10552" t="str">
            <v/>
          </cell>
          <cell r="K10552" t="str">
            <v/>
          </cell>
          <cell r="M10552" t="str">
            <v/>
          </cell>
        </row>
        <row r="10553">
          <cell r="D10553" t="str">
            <v/>
          </cell>
          <cell r="K10553" t="str">
            <v/>
          </cell>
          <cell r="M10553" t="str">
            <v/>
          </cell>
        </row>
        <row r="10554">
          <cell r="D10554" t="str">
            <v/>
          </cell>
          <cell r="K10554" t="str">
            <v/>
          </cell>
          <cell r="M10554" t="str">
            <v/>
          </cell>
        </row>
        <row r="10555">
          <cell r="D10555" t="str">
            <v>SUBTOTAL</v>
          </cell>
        </row>
        <row r="10556">
          <cell r="D10556" t="str">
            <v>II. MATERIALES</v>
          </cell>
        </row>
        <row r="10557">
          <cell r="D10557" t="str">
            <v>DESCRIPCIÓN</v>
          </cell>
          <cell r="L10557" t="str">
            <v>UNIDAD</v>
          </cell>
          <cell r="M10557" t="str">
            <v>CANTIDAD</v>
          </cell>
          <cell r="N10557" t="str">
            <v>PRECIO UNITARIO</v>
          </cell>
        </row>
        <row r="10558">
          <cell r="D10558" t="str">
            <v>REJILLA DE PISO PVC DE 4 X 3"</v>
          </cell>
          <cell r="L10558" t="str">
            <v>UND</v>
          </cell>
          <cell r="M10558">
            <v>1</v>
          </cell>
          <cell r="N10558">
            <v>6895.72</v>
          </cell>
        </row>
        <row r="10559">
          <cell r="D10559" t="str">
            <v>CEMENTO BLANCO</v>
          </cell>
          <cell r="L10559" t="str">
            <v>KG</v>
          </cell>
          <cell r="M10559">
            <v>0.4</v>
          </cell>
          <cell r="N10559">
            <v>2640</v>
          </cell>
        </row>
        <row r="10560">
          <cell r="D10560" t="str">
            <v/>
          </cell>
          <cell r="L10560" t="str">
            <v/>
          </cell>
          <cell r="N10560" t="str">
            <v/>
          </cell>
        </row>
        <row r="10561">
          <cell r="D10561" t="str">
            <v/>
          </cell>
          <cell r="L10561" t="str">
            <v/>
          </cell>
          <cell r="N10561" t="str">
            <v/>
          </cell>
        </row>
        <row r="10562">
          <cell r="D10562" t="str">
            <v/>
          </cell>
          <cell r="L10562" t="str">
            <v/>
          </cell>
          <cell r="N10562" t="str">
            <v/>
          </cell>
        </row>
        <row r="10563">
          <cell r="D10563" t="str">
            <v/>
          </cell>
          <cell r="L10563" t="str">
            <v/>
          </cell>
          <cell r="N10563" t="str">
            <v/>
          </cell>
        </row>
        <row r="10564">
          <cell r="D10564" t="str">
            <v/>
          </cell>
          <cell r="L10564" t="str">
            <v/>
          </cell>
          <cell r="N10564" t="str">
            <v/>
          </cell>
        </row>
        <row r="10565">
          <cell r="D10565" t="str">
            <v/>
          </cell>
          <cell r="L10565" t="str">
            <v/>
          </cell>
          <cell r="N10565" t="str">
            <v/>
          </cell>
        </row>
        <row r="10566">
          <cell r="D10566" t="str">
            <v/>
          </cell>
          <cell r="L10566" t="str">
            <v/>
          </cell>
          <cell r="N10566" t="str">
            <v/>
          </cell>
        </row>
        <row r="10567">
          <cell r="D10567" t="str">
            <v/>
          </cell>
          <cell r="L10567" t="str">
            <v/>
          </cell>
          <cell r="N10567" t="str">
            <v/>
          </cell>
        </row>
        <row r="10568">
          <cell r="D10568" t="str">
            <v/>
          </cell>
          <cell r="L10568" t="str">
            <v/>
          </cell>
          <cell r="N10568" t="str">
            <v/>
          </cell>
        </row>
        <row r="10569">
          <cell r="D10569" t="str">
            <v/>
          </cell>
          <cell r="L10569" t="str">
            <v/>
          </cell>
          <cell r="N10569" t="str">
            <v/>
          </cell>
        </row>
        <row r="10570">
          <cell r="D10570" t="str">
            <v/>
          </cell>
          <cell r="L10570" t="str">
            <v/>
          </cell>
          <cell r="N10570" t="str">
            <v/>
          </cell>
        </row>
        <row r="10571">
          <cell r="D10571" t="str">
            <v/>
          </cell>
          <cell r="L10571" t="str">
            <v/>
          </cell>
          <cell r="N10571" t="str">
            <v/>
          </cell>
        </row>
        <row r="10572">
          <cell r="D10572" t="str">
            <v>DESPERDICIO</v>
          </cell>
          <cell r="L10572" t="str">
            <v>%</v>
          </cell>
          <cell r="M10572">
            <v>0.05</v>
          </cell>
          <cell r="N10572">
            <v>7951.72</v>
          </cell>
        </row>
        <row r="10573">
          <cell r="D10573" t="str">
            <v>SUBTOTAL</v>
          </cell>
        </row>
        <row r="10574">
          <cell r="D10574" t="str">
            <v>III. TRANSPORTES</v>
          </cell>
        </row>
        <row r="10575">
          <cell r="D10575" t="str">
            <v>MATERIAL</v>
          </cell>
          <cell r="K10575" t="str">
            <v>VOL. o PESO</v>
          </cell>
          <cell r="L10575" t="str">
            <v>DISTANCIA</v>
          </cell>
          <cell r="M10575" t="str">
            <v>M3 o Ton/Km</v>
          </cell>
          <cell r="N10575" t="str">
            <v>TARIFA</v>
          </cell>
        </row>
        <row r="10576">
          <cell r="D10576" t="str">
            <v/>
          </cell>
          <cell r="M10576" t="str">
            <v/>
          </cell>
          <cell r="N10576" t="str">
            <v/>
          </cell>
        </row>
        <row r="10577">
          <cell r="D10577" t="str">
            <v/>
          </cell>
          <cell r="M10577" t="str">
            <v/>
          </cell>
          <cell r="N10577" t="str">
            <v/>
          </cell>
        </row>
        <row r="10578">
          <cell r="D10578" t="str">
            <v/>
          </cell>
          <cell r="M10578" t="str">
            <v/>
          </cell>
          <cell r="N10578" t="str">
            <v/>
          </cell>
        </row>
        <row r="10579">
          <cell r="D10579" t="str">
            <v/>
          </cell>
          <cell r="M10579" t="str">
            <v/>
          </cell>
          <cell r="N10579" t="str">
            <v/>
          </cell>
        </row>
        <row r="10580">
          <cell r="D10580" t="str">
            <v>SUBTOTAL</v>
          </cell>
        </row>
        <row r="10581">
          <cell r="D10581" t="str">
            <v>IV. MANO DE OBRA</v>
          </cell>
        </row>
        <row r="10582">
          <cell r="D10582" t="str">
            <v>TRABAJADOR</v>
          </cell>
          <cell r="K10582" t="str">
            <v>JORNAL</v>
          </cell>
          <cell r="L10582" t="str">
            <v>PRESTACIONES</v>
          </cell>
          <cell r="M10582" t="str">
            <v>JORNAL TOTAL</v>
          </cell>
          <cell r="N10582" t="str">
            <v>RENDIMIENTO</v>
          </cell>
        </row>
        <row r="10583">
          <cell r="D10583" t="str">
            <v>OFICIAL</v>
          </cell>
          <cell r="K10583">
            <v>95930</v>
          </cell>
          <cell r="L10583">
            <v>1.95</v>
          </cell>
          <cell r="M10583">
            <v>187063.5</v>
          </cell>
          <cell r="N10583">
            <v>40</v>
          </cell>
        </row>
        <row r="10584">
          <cell r="D10584" t="str">
            <v>AYUDANTE (1)</v>
          </cell>
          <cell r="K10584">
            <v>71433</v>
          </cell>
          <cell r="L10584">
            <v>1.95</v>
          </cell>
          <cell r="M10584">
            <v>139294.35</v>
          </cell>
          <cell r="N10584">
            <v>40</v>
          </cell>
        </row>
        <row r="10585">
          <cell r="D10585" t="str">
            <v/>
          </cell>
          <cell r="K10585" t="str">
            <v/>
          </cell>
          <cell r="L10585" t="str">
            <v xml:space="preserve"> </v>
          </cell>
          <cell r="M10585" t="str">
            <v xml:space="preserve"> </v>
          </cell>
        </row>
        <row r="10586">
          <cell r="D10586" t="str">
            <v/>
          </cell>
          <cell r="K10586" t="str">
            <v/>
          </cell>
          <cell r="L10586" t="str">
            <v xml:space="preserve"> </v>
          </cell>
          <cell r="M10586" t="str">
            <v xml:space="preserve"> </v>
          </cell>
        </row>
        <row r="10587">
          <cell r="D10587" t="str">
            <v/>
          </cell>
          <cell r="K10587" t="str">
            <v/>
          </cell>
          <cell r="L10587" t="str">
            <v xml:space="preserve"> </v>
          </cell>
          <cell r="M10587" t="str">
            <v xml:space="preserve"> </v>
          </cell>
        </row>
        <row r="10588">
          <cell r="D10588" t="str">
            <v>SUBTOTAL</v>
          </cell>
        </row>
        <row r="10590">
          <cell r="D10590" t="str">
            <v>TOTAL COSTO DIRECTO $</v>
          </cell>
        </row>
        <row r="10592">
          <cell r="M10592" t="str">
            <v>Porcentaje</v>
          </cell>
          <cell r="N10592" t="str">
            <v>Valor Total</v>
          </cell>
        </row>
        <row r="10593">
          <cell r="M10593">
            <v>0.24</v>
          </cell>
          <cell r="N10593">
            <v>4157.8</v>
          </cell>
        </row>
        <row r="10594">
          <cell r="M10594">
            <v>0.02</v>
          </cell>
          <cell r="N10594">
            <v>346.48</v>
          </cell>
        </row>
        <row r="10595">
          <cell r="M10595">
            <v>7.0000000000000007E-2</v>
          </cell>
          <cell r="N10595">
            <v>1212.69</v>
          </cell>
        </row>
        <row r="10598">
          <cell r="D10598" t="str">
            <v>Precio Unitario Total Aproximado al peso $</v>
          </cell>
        </row>
        <row r="10603">
          <cell r="D10603" t="str">
            <v>Proyectó:</v>
          </cell>
          <cell r="L10603" t="str">
            <v>Aprobó:</v>
          </cell>
        </row>
        <row r="10604">
          <cell r="E10604" t="str">
            <v>BRAYAN JEUDIEL LOZANO HERRERA</v>
          </cell>
          <cell r="M10604" t="str">
            <v>JESÚS IVÁN QUIÑONES RUEDA</v>
          </cell>
        </row>
        <row r="10605">
          <cell r="E10605" t="str">
            <v>APOYO SEC. DE PLANEACIÓN Y OBRAS PÚBLICAS</v>
          </cell>
          <cell r="M10605" t="str">
            <v>SECRETARIO DE PLANEACIÓN Y OBRAS PUBLICAS</v>
          </cell>
        </row>
        <row r="10606">
          <cell r="E10606" t="str">
            <v>LES TENGO UN CHISME</v>
          </cell>
          <cell r="M10606" t="str">
            <v>BOMBA</v>
          </cell>
        </row>
        <row r="10610">
          <cell r="D10610" t="str">
            <v>Análisis de Precios Unitarios- Secretaria de Planeación y Obras Publicas de Cubará, Boyacá.</v>
          </cell>
        </row>
        <row r="10611">
          <cell r="D10611" t="str">
            <v>Código</v>
          </cell>
          <cell r="E10611" t="str">
            <v>CCE-EICP-FM-14</v>
          </cell>
          <cell r="G10611" t="str">
            <v>Versión</v>
          </cell>
          <cell r="H10611">
            <v>1</v>
          </cell>
        </row>
        <row r="10615">
          <cell r="E10615" t="str">
            <v>MUNICIPIO DE CUBARÁ</v>
          </cell>
        </row>
        <row r="10617">
          <cell r="M10617" t="str">
            <v>VERSIÓN</v>
          </cell>
        </row>
        <row r="10620">
          <cell r="M10620" t="str">
            <v>PAGINA</v>
          </cell>
        </row>
        <row r="10621">
          <cell r="E10621" t="str">
            <v>ANÁLISIS DE PRECIOS UNITARIOS</v>
          </cell>
        </row>
        <row r="10623">
          <cell r="M10623" t="str">
            <v>FECHA</v>
          </cell>
          <cell r="N10623" t="str">
            <v>DD</v>
          </cell>
        </row>
        <row r="10624">
          <cell r="N10624">
            <v>13</v>
          </cell>
        </row>
        <row r="10628">
          <cell r="D10628" t="str">
            <v>DATOS ESPECÍFICOS</v>
          </cell>
        </row>
        <row r="10630">
          <cell r="A10630" t="str">
            <v>APU ID</v>
          </cell>
          <cell r="D10630" t="str">
            <v>ÍTEM</v>
          </cell>
          <cell r="E10630" t="str">
            <v>DESCRIPCIÓN</v>
          </cell>
          <cell r="N10630" t="str">
            <v>UNIDAD</v>
          </cell>
        </row>
        <row r="10631">
          <cell r="D10631" t="str">
            <v>2,07,12</v>
          </cell>
          <cell r="E10631" t="str">
            <v>SUMINISTRO E INSTALACIÓN DE LAVAMANOS COLOR BLANCO DE COLGAR INCLUYE ELEMENTOS DE FIJACIÓN</v>
          </cell>
          <cell r="N10631" t="str">
            <v>UND</v>
          </cell>
        </row>
        <row r="10632">
          <cell r="D10632" t="str">
            <v>I. EQUIPO</v>
          </cell>
        </row>
        <row r="10633">
          <cell r="D10633" t="str">
            <v>DESCRIPCIÓN</v>
          </cell>
          <cell r="I10633" t="str">
            <v>MARCA</v>
          </cell>
          <cell r="K10633" t="str">
            <v>TIPO</v>
          </cell>
          <cell r="M10633" t="str">
            <v>TARIFA</v>
          </cell>
          <cell r="N10633" t="str">
            <v>RENDIMIENTO</v>
          </cell>
        </row>
        <row r="10634">
          <cell r="A10634" t="str">
            <v>APU-00080</v>
          </cell>
          <cell r="D10634" t="str">
            <v>HERRAMIENTA MENOR (% M.O)</v>
          </cell>
          <cell r="K10634" t="str">
            <v>%</v>
          </cell>
          <cell r="M10634">
            <v>40794.729999999996</v>
          </cell>
          <cell r="N10634">
            <v>10</v>
          </cell>
        </row>
        <row r="10635">
          <cell r="A10635" t="str">
            <v>APU-00080</v>
          </cell>
          <cell r="D10635" t="str">
            <v>TALADRO</v>
          </cell>
          <cell r="K10635" t="str">
            <v>DIA</v>
          </cell>
          <cell r="M10635">
            <v>36968</v>
          </cell>
          <cell r="N10635">
            <v>8</v>
          </cell>
        </row>
        <row r="10636">
          <cell r="A10636" t="str">
            <v>APU-00080</v>
          </cell>
          <cell r="D10636" t="str">
            <v/>
          </cell>
          <cell r="K10636" t="str">
            <v/>
          </cell>
          <cell r="M10636" t="str">
            <v/>
          </cell>
        </row>
        <row r="10637">
          <cell r="A10637" t="str">
            <v>APU-00080</v>
          </cell>
          <cell r="D10637" t="str">
            <v/>
          </cell>
          <cell r="K10637" t="str">
            <v/>
          </cell>
          <cell r="M10637" t="str">
            <v/>
          </cell>
        </row>
        <row r="10638">
          <cell r="A10638" t="str">
            <v>APU-00080</v>
          </cell>
          <cell r="D10638" t="str">
            <v/>
          </cell>
          <cell r="K10638" t="str">
            <v/>
          </cell>
          <cell r="M10638" t="str">
            <v/>
          </cell>
        </row>
        <row r="10639">
          <cell r="A10639" t="str">
            <v>APU-00080</v>
          </cell>
          <cell r="D10639" t="str">
            <v/>
          </cell>
          <cell r="K10639" t="str">
            <v/>
          </cell>
          <cell r="M10639" t="str">
            <v/>
          </cell>
        </row>
        <row r="10640">
          <cell r="A10640" t="str">
            <v>APU-00080</v>
          </cell>
          <cell r="D10640" t="str">
            <v>SUBTOTAL</v>
          </cell>
        </row>
        <row r="10641">
          <cell r="A10641" t="str">
            <v>APU-00080</v>
          </cell>
          <cell r="D10641" t="str">
            <v>II. MATERIALES</v>
          </cell>
        </row>
        <row r="10642">
          <cell r="A10642" t="str">
            <v>APU-00080</v>
          </cell>
          <cell r="D10642" t="str">
            <v>DESCRIPCIÓN</v>
          </cell>
          <cell r="L10642" t="str">
            <v>UNIDAD</v>
          </cell>
          <cell r="M10642" t="str">
            <v>CANTIDAD</v>
          </cell>
          <cell r="N10642" t="str">
            <v>PRECIO UNITARIO</v>
          </cell>
        </row>
        <row r="10643">
          <cell r="A10643" t="str">
            <v>APU-00080</v>
          </cell>
          <cell r="D10643" t="str">
            <v>LAVAMANOS BLANCO DE COLGAR. INCLUYE GRAPAS DE ANCLAJE</v>
          </cell>
          <cell r="L10643" t="str">
            <v>UND</v>
          </cell>
          <cell r="M10643">
            <v>1</v>
          </cell>
          <cell r="N10643">
            <v>118600</v>
          </cell>
        </row>
        <row r="10644">
          <cell r="A10644" t="str">
            <v>APU-00080</v>
          </cell>
          <cell r="D10644" t="str">
            <v>SELLANTE POLIURETANO TIPO SIKA FLEX PRO 3WF O SIMILAR</v>
          </cell>
          <cell r="L10644" t="str">
            <v>UND</v>
          </cell>
          <cell r="M10644">
            <v>0.2</v>
          </cell>
          <cell r="N10644">
            <v>37509.339999999997</v>
          </cell>
        </row>
        <row r="10645">
          <cell r="A10645" t="str">
            <v>APU-00080</v>
          </cell>
          <cell r="D10645" t="str">
            <v/>
          </cell>
          <cell r="L10645" t="str">
            <v/>
          </cell>
          <cell r="N10645" t="str">
            <v/>
          </cell>
        </row>
        <row r="10646">
          <cell r="A10646" t="str">
            <v>APU-00080</v>
          </cell>
          <cell r="D10646" t="str">
            <v/>
          </cell>
          <cell r="L10646" t="str">
            <v/>
          </cell>
          <cell r="N10646" t="str">
            <v/>
          </cell>
        </row>
        <row r="10647">
          <cell r="A10647" t="str">
            <v>APU-00080</v>
          </cell>
          <cell r="D10647" t="str">
            <v/>
          </cell>
          <cell r="L10647" t="str">
            <v/>
          </cell>
          <cell r="N10647" t="str">
            <v/>
          </cell>
        </row>
        <row r="10648">
          <cell r="A10648" t="str">
            <v>APU-00080</v>
          </cell>
          <cell r="D10648" t="str">
            <v/>
          </cell>
          <cell r="L10648" t="str">
            <v/>
          </cell>
          <cell r="N10648" t="str">
            <v/>
          </cell>
        </row>
        <row r="10649">
          <cell r="A10649" t="str">
            <v>APU-00080</v>
          </cell>
          <cell r="D10649" t="str">
            <v/>
          </cell>
          <cell r="L10649" t="str">
            <v/>
          </cell>
          <cell r="N10649" t="str">
            <v/>
          </cell>
        </row>
        <row r="10650">
          <cell r="A10650" t="str">
            <v>APU-00080</v>
          </cell>
          <cell r="D10650" t="str">
            <v/>
          </cell>
          <cell r="L10650" t="str">
            <v/>
          </cell>
          <cell r="N10650" t="str">
            <v/>
          </cell>
        </row>
        <row r="10651">
          <cell r="A10651" t="str">
            <v>APU-00080</v>
          </cell>
          <cell r="D10651" t="str">
            <v/>
          </cell>
          <cell r="L10651" t="str">
            <v/>
          </cell>
          <cell r="N10651" t="str">
            <v/>
          </cell>
        </row>
        <row r="10652">
          <cell r="A10652" t="str">
            <v>APU-00080</v>
          </cell>
          <cell r="D10652" t="str">
            <v/>
          </cell>
          <cell r="L10652" t="str">
            <v/>
          </cell>
          <cell r="N10652" t="str">
            <v/>
          </cell>
        </row>
        <row r="10653">
          <cell r="A10653" t="str">
            <v>APU-00080</v>
          </cell>
          <cell r="D10653" t="str">
            <v/>
          </cell>
          <cell r="L10653" t="str">
            <v/>
          </cell>
          <cell r="N10653" t="str">
            <v/>
          </cell>
        </row>
        <row r="10654">
          <cell r="A10654" t="str">
            <v>APU-00080</v>
          </cell>
          <cell r="D10654" t="str">
            <v/>
          </cell>
          <cell r="L10654" t="str">
            <v/>
          </cell>
          <cell r="N10654" t="str">
            <v/>
          </cell>
        </row>
        <row r="10655">
          <cell r="A10655" t="str">
            <v>APU-00080</v>
          </cell>
          <cell r="D10655" t="str">
            <v/>
          </cell>
          <cell r="L10655" t="str">
            <v/>
          </cell>
          <cell r="N10655" t="str">
            <v/>
          </cell>
        </row>
        <row r="10656">
          <cell r="A10656" t="str">
            <v>APU-00080</v>
          </cell>
          <cell r="D10656" t="str">
            <v/>
          </cell>
          <cell r="L10656" t="str">
            <v/>
          </cell>
          <cell r="N10656" t="str">
            <v/>
          </cell>
        </row>
        <row r="10657">
          <cell r="A10657" t="str">
            <v>APU-00080</v>
          </cell>
          <cell r="D10657" t="str">
            <v>DESPERDICIO</v>
          </cell>
          <cell r="L10657" t="str">
            <v>%</v>
          </cell>
          <cell r="M10657">
            <v>0.05</v>
          </cell>
          <cell r="N10657">
            <v>126101.87</v>
          </cell>
        </row>
        <row r="10658">
          <cell r="A10658" t="str">
            <v>APU-00080</v>
          </cell>
          <cell r="D10658" t="str">
            <v>SUBTOTAL</v>
          </cell>
        </row>
        <row r="10659">
          <cell r="A10659" t="str">
            <v>APU-00080</v>
          </cell>
          <cell r="D10659" t="str">
            <v>III. TRANSPORTES</v>
          </cell>
        </row>
        <row r="10660">
          <cell r="A10660" t="str">
            <v>APU-00080</v>
          </cell>
          <cell r="D10660" t="str">
            <v>MATERIAL</v>
          </cell>
          <cell r="K10660" t="str">
            <v>VOL. o PESO</v>
          </cell>
          <cell r="L10660" t="str">
            <v>DISTANCIA</v>
          </cell>
          <cell r="M10660" t="str">
            <v>M3 o Ton/Km</v>
          </cell>
          <cell r="N10660" t="str">
            <v>TARIFA</v>
          </cell>
        </row>
        <row r="10661">
          <cell r="A10661" t="str">
            <v>APU-00080</v>
          </cell>
          <cell r="D10661" t="str">
            <v/>
          </cell>
          <cell r="M10661" t="str">
            <v/>
          </cell>
          <cell r="N10661" t="str">
            <v/>
          </cell>
        </row>
        <row r="10662">
          <cell r="A10662" t="str">
            <v>APU-00080</v>
          </cell>
          <cell r="D10662" t="str">
            <v/>
          </cell>
          <cell r="M10662" t="str">
            <v/>
          </cell>
          <cell r="N10662" t="str">
            <v/>
          </cell>
        </row>
        <row r="10663">
          <cell r="A10663" t="str">
            <v>APU-00080</v>
          </cell>
          <cell r="D10663" t="str">
            <v/>
          </cell>
          <cell r="M10663" t="str">
            <v/>
          </cell>
          <cell r="N10663" t="str">
            <v/>
          </cell>
        </row>
        <row r="10664">
          <cell r="A10664" t="str">
            <v>APU-00080</v>
          </cell>
          <cell r="D10664" t="str">
            <v/>
          </cell>
          <cell r="M10664" t="str">
            <v/>
          </cell>
          <cell r="N10664" t="str">
            <v/>
          </cell>
        </row>
        <row r="10665">
          <cell r="A10665" t="str">
            <v>APU-00080</v>
          </cell>
          <cell r="D10665" t="str">
            <v>SUBTOTAL</v>
          </cell>
        </row>
        <row r="10666">
          <cell r="A10666" t="str">
            <v>APU-00080</v>
          </cell>
          <cell r="D10666" t="str">
            <v>IV. MANO DE OBRA</v>
          </cell>
        </row>
        <row r="10667">
          <cell r="A10667" t="str">
            <v>APU-00080</v>
          </cell>
          <cell r="D10667" t="str">
            <v>TRABAJADOR</v>
          </cell>
          <cell r="K10667" t="str">
            <v>JORNAL</v>
          </cell>
          <cell r="L10667" t="str">
            <v>PRESTACIONES</v>
          </cell>
          <cell r="M10667" t="str">
            <v>JORNAL TOTAL</v>
          </cell>
          <cell r="N10667" t="str">
            <v>RENDIMIENTO</v>
          </cell>
        </row>
        <row r="10668">
          <cell r="A10668" t="str">
            <v>APU-00080</v>
          </cell>
          <cell r="D10668" t="str">
            <v>OFICIAL</v>
          </cell>
          <cell r="K10668">
            <v>95930</v>
          </cell>
          <cell r="L10668">
            <v>1.95</v>
          </cell>
          <cell r="M10668">
            <v>187063.5</v>
          </cell>
          <cell r="N10668">
            <v>8</v>
          </cell>
        </row>
        <row r="10669">
          <cell r="A10669" t="str">
            <v>APU-00080</v>
          </cell>
          <cell r="D10669" t="str">
            <v>AYUDANTE (1)</v>
          </cell>
          <cell r="K10669">
            <v>71433</v>
          </cell>
          <cell r="L10669">
            <v>1.95</v>
          </cell>
          <cell r="M10669">
            <v>139294.35</v>
          </cell>
          <cell r="N10669">
            <v>8</v>
          </cell>
        </row>
        <row r="10670">
          <cell r="A10670" t="str">
            <v>APU-00080</v>
          </cell>
          <cell r="D10670" t="str">
            <v/>
          </cell>
          <cell r="K10670" t="str">
            <v/>
          </cell>
          <cell r="L10670" t="str">
            <v xml:space="preserve"> </v>
          </cell>
          <cell r="M10670" t="str">
            <v xml:space="preserve"> </v>
          </cell>
        </row>
        <row r="10671">
          <cell r="A10671" t="str">
            <v>APU-00080</v>
          </cell>
          <cell r="D10671" t="str">
            <v/>
          </cell>
          <cell r="K10671" t="str">
            <v/>
          </cell>
          <cell r="L10671" t="str">
            <v xml:space="preserve"> </v>
          </cell>
          <cell r="M10671" t="str">
            <v xml:space="preserve"> </v>
          </cell>
        </row>
        <row r="10672">
          <cell r="A10672" t="str">
            <v>APU-00080</v>
          </cell>
          <cell r="D10672" t="str">
            <v/>
          </cell>
          <cell r="K10672" t="str">
            <v/>
          </cell>
          <cell r="L10672" t="str">
            <v xml:space="preserve"> </v>
          </cell>
          <cell r="M10672" t="str">
            <v xml:space="preserve"> </v>
          </cell>
        </row>
        <row r="10673">
          <cell r="A10673" t="str">
            <v>APU-00080</v>
          </cell>
          <cell r="D10673" t="str">
            <v>SUBTOTAL</v>
          </cell>
        </row>
        <row r="10674">
          <cell r="A10674" t="str">
            <v>APU-00080</v>
          </cell>
        </row>
        <row r="10675">
          <cell r="A10675" t="str">
            <v>APU-00080</v>
          </cell>
          <cell r="D10675" t="str">
            <v>TOTAL COSTO DIRECTO $</v>
          </cell>
        </row>
        <row r="10676">
          <cell r="A10676" t="str">
            <v>APU-00080</v>
          </cell>
        </row>
        <row r="10677">
          <cell r="A10677" t="str">
            <v>APU-00080</v>
          </cell>
          <cell r="M10677" t="str">
            <v>Porcentaje</v>
          </cell>
          <cell r="N10677" t="str">
            <v>Valor Total</v>
          </cell>
        </row>
        <row r="10678">
          <cell r="A10678" t="str">
            <v>APU-00080</v>
          </cell>
          <cell r="M10678">
            <v>0.24</v>
          </cell>
          <cell r="N10678">
            <v>43656.52</v>
          </cell>
        </row>
        <row r="10679">
          <cell r="A10679" t="str">
            <v>APU-00080</v>
          </cell>
          <cell r="M10679">
            <v>0.02</v>
          </cell>
          <cell r="N10679">
            <v>3638.04</v>
          </cell>
        </row>
        <row r="10680">
          <cell r="A10680" t="str">
            <v>APU-00080</v>
          </cell>
          <cell r="M10680">
            <v>7.0000000000000007E-2</v>
          </cell>
          <cell r="N10680">
            <v>12733.15</v>
          </cell>
        </row>
        <row r="10683">
          <cell r="D10683" t="str">
            <v>Precio Unitario Total Aproximado al peso $</v>
          </cell>
        </row>
        <row r="10688">
          <cell r="D10688" t="str">
            <v>Proyectó:</v>
          </cell>
          <cell r="L10688" t="str">
            <v>Aprobó:</v>
          </cell>
        </row>
        <row r="10689">
          <cell r="E10689" t="str">
            <v>BRAYAN JEUDIEL LOZANO HERRERA</v>
          </cell>
          <cell r="M10689" t="str">
            <v>JESÚS IVÁN QUIÑONES RUEDA</v>
          </cell>
        </row>
        <row r="10690">
          <cell r="E10690" t="str">
            <v>APOYO SEC. DE PLANEACIÓN Y OBRAS PÚBLICAS</v>
          </cell>
          <cell r="M10690" t="str">
            <v>SECRETARIO DE PLANEACIÓN Y OBRAS PUBLICAS</v>
          </cell>
        </row>
        <row r="10691">
          <cell r="E10691" t="str">
            <v>LES TENGO UN CHISME</v>
          </cell>
          <cell r="M10691" t="str">
            <v>BOMBA</v>
          </cell>
        </row>
        <row r="10695">
          <cell r="D10695" t="str">
            <v>Análisis de Precios Unitarios- Secretaria de Planeación y Obras Publicas de Cubará, Boyacá.</v>
          </cell>
        </row>
        <row r="10696">
          <cell r="D10696" t="str">
            <v>Código</v>
          </cell>
          <cell r="E10696" t="str">
            <v>CCE-EICP-FM-14</v>
          </cell>
          <cell r="G10696" t="str">
            <v>Versión</v>
          </cell>
          <cell r="H10696">
            <v>1</v>
          </cell>
        </row>
        <row r="10700">
          <cell r="E10700" t="str">
            <v>MUNICIPIO DE CUBARÁ</v>
          </cell>
        </row>
        <row r="10702">
          <cell r="M10702" t="str">
            <v>VERSIÓN</v>
          </cell>
        </row>
        <row r="10705">
          <cell r="M10705" t="str">
            <v>PAGINA</v>
          </cell>
        </row>
        <row r="10706">
          <cell r="E10706" t="str">
            <v>ANÁLISIS DE PRECIOS UNITARIOS</v>
          </cell>
        </row>
        <row r="10708">
          <cell r="M10708" t="str">
            <v>FECHA</v>
          </cell>
          <cell r="N10708" t="str">
            <v>DD</v>
          </cell>
        </row>
        <row r="10709">
          <cell r="N10709">
            <v>13</v>
          </cell>
        </row>
        <row r="10713">
          <cell r="D10713" t="str">
            <v>DATOS ESPECÍFICOS</v>
          </cell>
        </row>
        <row r="10715">
          <cell r="A10715" t="str">
            <v>APU ID</v>
          </cell>
          <cell r="D10715" t="str">
            <v>ÍTEM</v>
          </cell>
          <cell r="E10715" t="str">
            <v>DESCRIPCIÓN</v>
          </cell>
          <cell r="N10715" t="str">
            <v>UNIDAD</v>
          </cell>
        </row>
        <row r="10716">
          <cell r="D10716" t="str">
            <v>2,07,13</v>
          </cell>
          <cell r="E10716" t="str">
            <v>SUMINISTRO E INSTALACIÓN DE SANITARIO SENCILLO BLANCO</v>
          </cell>
          <cell r="N10716" t="str">
            <v>UND</v>
          </cell>
        </row>
        <row r="10717">
          <cell r="D10717" t="str">
            <v>I. EQUIPO</v>
          </cell>
        </row>
        <row r="10718">
          <cell r="D10718" t="str">
            <v>DESCRIPCIÓN</v>
          </cell>
          <cell r="I10718" t="str">
            <v>MARCA</v>
          </cell>
          <cell r="K10718" t="str">
            <v>TIPO</v>
          </cell>
          <cell r="M10718" t="str">
            <v>TARIFA</v>
          </cell>
          <cell r="N10718" t="str">
            <v>RENDIMIENTO</v>
          </cell>
        </row>
        <row r="10719">
          <cell r="A10719" t="str">
            <v>APU-00081</v>
          </cell>
          <cell r="D10719" t="str">
            <v>HERRAMIENTA MENOR (% M.O)</v>
          </cell>
          <cell r="K10719" t="str">
            <v>%</v>
          </cell>
          <cell r="M10719">
            <v>101986.82</v>
          </cell>
          <cell r="N10719">
            <v>10</v>
          </cell>
        </row>
        <row r="10720">
          <cell r="A10720" t="str">
            <v>APU-00081</v>
          </cell>
          <cell r="D10720" t="str">
            <v>TALADRO</v>
          </cell>
          <cell r="K10720" t="str">
            <v>DIA</v>
          </cell>
          <cell r="M10720">
            <v>36968</v>
          </cell>
          <cell r="N10720">
            <v>266.67</v>
          </cell>
        </row>
        <row r="10721">
          <cell r="A10721" t="str">
            <v>APU-00081</v>
          </cell>
          <cell r="D10721" t="str">
            <v/>
          </cell>
          <cell r="K10721" t="str">
            <v/>
          </cell>
          <cell r="M10721" t="str">
            <v/>
          </cell>
        </row>
        <row r="10722">
          <cell r="A10722" t="str">
            <v>APU-00081</v>
          </cell>
          <cell r="D10722" t="str">
            <v/>
          </cell>
          <cell r="K10722" t="str">
            <v/>
          </cell>
          <cell r="M10722" t="str">
            <v/>
          </cell>
        </row>
        <row r="10723">
          <cell r="A10723" t="str">
            <v>APU-00081</v>
          </cell>
          <cell r="D10723" t="str">
            <v/>
          </cell>
          <cell r="K10723" t="str">
            <v/>
          </cell>
          <cell r="M10723" t="str">
            <v/>
          </cell>
        </row>
        <row r="10724">
          <cell r="A10724" t="str">
            <v>APU-00081</v>
          </cell>
          <cell r="D10724" t="str">
            <v/>
          </cell>
          <cell r="K10724" t="str">
            <v/>
          </cell>
          <cell r="M10724" t="str">
            <v/>
          </cell>
        </row>
        <row r="10725">
          <cell r="A10725" t="str">
            <v>APU-00081</v>
          </cell>
          <cell r="D10725" t="str">
            <v>SUBTOTAL</v>
          </cell>
        </row>
        <row r="10726">
          <cell r="A10726" t="str">
            <v>APU-00081</v>
          </cell>
          <cell r="D10726" t="str">
            <v>II. MATERIALES</v>
          </cell>
        </row>
        <row r="10727">
          <cell r="A10727" t="str">
            <v>APU-00081</v>
          </cell>
          <cell r="D10727" t="str">
            <v>DESCRIPCIÓN</v>
          </cell>
          <cell r="L10727" t="str">
            <v>UNIDAD</v>
          </cell>
          <cell r="M10727" t="str">
            <v>CANTIDAD</v>
          </cell>
          <cell r="N10727" t="str">
            <v>PRECIO UNITARIO</v>
          </cell>
        </row>
        <row r="10728">
          <cell r="A10728" t="str">
            <v>APU-00081</v>
          </cell>
          <cell r="D10728" t="str">
            <v>SANITARIO SENCILLO BLANCO (INCLUYE ACCESORIOS DE CONEXIÓN)</v>
          </cell>
          <cell r="L10728" t="str">
            <v>UND</v>
          </cell>
          <cell r="M10728">
            <v>1</v>
          </cell>
          <cell r="N10728">
            <v>268216</v>
          </cell>
        </row>
        <row r="10729">
          <cell r="A10729" t="str">
            <v>APU-00081</v>
          </cell>
          <cell r="D10729" t="str">
            <v>BRIDA FLEXIBLE PARA INSTALACIÓN DE SANITARIO</v>
          </cell>
          <cell r="L10729" t="str">
            <v>UND</v>
          </cell>
          <cell r="M10729">
            <v>1</v>
          </cell>
          <cell r="N10729">
            <v>55016</v>
          </cell>
        </row>
        <row r="10730">
          <cell r="A10730" t="str">
            <v>APU-00081</v>
          </cell>
          <cell r="D10730" t="str">
            <v>SELLANTE POLIURETANO TIPO SIKA FLEX PRO 3WF O SIMILAR</v>
          </cell>
          <cell r="L10730" t="str">
            <v>UND</v>
          </cell>
          <cell r="M10730">
            <v>0.2</v>
          </cell>
          <cell r="N10730">
            <v>37509.339999999997</v>
          </cell>
        </row>
        <row r="10731">
          <cell r="A10731" t="str">
            <v>APU-00081</v>
          </cell>
          <cell r="D10731" t="str">
            <v/>
          </cell>
          <cell r="L10731" t="str">
            <v/>
          </cell>
          <cell r="N10731" t="str">
            <v/>
          </cell>
        </row>
        <row r="10732">
          <cell r="A10732" t="str">
            <v>APU-00081</v>
          </cell>
          <cell r="D10732" t="str">
            <v/>
          </cell>
          <cell r="L10732" t="str">
            <v/>
          </cell>
          <cell r="N10732" t="str">
            <v/>
          </cell>
        </row>
        <row r="10733">
          <cell r="A10733" t="str">
            <v>APU-00081</v>
          </cell>
          <cell r="D10733" t="str">
            <v/>
          </cell>
          <cell r="L10733" t="str">
            <v/>
          </cell>
          <cell r="N10733" t="str">
            <v/>
          </cell>
        </row>
        <row r="10734">
          <cell r="A10734" t="str">
            <v>APU-00081</v>
          </cell>
          <cell r="D10734" t="str">
            <v/>
          </cell>
          <cell r="L10734" t="str">
            <v/>
          </cell>
          <cell r="N10734" t="str">
            <v/>
          </cell>
        </row>
        <row r="10735">
          <cell r="A10735" t="str">
            <v>APU-00081</v>
          </cell>
          <cell r="D10735" t="str">
            <v/>
          </cell>
          <cell r="L10735" t="str">
            <v/>
          </cell>
          <cell r="N10735" t="str">
            <v/>
          </cell>
        </row>
        <row r="10736">
          <cell r="A10736" t="str">
            <v>APU-00081</v>
          </cell>
          <cell r="D10736" t="str">
            <v/>
          </cell>
          <cell r="L10736" t="str">
            <v/>
          </cell>
          <cell r="N10736" t="str">
            <v/>
          </cell>
        </row>
        <row r="10737">
          <cell r="A10737" t="str">
            <v>APU-00081</v>
          </cell>
          <cell r="D10737" t="str">
            <v/>
          </cell>
          <cell r="L10737" t="str">
            <v/>
          </cell>
          <cell r="N10737" t="str">
            <v/>
          </cell>
        </row>
        <row r="10738">
          <cell r="A10738" t="str">
            <v>APU-00081</v>
          </cell>
          <cell r="D10738" t="str">
            <v/>
          </cell>
          <cell r="L10738" t="str">
            <v/>
          </cell>
          <cell r="N10738" t="str">
            <v/>
          </cell>
        </row>
        <row r="10739">
          <cell r="A10739" t="str">
            <v>APU-00081</v>
          </cell>
          <cell r="D10739" t="str">
            <v/>
          </cell>
          <cell r="L10739" t="str">
            <v/>
          </cell>
          <cell r="N10739" t="str">
            <v/>
          </cell>
        </row>
        <row r="10740">
          <cell r="A10740" t="str">
            <v>APU-00081</v>
          </cell>
          <cell r="D10740" t="str">
            <v/>
          </cell>
          <cell r="L10740" t="str">
            <v/>
          </cell>
          <cell r="N10740" t="str">
            <v/>
          </cell>
        </row>
        <row r="10741">
          <cell r="A10741" t="str">
            <v>APU-00081</v>
          </cell>
          <cell r="D10741" t="str">
            <v/>
          </cell>
          <cell r="L10741" t="str">
            <v/>
          </cell>
          <cell r="N10741" t="str">
            <v/>
          </cell>
        </row>
        <row r="10742">
          <cell r="A10742" t="str">
            <v>APU-00081</v>
          </cell>
          <cell r="D10742" t="str">
            <v>DESPERDICIO</v>
          </cell>
          <cell r="L10742" t="str">
            <v>%</v>
          </cell>
          <cell r="M10742">
            <v>0.05</v>
          </cell>
          <cell r="N10742">
            <v>330733.87</v>
          </cell>
        </row>
        <row r="10743">
          <cell r="A10743" t="str">
            <v>APU-00081</v>
          </cell>
          <cell r="D10743" t="str">
            <v>SUBTOTAL</v>
          </cell>
        </row>
        <row r="10744">
          <cell r="A10744" t="str">
            <v>APU-00081</v>
          </cell>
          <cell r="D10744" t="str">
            <v>III. TRANSPORTES</v>
          </cell>
        </row>
        <row r="10745">
          <cell r="A10745" t="str">
            <v>APU-00081</v>
          </cell>
          <cell r="D10745" t="str">
            <v>MATERIAL</v>
          </cell>
          <cell r="K10745" t="str">
            <v>VOL. o PESO</v>
          </cell>
          <cell r="L10745" t="str">
            <v>DISTANCIA</v>
          </cell>
          <cell r="M10745" t="str">
            <v>M3 o Ton/Km</v>
          </cell>
          <cell r="N10745" t="str">
            <v>TARIFA</v>
          </cell>
        </row>
        <row r="10746">
          <cell r="A10746" t="str">
            <v>APU-00081</v>
          </cell>
          <cell r="D10746" t="str">
            <v/>
          </cell>
          <cell r="M10746" t="str">
            <v/>
          </cell>
          <cell r="N10746" t="str">
            <v/>
          </cell>
        </row>
        <row r="10747">
          <cell r="A10747" t="str">
            <v>APU-00081</v>
          </cell>
          <cell r="D10747" t="str">
            <v/>
          </cell>
          <cell r="M10747" t="str">
            <v/>
          </cell>
          <cell r="N10747" t="str">
            <v/>
          </cell>
        </row>
        <row r="10748">
          <cell r="A10748" t="str">
            <v>APU-00081</v>
          </cell>
          <cell r="D10748" t="str">
            <v/>
          </cell>
          <cell r="M10748" t="str">
            <v/>
          </cell>
          <cell r="N10748" t="str">
            <v/>
          </cell>
        </row>
        <row r="10749">
          <cell r="A10749" t="str">
            <v>APU-00081</v>
          </cell>
          <cell r="D10749" t="str">
            <v/>
          </cell>
          <cell r="M10749" t="str">
            <v/>
          </cell>
          <cell r="N10749" t="str">
            <v/>
          </cell>
        </row>
        <row r="10750">
          <cell r="A10750" t="str">
            <v>APU-00081</v>
          </cell>
          <cell r="D10750" t="str">
            <v>SUBTOTAL</v>
          </cell>
        </row>
        <row r="10751">
          <cell r="A10751" t="str">
            <v>APU-00081</v>
          </cell>
          <cell r="D10751" t="str">
            <v>IV. MANO DE OBRA</v>
          </cell>
        </row>
        <row r="10752">
          <cell r="A10752" t="str">
            <v>APU-00081</v>
          </cell>
          <cell r="D10752" t="str">
            <v>TRABAJADOR</v>
          </cell>
          <cell r="K10752" t="str">
            <v>JORNAL</v>
          </cell>
          <cell r="L10752" t="str">
            <v>PRESTACIONES</v>
          </cell>
          <cell r="M10752" t="str">
            <v>JORNAL TOTAL</v>
          </cell>
          <cell r="N10752" t="str">
            <v>RENDIMIENTO</v>
          </cell>
        </row>
        <row r="10753">
          <cell r="A10753" t="str">
            <v>APU-00081</v>
          </cell>
          <cell r="D10753" t="str">
            <v>OFICIAL</v>
          </cell>
          <cell r="K10753">
            <v>95930</v>
          </cell>
          <cell r="L10753">
            <v>1.95</v>
          </cell>
          <cell r="M10753">
            <v>187063.5</v>
          </cell>
          <cell r="N10753">
            <v>3.2</v>
          </cell>
        </row>
        <row r="10754">
          <cell r="A10754" t="str">
            <v>APU-00081</v>
          </cell>
          <cell r="D10754" t="str">
            <v>AYUDANTE (1)</v>
          </cell>
          <cell r="K10754">
            <v>71433</v>
          </cell>
          <cell r="L10754">
            <v>1.95</v>
          </cell>
          <cell r="M10754">
            <v>139294.35</v>
          </cell>
          <cell r="N10754">
            <v>3.2</v>
          </cell>
        </row>
        <row r="10755">
          <cell r="A10755" t="str">
            <v>APU-00081</v>
          </cell>
          <cell r="D10755" t="str">
            <v/>
          </cell>
          <cell r="K10755" t="str">
            <v/>
          </cell>
          <cell r="L10755" t="str">
            <v xml:space="preserve"> </v>
          </cell>
          <cell r="M10755" t="str">
            <v xml:space="preserve"> </v>
          </cell>
        </row>
        <row r="10756">
          <cell r="A10756" t="str">
            <v>APU-00081</v>
          </cell>
          <cell r="D10756" t="str">
            <v/>
          </cell>
          <cell r="K10756" t="str">
            <v/>
          </cell>
          <cell r="L10756" t="str">
            <v xml:space="preserve"> </v>
          </cell>
          <cell r="M10756" t="str">
            <v xml:space="preserve"> </v>
          </cell>
        </row>
        <row r="10757">
          <cell r="A10757" t="str">
            <v>APU-00081</v>
          </cell>
          <cell r="D10757" t="str">
            <v/>
          </cell>
          <cell r="K10757" t="str">
            <v/>
          </cell>
          <cell r="L10757" t="str">
            <v xml:space="preserve"> </v>
          </cell>
          <cell r="M10757" t="str">
            <v xml:space="preserve"> </v>
          </cell>
        </row>
        <row r="10758">
          <cell r="D10758" t="str">
            <v>SUBTOTAL</v>
          </cell>
        </row>
        <row r="10760">
          <cell r="D10760" t="str">
            <v>TOTAL COSTO DIRECTO $</v>
          </cell>
        </row>
        <row r="10762">
          <cell r="M10762" t="str">
            <v>Porcentaje</v>
          </cell>
          <cell r="N10762" t="str">
            <v>Valor Total</v>
          </cell>
        </row>
        <row r="10763">
          <cell r="M10763">
            <v>0.24</v>
          </cell>
          <cell r="N10763">
            <v>110302.73</v>
          </cell>
        </row>
        <row r="10764">
          <cell r="M10764">
            <v>0.02</v>
          </cell>
          <cell r="N10764">
            <v>9191.89</v>
          </cell>
        </row>
        <row r="10765">
          <cell r="M10765">
            <v>7.0000000000000007E-2</v>
          </cell>
          <cell r="N10765">
            <v>32171.63</v>
          </cell>
        </row>
        <row r="10768">
          <cell r="D10768" t="str">
            <v>Precio Unitario Total Aproximado al peso $</v>
          </cell>
        </row>
        <row r="10773">
          <cell r="D10773" t="str">
            <v>Proyectó:</v>
          </cell>
          <cell r="L10773" t="str">
            <v>Aprobó:</v>
          </cell>
        </row>
        <row r="10774">
          <cell r="E10774" t="str">
            <v>BRAYAN JEUDIEL LOZANO HERRERA</v>
          </cell>
          <cell r="M10774" t="str">
            <v>JESÚS IVÁN QUIÑONES RUEDA</v>
          </cell>
        </row>
        <row r="10775">
          <cell r="E10775" t="str">
            <v>APOYO SEC. DE PLANEACIÓN Y OBRAS PÚBLICAS</v>
          </cell>
          <cell r="M10775" t="str">
            <v>SECRETARIO DE PLANEACIÓN Y OBRAS PUBLICAS</v>
          </cell>
        </row>
        <row r="10776">
          <cell r="E10776" t="str">
            <v>LES TENGO UN CHISME</v>
          </cell>
          <cell r="M10776" t="str">
            <v>BOMBA</v>
          </cell>
        </row>
        <row r="10780">
          <cell r="D10780" t="str">
            <v>Análisis de Precios Unitarios- Secretaria de Planeación y Obras Publicas de Cubará, Boyacá.</v>
          </cell>
        </row>
        <row r="10781">
          <cell r="D10781" t="str">
            <v>Código</v>
          </cell>
          <cell r="E10781" t="str">
            <v>CCE-EICP-FM-14</v>
          </cell>
          <cell r="G10781" t="str">
            <v>Versión</v>
          </cell>
          <cell r="H10781">
            <v>1</v>
          </cell>
        </row>
        <row r="10785">
          <cell r="E10785" t="str">
            <v>MUNICIPIO DE CUBARÁ</v>
          </cell>
        </row>
        <row r="10787">
          <cell r="M10787" t="str">
            <v>VERSIÓN</v>
          </cell>
        </row>
        <row r="10790">
          <cell r="M10790" t="str">
            <v>PAGINA</v>
          </cell>
        </row>
        <row r="10791">
          <cell r="E10791" t="str">
            <v>ANÁLISIS DE PRECIOS UNITARIOS</v>
          </cell>
        </row>
        <row r="10793">
          <cell r="M10793" t="str">
            <v>FECHA</v>
          </cell>
          <cell r="N10793" t="str">
            <v>DD</v>
          </cell>
        </row>
        <row r="10794">
          <cell r="N10794">
            <v>13</v>
          </cell>
        </row>
        <row r="10798">
          <cell r="D10798" t="str">
            <v>DATOS ESPECÍFICOS</v>
          </cell>
        </row>
        <row r="10800">
          <cell r="A10800" t="str">
            <v>APU ID</v>
          </cell>
          <cell r="D10800" t="str">
            <v>ÍTEM</v>
          </cell>
          <cell r="E10800" t="str">
            <v>DESCRIPCIÓN</v>
          </cell>
          <cell r="N10800" t="str">
            <v>UNIDAD</v>
          </cell>
        </row>
        <row r="10801">
          <cell r="A10801" t="str">
            <v>APU-00082</v>
          </cell>
          <cell r="D10801" t="str">
            <v>2,07,14</v>
          </cell>
          <cell r="E10801" t="str">
            <v>SUMINISTRO E INSTALACIÓN GRIFERÍA PARA DUCHA SENCILLA</v>
          </cell>
          <cell r="N10801" t="str">
            <v>UND</v>
          </cell>
        </row>
        <row r="10802">
          <cell r="D10802" t="str">
            <v>I. EQUIPO</v>
          </cell>
        </row>
        <row r="10803">
          <cell r="D10803" t="str">
            <v>DESCRIPCIÓN</v>
          </cell>
          <cell r="I10803" t="str">
            <v>MARCA</v>
          </cell>
          <cell r="K10803" t="str">
            <v>TIPO</v>
          </cell>
          <cell r="M10803" t="str">
            <v>TARIFA</v>
          </cell>
          <cell r="N10803" t="str">
            <v>RENDIMIENTO</v>
          </cell>
        </row>
        <row r="10804">
          <cell r="D10804" t="str">
            <v>HERRAMIENTA MENOR (% M.O)</v>
          </cell>
          <cell r="K10804" t="str">
            <v>%</v>
          </cell>
          <cell r="M10804">
            <v>54392.979999999996</v>
          </cell>
          <cell r="N10804">
            <v>10</v>
          </cell>
        </row>
        <row r="10805">
          <cell r="D10805" t="str">
            <v/>
          </cell>
          <cell r="K10805" t="str">
            <v/>
          </cell>
          <cell r="M10805" t="str">
            <v/>
          </cell>
        </row>
        <row r="10806">
          <cell r="D10806" t="str">
            <v/>
          </cell>
          <cell r="K10806" t="str">
            <v/>
          </cell>
          <cell r="M10806" t="str">
            <v/>
          </cell>
        </row>
        <row r="10807">
          <cell r="D10807" t="str">
            <v/>
          </cell>
          <cell r="K10807" t="str">
            <v/>
          </cell>
          <cell r="M10807" t="str">
            <v/>
          </cell>
        </row>
        <row r="10808">
          <cell r="D10808" t="str">
            <v/>
          </cell>
          <cell r="K10808" t="str">
            <v/>
          </cell>
          <cell r="M10808" t="str">
            <v/>
          </cell>
        </row>
        <row r="10809">
          <cell r="D10809" t="str">
            <v/>
          </cell>
          <cell r="K10809" t="str">
            <v/>
          </cell>
          <cell r="M10809" t="str">
            <v/>
          </cell>
        </row>
        <row r="10810">
          <cell r="D10810" t="str">
            <v>SUBTOTAL</v>
          </cell>
        </row>
        <row r="10811">
          <cell r="D10811" t="str">
            <v>II. MATERIALES</v>
          </cell>
        </row>
        <row r="10812">
          <cell r="D10812" t="str">
            <v>DESCRIPCIÓN</v>
          </cell>
          <cell r="L10812" t="str">
            <v>UNIDAD</v>
          </cell>
          <cell r="M10812" t="str">
            <v>CANTIDAD</v>
          </cell>
          <cell r="N10812" t="str">
            <v>PRECIO UNITARIO</v>
          </cell>
        </row>
        <row r="10813">
          <cell r="D10813" t="str">
            <v>DUCHA CON LLAVE SENCILLA</v>
          </cell>
          <cell r="L10813" t="str">
            <v>UND</v>
          </cell>
          <cell r="M10813">
            <v>1</v>
          </cell>
          <cell r="N10813">
            <v>84090.58</v>
          </cell>
        </row>
        <row r="10814">
          <cell r="D10814" t="str">
            <v>ADAPTADOR MACHO PVC DE 1/2"</v>
          </cell>
          <cell r="L10814" t="str">
            <v>UND</v>
          </cell>
          <cell r="M10814">
            <v>2</v>
          </cell>
          <cell r="N10814">
            <v>618.28</v>
          </cell>
        </row>
        <row r="10815">
          <cell r="D10815" t="str">
            <v>CINTA TEFLÓN 10 m 1/2"</v>
          </cell>
          <cell r="L10815" t="str">
            <v>RL</v>
          </cell>
          <cell r="M10815">
            <v>0.1</v>
          </cell>
          <cell r="N10815">
            <v>2200</v>
          </cell>
        </row>
        <row r="10816">
          <cell r="D10816" t="str">
            <v/>
          </cell>
          <cell r="L10816" t="str">
            <v/>
          </cell>
          <cell r="N10816" t="str">
            <v/>
          </cell>
        </row>
        <row r="10817">
          <cell r="D10817" t="str">
            <v/>
          </cell>
          <cell r="L10817" t="str">
            <v/>
          </cell>
          <cell r="N10817" t="str">
            <v/>
          </cell>
        </row>
        <row r="10818">
          <cell r="D10818" t="str">
            <v/>
          </cell>
          <cell r="L10818" t="str">
            <v/>
          </cell>
          <cell r="N10818" t="str">
            <v/>
          </cell>
        </row>
        <row r="10819">
          <cell r="D10819" t="str">
            <v/>
          </cell>
          <cell r="L10819" t="str">
            <v/>
          </cell>
          <cell r="N10819" t="str">
            <v/>
          </cell>
        </row>
        <row r="10820">
          <cell r="D10820" t="str">
            <v/>
          </cell>
          <cell r="L10820" t="str">
            <v/>
          </cell>
          <cell r="N10820" t="str">
            <v/>
          </cell>
        </row>
        <row r="10821">
          <cell r="D10821" t="str">
            <v/>
          </cell>
          <cell r="L10821" t="str">
            <v/>
          </cell>
          <cell r="N10821" t="str">
            <v/>
          </cell>
        </row>
        <row r="10822">
          <cell r="D10822" t="str">
            <v/>
          </cell>
          <cell r="L10822" t="str">
            <v/>
          </cell>
          <cell r="N10822" t="str">
            <v/>
          </cell>
        </row>
        <row r="10823">
          <cell r="D10823" t="str">
            <v/>
          </cell>
          <cell r="L10823" t="str">
            <v/>
          </cell>
          <cell r="N10823" t="str">
            <v/>
          </cell>
        </row>
        <row r="10824">
          <cell r="D10824" t="str">
            <v/>
          </cell>
          <cell r="L10824" t="str">
            <v/>
          </cell>
          <cell r="N10824" t="str">
            <v/>
          </cell>
        </row>
        <row r="10825">
          <cell r="D10825" t="str">
            <v/>
          </cell>
          <cell r="L10825" t="str">
            <v/>
          </cell>
          <cell r="N10825" t="str">
            <v/>
          </cell>
        </row>
        <row r="10826">
          <cell r="D10826" t="str">
            <v/>
          </cell>
          <cell r="L10826" t="str">
            <v/>
          </cell>
          <cell r="N10826" t="str">
            <v/>
          </cell>
        </row>
        <row r="10827">
          <cell r="D10827" t="str">
            <v>DESPERDICIO</v>
          </cell>
          <cell r="L10827" t="str">
            <v>%</v>
          </cell>
          <cell r="M10827">
            <v>0.05</v>
          </cell>
          <cell r="N10827">
            <v>85547.14</v>
          </cell>
        </row>
        <row r="10828">
          <cell r="D10828" t="str">
            <v>SUBTOTAL</v>
          </cell>
        </row>
        <row r="10829">
          <cell r="D10829" t="str">
            <v>III. TRANSPORTES</v>
          </cell>
        </row>
        <row r="10830">
          <cell r="D10830" t="str">
            <v>MATERIAL</v>
          </cell>
          <cell r="K10830" t="str">
            <v>VOL. o PESO</v>
          </cell>
          <cell r="L10830" t="str">
            <v>DISTANCIA</v>
          </cell>
          <cell r="M10830" t="str">
            <v>M3 o Ton/Km</v>
          </cell>
          <cell r="N10830" t="str">
            <v>TARIFA</v>
          </cell>
        </row>
        <row r="10831">
          <cell r="D10831" t="str">
            <v/>
          </cell>
          <cell r="M10831" t="str">
            <v/>
          </cell>
          <cell r="N10831" t="str">
            <v/>
          </cell>
        </row>
        <row r="10832">
          <cell r="D10832" t="str">
            <v/>
          </cell>
          <cell r="M10832" t="str">
            <v/>
          </cell>
          <cell r="N10832" t="str">
            <v/>
          </cell>
        </row>
        <row r="10833">
          <cell r="D10833" t="str">
            <v/>
          </cell>
          <cell r="M10833" t="str">
            <v/>
          </cell>
          <cell r="N10833" t="str">
            <v/>
          </cell>
        </row>
        <row r="10834">
          <cell r="D10834" t="str">
            <v/>
          </cell>
          <cell r="M10834" t="str">
            <v/>
          </cell>
          <cell r="N10834" t="str">
            <v/>
          </cell>
        </row>
        <row r="10835">
          <cell r="D10835" t="str">
            <v>SUBTOTAL</v>
          </cell>
        </row>
        <row r="10836">
          <cell r="D10836" t="str">
            <v>IV. MANO DE OBRA</v>
          </cell>
        </row>
        <row r="10837">
          <cell r="D10837" t="str">
            <v>TRABAJADOR</v>
          </cell>
          <cell r="K10837" t="str">
            <v>JORNAL</v>
          </cell>
          <cell r="L10837" t="str">
            <v>PRESTACIONES</v>
          </cell>
          <cell r="M10837" t="str">
            <v>JORNAL TOTAL</v>
          </cell>
          <cell r="N10837" t="str">
            <v>RENDIMIENTO</v>
          </cell>
        </row>
        <row r="10838">
          <cell r="D10838" t="str">
            <v>OFICIAL</v>
          </cell>
          <cell r="K10838">
            <v>95930</v>
          </cell>
          <cell r="L10838">
            <v>1.95</v>
          </cell>
          <cell r="M10838">
            <v>187063.5</v>
          </cell>
          <cell r="N10838">
            <v>6</v>
          </cell>
        </row>
        <row r="10839">
          <cell r="D10839" t="str">
            <v>AYUDANTE (1)</v>
          </cell>
          <cell r="K10839">
            <v>71433</v>
          </cell>
          <cell r="L10839">
            <v>1.95</v>
          </cell>
          <cell r="M10839">
            <v>139294.35</v>
          </cell>
          <cell r="N10839">
            <v>6</v>
          </cell>
        </row>
        <row r="10840">
          <cell r="D10840" t="str">
            <v/>
          </cell>
          <cell r="K10840" t="str">
            <v/>
          </cell>
          <cell r="L10840" t="str">
            <v xml:space="preserve"> </v>
          </cell>
          <cell r="M10840" t="str">
            <v xml:space="preserve"> </v>
          </cell>
        </row>
        <row r="10841">
          <cell r="D10841" t="str">
            <v/>
          </cell>
          <cell r="K10841" t="str">
            <v/>
          </cell>
          <cell r="L10841" t="str">
            <v xml:space="preserve"> </v>
          </cell>
          <cell r="M10841" t="str">
            <v xml:space="preserve"> </v>
          </cell>
        </row>
        <row r="10842">
          <cell r="D10842" t="str">
            <v/>
          </cell>
          <cell r="K10842" t="str">
            <v/>
          </cell>
          <cell r="L10842" t="str">
            <v xml:space="preserve"> </v>
          </cell>
          <cell r="M10842" t="str">
            <v xml:space="preserve"> </v>
          </cell>
        </row>
        <row r="10843">
          <cell r="D10843" t="str">
            <v>SUBTOTAL</v>
          </cell>
        </row>
        <row r="10845">
          <cell r="D10845" t="str">
            <v>TOTAL COSTO DIRECTO $</v>
          </cell>
        </row>
        <row r="10847">
          <cell r="M10847" t="str">
            <v>Porcentaje</v>
          </cell>
          <cell r="N10847" t="str">
            <v>Valor Total</v>
          </cell>
        </row>
        <row r="10848">
          <cell r="M10848">
            <v>0.24</v>
          </cell>
          <cell r="N10848">
            <v>35917.629999999997</v>
          </cell>
        </row>
        <row r="10849">
          <cell r="M10849">
            <v>0.02</v>
          </cell>
          <cell r="N10849">
            <v>2993.14</v>
          </cell>
        </row>
        <row r="10850">
          <cell r="M10850">
            <v>7.0000000000000007E-2</v>
          </cell>
          <cell r="N10850">
            <v>10475.969999999999</v>
          </cell>
        </row>
        <row r="10853">
          <cell r="D10853" t="str">
            <v>Precio Unitario Total Aproximado al peso $</v>
          </cell>
        </row>
        <row r="10858">
          <cell r="D10858" t="str">
            <v>Proyectó:</v>
          </cell>
          <cell r="L10858" t="str">
            <v>Aprobó:</v>
          </cell>
        </row>
        <row r="10859">
          <cell r="E10859" t="str">
            <v>BRAYAN JEUDIEL LOZANO HERRERA</v>
          </cell>
          <cell r="M10859" t="str">
            <v>JESÚS IVÁN QUIÑONES RUEDA</v>
          </cell>
        </row>
        <row r="10860">
          <cell r="E10860" t="str">
            <v>APOYO SEC. DE PLANEACIÓN Y OBRAS PÚBLICAS</v>
          </cell>
          <cell r="M10860" t="str">
            <v>SECRETARIO DE PLANEACIÓN Y OBRAS PUBLICAS</v>
          </cell>
        </row>
        <row r="10861">
          <cell r="E10861" t="str">
            <v>LES TENGO UN CHISME</v>
          </cell>
          <cell r="M10861" t="str">
            <v>BOMBA</v>
          </cell>
        </row>
        <row r="10865">
          <cell r="D10865" t="str">
            <v>Análisis de Precios Unitarios- Secretaria de Planeación y Obras Publicas de Cubará, Boyacá.</v>
          </cell>
        </row>
        <row r="10866">
          <cell r="D10866" t="str">
            <v>Código</v>
          </cell>
          <cell r="E10866" t="str">
            <v>CCE-EICP-FM-14</v>
          </cell>
          <cell r="G10866" t="str">
            <v>Versión</v>
          </cell>
          <cell r="H10866">
            <v>1</v>
          </cell>
        </row>
        <row r="10870">
          <cell r="E10870" t="str">
            <v>MUNICIPIO DE CUBARÁ</v>
          </cell>
        </row>
        <row r="10872">
          <cell r="M10872" t="str">
            <v>VERSIÓN</v>
          </cell>
        </row>
        <row r="10875">
          <cell r="M10875" t="str">
            <v>PAGINA</v>
          </cell>
        </row>
        <row r="10876">
          <cell r="E10876" t="str">
            <v>ANÁLISIS DE PRECIOS UNITARIOS</v>
          </cell>
        </row>
        <row r="10878">
          <cell r="M10878" t="str">
            <v>FECHA</v>
          </cell>
          <cell r="N10878" t="str">
            <v>DD</v>
          </cell>
        </row>
        <row r="10879">
          <cell r="N10879">
            <v>13</v>
          </cell>
        </row>
        <row r="10883">
          <cell r="D10883" t="str">
            <v>DATOS ESPECÍFICOS</v>
          </cell>
        </row>
        <row r="10885">
          <cell r="A10885" t="str">
            <v>APU ID</v>
          </cell>
          <cell r="D10885" t="str">
            <v>ÍTEM</v>
          </cell>
          <cell r="E10885" t="str">
            <v>DESCRIPCIÓN</v>
          </cell>
          <cell r="N10885" t="str">
            <v>UNIDAD</v>
          </cell>
        </row>
        <row r="10886">
          <cell r="A10886" t="str">
            <v>APU-00083</v>
          </cell>
          <cell r="D10886" t="str">
            <v>2,07,15</v>
          </cell>
          <cell r="E10886" t="str">
            <v>SUMINISTRO E INSTALACIÓN LAVAPLATOS ACERO INOXIDABLE 0.50 X 0.35 M</v>
          </cell>
          <cell r="N10886" t="str">
            <v>UND</v>
          </cell>
        </row>
        <row r="10887">
          <cell r="D10887" t="str">
            <v>I. EQUIPO</v>
          </cell>
        </row>
        <row r="10888">
          <cell r="D10888" t="str">
            <v>DESCRIPCIÓN</v>
          </cell>
          <cell r="I10888" t="str">
            <v>MARCA</v>
          </cell>
          <cell r="K10888" t="str">
            <v>TIPO</v>
          </cell>
          <cell r="M10888" t="str">
            <v>TARIFA</v>
          </cell>
          <cell r="N10888" t="str">
            <v>RENDIMIENTO</v>
          </cell>
        </row>
        <row r="10889">
          <cell r="D10889" t="str">
            <v>HERRAMIENTA MENOR (% M.O)</v>
          </cell>
          <cell r="K10889" t="str">
            <v>%</v>
          </cell>
          <cell r="M10889">
            <v>65271.569999999992</v>
          </cell>
          <cell r="N10889">
            <v>10</v>
          </cell>
        </row>
        <row r="10890">
          <cell r="D10890" t="str">
            <v/>
          </cell>
          <cell r="K10890" t="str">
            <v/>
          </cell>
          <cell r="M10890" t="str">
            <v/>
          </cell>
        </row>
        <row r="10891">
          <cell r="D10891" t="str">
            <v/>
          </cell>
          <cell r="K10891" t="str">
            <v/>
          </cell>
          <cell r="M10891" t="str">
            <v/>
          </cell>
        </row>
        <row r="10892">
          <cell r="D10892" t="str">
            <v/>
          </cell>
          <cell r="K10892" t="str">
            <v/>
          </cell>
          <cell r="M10892" t="str">
            <v/>
          </cell>
        </row>
        <row r="10893">
          <cell r="D10893" t="str">
            <v/>
          </cell>
          <cell r="K10893" t="str">
            <v/>
          </cell>
          <cell r="M10893" t="str">
            <v/>
          </cell>
        </row>
        <row r="10894">
          <cell r="D10894" t="str">
            <v/>
          </cell>
          <cell r="K10894" t="str">
            <v/>
          </cell>
          <cell r="M10894" t="str">
            <v/>
          </cell>
        </row>
        <row r="10895">
          <cell r="D10895" t="str">
            <v>SUBTOTAL</v>
          </cell>
        </row>
        <row r="10896">
          <cell r="D10896" t="str">
            <v>II. MATERIALES</v>
          </cell>
        </row>
        <row r="10897">
          <cell r="D10897" t="str">
            <v>DESCRIPCIÓN</v>
          </cell>
          <cell r="L10897" t="str">
            <v>UNIDAD</v>
          </cell>
          <cell r="M10897" t="str">
            <v>CANTIDAD</v>
          </cell>
          <cell r="N10897" t="str">
            <v>PRECIO UNITARIO</v>
          </cell>
        </row>
        <row r="10898">
          <cell r="D10898" t="str">
            <v>LAVAPLATOS ACERO INOXIDABLE 0.50 X 0.35 M</v>
          </cell>
          <cell r="L10898" t="str">
            <v>UND</v>
          </cell>
          <cell r="M10898">
            <v>1</v>
          </cell>
          <cell r="N10898">
            <v>96616</v>
          </cell>
        </row>
        <row r="10899">
          <cell r="D10899" t="str">
            <v>SELLANTE POLIURETANO TIPO SIKA FLEX PRO 3WF O SIMILAR</v>
          </cell>
          <cell r="L10899" t="str">
            <v>UND</v>
          </cell>
          <cell r="M10899">
            <v>0.2</v>
          </cell>
          <cell r="N10899">
            <v>37509.339999999997</v>
          </cell>
        </row>
        <row r="10900">
          <cell r="D10900" t="str">
            <v/>
          </cell>
          <cell r="L10900" t="str">
            <v/>
          </cell>
          <cell r="N10900" t="str">
            <v/>
          </cell>
        </row>
        <row r="10901">
          <cell r="D10901" t="str">
            <v/>
          </cell>
          <cell r="L10901" t="str">
            <v/>
          </cell>
          <cell r="N10901" t="str">
            <v/>
          </cell>
        </row>
        <row r="10902">
          <cell r="D10902" t="str">
            <v/>
          </cell>
          <cell r="L10902" t="str">
            <v/>
          </cell>
          <cell r="N10902" t="str">
            <v/>
          </cell>
        </row>
        <row r="10903">
          <cell r="D10903" t="str">
            <v/>
          </cell>
          <cell r="L10903" t="str">
            <v/>
          </cell>
          <cell r="N10903" t="str">
            <v/>
          </cell>
        </row>
        <row r="10904">
          <cell r="D10904" t="str">
            <v/>
          </cell>
          <cell r="L10904" t="str">
            <v/>
          </cell>
          <cell r="N10904" t="str">
            <v/>
          </cell>
        </row>
        <row r="10905">
          <cell r="D10905" t="str">
            <v/>
          </cell>
          <cell r="L10905" t="str">
            <v/>
          </cell>
          <cell r="N10905" t="str">
            <v/>
          </cell>
        </row>
        <row r="10906">
          <cell r="D10906" t="str">
            <v/>
          </cell>
          <cell r="L10906" t="str">
            <v/>
          </cell>
          <cell r="N10906" t="str">
            <v/>
          </cell>
        </row>
        <row r="10907">
          <cell r="D10907" t="str">
            <v/>
          </cell>
          <cell r="L10907" t="str">
            <v/>
          </cell>
          <cell r="N10907" t="str">
            <v/>
          </cell>
        </row>
        <row r="10908">
          <cell r="D10908" t="str">
            <v/>
          </cell>
          <cell r="L10908" t="str">
            <v/>
          </cell>
          <cell r="N10908" t="str">
            <v/>
          </cell>
        </row>
        <row r="10909">
          <cell r="D10909" t="str">
            <v/>
          </cell>
          <cell r="L10909" t="str">
            <v/>
          </cell>
          <cell r="N10909" t="str">
            <v/>
          </cell>
        </row>
        <row r="10910">
          <cell r="D10910" t="str">
            <v/>
          </cell>
          <cell r="L10910" t="str">
            <v/>
          </cell>
          <cell r="N10910" t="str">
            <v/>
          </cell>
        </row>
        <row r="10911">
          <cell r="D10911" t="str">
            <v/>
          </cell>
          <cell r="L10911" t="str">
            <v/>
          </cell>
          <cell r="N10911" t="str">
            <v/>
          </cell>
        </row>
        <row r="10912">
          <cell r="D10912" t="str">
            <v>DESPERDICIO</v>
          </cell>
          <cell r="L10912" t="str">
            <v>%</v>
          </cell>
          <cell r="M10912">
            <v>0.05</v>
          </cell>
          <cell r="N10912">
            <v>104117.87</v>
          </cell>
        </row>
        <row r="10913">
          <cell r="D10913" t="str">
            <v>SUBTOTAL</v>
          </cell>
        </row>
        <row r="10914">
          <cell r="D10914" t="str">
            <v>III. TRANSPORTES</v>
          </cell>
        </row>
        <row r="10915">
          <cell r="D10915" t="str">
            <v>MATERIAL</v>
          </cell>
          <cell r="K10915" t="str">
            <v>VOL. o PESO</v>
          </cell>
          <cell r="L10915" t="str">
            <v>DISTANCIA</v>
          </cell>
          <cell r="M10915" t="str">
            <v>M3 o Ton/Km</v>
          </cell>
          <cell r="N10915" t="str">
            <v>TARIFA</v>
          </cell>
        </row>
        <row r="10916">
          <cell r="D10916" t="str">
            <v/>
          </cell>
          <cell r="M10916" t="str">
            <v/>
          </cell>
          <cell r="N10916" t="str">
            <v/>
          </cell>
        </row>
        <row r="10917">
          <cell r="D10917" t="str">
            <v/>
          </cell>
          <cell r="M10917" t="str">
            <v/>
          </cell>
          <cell r="N10917" t="str">
            <v/>
          </cell>
        </row>
        <row r="10918">
          <cell r="D10918" t="str">
            <v/>
          </cell>
          <cell r="M10918" t="str">
            <v/>
          </cell>
          <cell r="N10918" t="str">
            <v/>
          </cell>
        </row>
        <row r="10919">
          <cell r="D10919" t="str">
            <v/>
          </cell>
          <cell r="M10919" t="str">
            <v/>
          </cell>
          <cell r="N10919" t="str">
            <v/>
          </cell>
        </row>
        <row r="10920">
          <cell r="D10920" t="str">
            <v>SUBTOTAL</v>
          </cell>
        </row>
        <row r="10921">
          <cell r="D10921" t="str">
            <v>IV. MANO DE OBRA</v>
          </cell>
        </row>
        <row r="10922">
          <cell r="D10922" t="str">
            <v>TRABAJADOR</v>
          </cell>
          <cell r="K10922" t="str">
            <v>JORNAL</v>
          </cell>
          <cell r="L10922" t="str">
            <v>PRESTACIONES</v>
          </cell>
          <cell r="M10922" t="str">
            <v>JORNAL TOTAL</v>
          </cell>
          <cell r="N10922" t="str">
            <v>RENDIMIENTO</v>
          </cell>
        </row>
        <row r="10923">
          <cell r="D10923" t="str">
            <v>OFICIAL</v>
          </cell>
          <cell r="K10923">
            <v>95930</v>
          </cell>
          <cell r="L10923">
            <v>1.95</v>
          </cell>
          <cell r="M10923">
            <v>187063.5</v>
          </cell>
          <cell r="N10923">
            <v>5</v>
          </cell>
        </row>
        <row r="10924">
          <cell r="D10924" t="str">
            <v>AYUDANTE (1)</v>
          </cell>
          <cell r="K10924">
            <v>71433</v>
          </cell>
          <cell r="L10924">
            <v>1.95</v>
          </cell>
          <cell r="M10924">
            <v>139294.35</v>
          </cell>
          <cell r="N10924">
            <v>5</v>
          </cell>
        </row>
        <row r="10925">
          <cell r="D10925" t="str">
            <v/>
          </cell>
          <cell r="K10925" t="str">
            <v/>
          </cell>
          <cell r="L10925" t="str">
            <v xml:space="preserve"> </v>
          </cell>
          <cell r="M10925" t="str">
            <v xml:space="preserve"> </v>
          </cell>
        </row>
        <row r="10926">
          <cell r="D10926" t="str">
            <v/>
          </cell>
          <cell r="K10926" t="str">
            <v/>
          </cell>
          <cell r="L10926" t="str">
            <v xml:space="preserve"> </v>
          </cell>
          <cell r="M10926" t="str">
            <v xml:space="preserve"> </v>
          </cell>
        </row>
        <row r="10927">
          <cell r="D10927" t="str">
            <v/>
          </cell>
          <cell r="K10927" t="str">
            <v/>
          </cell>
          <cell r="L10927" t="str">
            <v xml:space="preserve"> </v>
          </cell>
          <cell r="M10927" t="str">
            <v xml:space="preserve"> </v>
          </cell>
        </row>
        <row r="10928">
          <cell r="D10928" t="str">
            <v>SUBTOTAL</v>
          </cell>
        </row>
        <row r="10930">
          <cell r="D10930" t="str">
            <v>TOTAL COSTO DIRECTO $</v>
          </cell>
        </row>
        <row r="10932">
          <cell r="M10932" t="str">
            <v>Porcentaje</v>
          </cell>
          <cell r="N10932" t="str">
            <v>Valor Total</v>
          </cell>
        </row>
        <row r="10933">
          <cell r="M10933">
            <v>0.24</v>
          </cell>
          <cell r="N10933">
            <v>43469.4</v>
          </cell>
        </row>
        <row r="10934">
          <cell r="M10934">
            <v>0.02</v>
          </cell>
          <cell r="N10934">
            <v>3622.45</v>
          </cell>
        </row>
        <row r="10935">
          <cell r="M10935">
            <v>7.0000000000000007E-2</v>
          </cell>
          <cell r="N10935">
            <v>12678.57</v>
          </cell>
        </row>
        <row r="10938">
          <cell r="D10938" t="str">
            <v>Precio Unitario Total Aproximado al peso $</v>
          </cell>
        </row>
        <row r="10943">
          <cell r="D10943" t="str">
            <v>Proyectó:</v>
          </cell>
          <cell r="L10943" t="str">
            <v>Aprobó:</v>
          </cell>
        </row>
        <row r="10944">
          <cell r="E10944" t="str">
            <v>BRAYAN JEUDIEL LOZANO HERRERA</v>
          </cell>
          <cell r="M10944" t="str">
            <v>JESÚS IVÁN QUIÑONES RUEDA</v>
          </cell>
        </row>
        <row r="10945">
          <cell r="E10945" t="str">
            <v>APOYO SEC. DE PLANEACIÓN Y OBRAS PÚBLICAS</v>
          </cell>
          <cell r="M10945" t="str">
            <v>SECRETARIO DE PLANEACIÓN Y OBRAS PUBLICAS</v>
          </cell>
        </row>
        <row r="10946">
          <cell r="E10946" t="str">
            <v>LES TENGO UN CHISME</v>
          </cell>
          <cell r="M10946" t="str">
            <v>BOMBA</v>
          </cell>
        </row>
        <row r="10950">
          <cell r="D10950" t="str">
            <v>Análisis de Precios Unitarios- Secretaria de Planeación y Obras Publicas de Cubará, Boyacá.</v>
          </cell>
        </row>
        <row r="10951">
          <cell r="D10951" t="str">
            <v>Código</v>
          </cell>
          <cell r="E10951" t="str">
            <v>CCE-EICP-FM-14</v>
          </cell>
          <cell r="G10951" t="str">
            <v>Versión</v>
          </cell>
          <cell r="H10951">
            <v>1</v>
          </cell>
        </row>
        <row r="10955">
          <cell r="E10955" t="str">
            <v>MUNICIPIO DE CUBARÁ</v>
          </cell>
        </row>
        <row r="10957">
          <cell r="M10957" t="str">
            <v>VERSIÓN</v>
          </cell>
        </row>
        <row r="10960">
          <cell r="M10960" t="str">
            <v>PAGINA</v>
          </cell>
        </row>
        <row r="10961">
          <cell r="E10961" t="str">
            <v>ANÁLISIS DE PRECIOS UNITARIOS</v>
          </cell>
        </row>
        <row r="10963">
          <cell r="M10963" t="str">
            <v>FECHA</v>
          </cell>
          <cell r="N10963" t="str">
            <v>DD</v>
          </cell>
        </row>
        <row r="10964">
          <cell r="N10964">
            <v>13</v>
          </cell>
        </row>
        <row r="10968">
          <cell r="D10968" t="str">
            <v>DATOS ESPECÍFICOS</v>
          </cell>
        </row>
        <row r="10970">
          <cell r="A10970" t="str">
            <v>APU ID</v>
          </cell>
          <cell r="D10970" t="str">
            <v>ÍTEM</v>
          </cell>
          <cell r="E10970" t="str">
            <v>DESCRIPCIÓN</v>
          </cell>
          <cell r="N10970" t="str">
            <v>UNIDAD</v>
          </cell>
        </row>
        <row r="10971">
          <cell r="A10971" t="str">
            <v>APU-00084</v>
          </cell>
          <cell r="D10971" t="str">
            <v>2,07,16</v>
          </cell>
          <cell r="E10971" t="str">
            <v>SUMINISTRO E INSTALACIÓN LAVAPLATOS ACERO INOXIDABLE 0.6 X 0.40 M</v>
          </cell>
          <cell r="N10971" t="str">
            <v>UND</v>
          </cell>
        </row>
        <row r="10972">
          <cell r="D10972" t="str">
            <v>I. EQUIPO</v>
          </cell>
        </row>
        <row r="10973">
          <cell r="D10973" t="str">
            <v>DESCRIPCIÓN</v>
          </cell>
          <cell r="I10973" t="str">
            <v>MARCA</v>
          </cell>
          <cell r="K10973" t="str">
            <v>TIPO</v>
          </cell>
          <cell r="M10973" t="str">
            <v>TARIFA</v>
          </cell>
          <cell r="N10973" t="str">
            <v>RENDIMIENTO</v>
          </cell>
        </row>
        <row r="10974">
          <cell r="D10974" t="str">
            <v>HERRAMIENTA MENOR (% M.O)</v>
          </cell>
          <cell r="K10974" t="str">
            <v>%</v>
          </cell>
          <cell r="M10974">
            <v>65271.569999999992</v>
          </cell>
          <cell r="N10974">
            <v>10</v>
          </cell>
        </row>
        <row r="10975">
          <cell r="D10975" t="str">
            <v/>
          </cell>
          <cell r="K10975" t="str">
            <v/>
          </cell>
          <cell r="M10975" t="str">
            <v/>
          </cell>
        </row>
        <row r="10976">
          <cell r="D10976" t="str">
            <v/>
          </cell>
          <cell r="K10976" t="str">
            <v/>
          </cell>
          <cell r="M10976" t="str">
            <v/>
          </cell>
        </row>
        <row r="10977">
          <cell r="D10977" t="str">
            <v/>
          </cell>
          <cell r="K10977" t="str">
            <v/>
          </cell>
          <cell r="M10977" t="str">
            <v/>
          </cell>
        </row>
        <row r="10978">
          <cell r="D10978" t="str">
            <v/>
          </cell>
          <cell r="K10978" t="str">
            <v/>
          </cell>
          <cell r="M10978" t="str">
            <v/>
          </cell>
        </row>
        <row r="10979">
          <cell r="D10979" t="str">
            <v/>
          </cell>
          <cell r="K10979" t="str">
            <v/>
          </cell>
          <cell r="M10979" t="str">
            <v/>
          </cell>
        </row>
        <row r="10980">
          <cell r="D10980" t="str">
            <v>SUBTOTAL</v>
          </cell>
        </row>
        <row r="10981">
          <cell r="D10981" t="str">
            <v>II. MATERIALES</v>
          </cell>
        </row>
        <row r="10982">
          <cell r="D10982" t="str">
            <v>DESCRIPCIÓN</v>
          </cell>
          <cell r="L10982" t="str">
            <v>UNIDAD</v>
          </cell>
          <cell r="M10982" t="str">
            <v>CANTIDAD</v>
          </cell>
          <cell r="N10982" t="str">
            <v>PRECIO UNITARIO</v>
          </cell>
        </row>
        <row r="10983">
          <cell r="D10983" t="str">
            <v>LAVAPLATOS ACERO INOXIDABLE 0.6 X 0.40 M</v>
          </cell>
          <cell r="L10983" t="str">
            <v>UND</v>
          </cell>
          <cell r="M10983">
            <v>1</v>
          </cell>
          <cell r="N10983">
            <v>113300</v>
          </cell>
        </row>
        <row r="10984">
          <cell r="D10984" t="str">
            <v>SELLANTE POLIURETANO TIPO SIKA FLEX PRO 3WF O SIMILAR</v>
          </cell>
          <cell r="L10984" t="str">
            <v>UND</v>
          </cell>
          <cell r="M10984">
            <v>0.2</v>
          </cell>
          <cell r="N10984">
            <v>37509.339999999997</v>
          </cell>
        </row>
        <row r="10985">
          <cell r="D10985" t="str">
            <v/>
          </cell>
          <cell r="L10985" t="str">
            <v/>
          </cell>
          <cell r="N10985" t="str">
            <v/>
          </cell>
        </row>
        <row r="10986">
          <cell r="D10986" t="str">
            <v/>
          </cell>
          <cell r="L10986" t="str">
            <v/>
          </cell>
          <cell r="N10986" t="str">
            <v/>
          </cell>
        </row>
        <row r="10987">
          <cell r="D10987" t="str">
            <v/>
          </cell>
          <cell r="L10987" t="str">
            <v/>
          </cell>
          <cell r="N10987" t="str">
            <v/>
          </cell>
        </row>
        <row r="10988">
          <cell r="D10988" t="str">
            <v/>
          </cell>
          <cell r="L10988" t="str">
            <v/>
          </cell>
          <cell r="N10988" t="str">
            <v/>
          </cell>
        </row>
        <row r="10989">
          <cell r="D10989" t="str">
            <v/>
          </cell>
          <cell r="L10989" t="str">
            <v/>
          </cell>
          <cell r="N10989" t="str">
            <v/>
          </cell>
        </row>
        <row r="10990">
          <cell r="D10990" t="str">
            <v/>
          </cell>
          <cell r="L10990" t="str">
            <v/>
          </cell>
          <cell r="N10990" t="str">
            <v/>
          </cell>
        </row>
        <row r="10991">
          <cell r="D10991" t="str">
            <v/>
          </cell>
          <cell r="L10991" t="str">
            <v/>
          </cell>
          <cell r="N10991" t="str">
            <v/>
          </cell>
        </row>
        <row r="10992">
          <cell r="D10992" t="str">
            <v/>
          </cell>
          <cell r="L10992" t="str">
            <v/>
          </cell>
          <cell r="N10992" t="str">
            <v/>
          </cell>
        </row>
        <row r="10993">
          <cell r="D10993" t="str">
            <v/>
          </cell>
          <cell r="L10993" t="str">
            <v/>
          </cell>
          <cell r="N10993" t="str">
            <v/>
          </cell>
        </row>
        <row r="10994">
          <cell r="D10994" t="str">
            <v/>
          </cell>
          <cell r="L10994" t="str">
            <v/>
          </cell>
          <cell r="N10994" t="str">
            <v/>
          </cell>
        </row>
        <row r="10995">
          <cell r="D10995" t="str">
            <v/>
          </cell>
          <cell r="L10995" t="str">
            <v/>
          </cell>
          <cell r="N10995" t="str">
            <v/>
          </cell>
        </row>
        <row r="10996">
          <cell r="D10996" t="str">
            <v/>
          </cell>
          <cell r="L10996" t="str">
            <v/>
          </cell>
          <cell r="N10996" t="str">
            <v/>
          </cell>
        </row>
        <row r="10997">
          <cell r="D10997" t="str">
            <v>DESPERDICIO</v>
          </cell>
          <cell r="L10997" t="str">
            <v>%</v>
          </cell>
          <cell r="M10997">
            <v>0.05</v>
          </cell>
          <cell r="N10997">
            <v>120801.87</v>
          </cell>
        </row>
        <row r="10998">
          <cell r="D10998" t="str">
            <v>SUBTOTAL</v>
          </cell>
        </row>
        <row r="10999">
          <cell r="D10999" t="str">
            <v>III. TRANSPORTES</v>
          </cell>
        </row>
        <row r="11000">
          <cell r="D11000" t="str">
            <v>MATERIAL</v>
          </cell>
          <cell r="K11000" t="str">
            <v>VOL. o PESO</v>
          </cell>
          <cell r="L11000" t="str">
            <v>DISTANCIA</v>
          </cell>
          <cell r="M11000" t="str">
            <v>M3 o Ton/Km</v>
          </cell>
          <cell r="N11000" t="str">
            <v>TARIFA</v>
          </cell>
        </row>
        <row r="11001">
          <cell r="D11001" t="str">
            <v/>
          </cell>
          <cell r="M11001" t="str">
            <v/>
          </cell>
          <cell r="N11001" t="str">
            <v/>
          </cell>
        </row>
        <row r="11002">
          <cell r="D11002" t="str">
            <v/>
          </cell>
          <cell r="M11002" t="str">
            <v/>
          </cell>
          <cell r="N11002" t="str">
            <v/>
          </cell>
        </row>
        <row r="11003">
          <cell r="D11003" t="str">
            <v/>
          </cell>
          <cell r="M11003" t="str">
            <v/>
          </cell>
          <cell r="N11003" t="str">
            <v/>
          </cell>
        </row>
        <row r="11004">
          <cell r="D11004" t="str">
            <v/>
          </cell>
          <cell r="M11004" t="str">
            <v/>
          </cell>
          <cell r="N11004" t="str">
            <v/>
          </cell>
        </row>
        <row r="11005">
          <cell r="D11005" t="str">
            <v>SUBTOTAL</v>
          </cell>
        </row>
        <row r="11006">
          <cell r="D11006" t="str">
            <v>IV. MANO DE OBRA</v>
          </cell>
        </row>
        <row r="11007">
          <cell r="D11007" t="str">
            <v>TRABAJADOR</v>
          </cell>
          <cell r="K11007" t="str">
            <v>JORNAL</v>
          </cell>
          <cell r="L11007" t="str">
            <v>PRESTACIONES</v>
          </cell>
          <cell r="M11007" t="str">
            <v>JORNAL TOTAL</v>
          </cell>
          <cell r="N11007" t="str">
            <v>RENDIMIENTO</v>
          </cell>
        </row>
        <row r="11008">
          <cell r="D11008" t="str">
            <v>OFICIAL</v>
          </cell>
          <cell r="K11008">
            <v>95930</v>
          </cell>
          <cell r="L11008">
            <v>1.95</v>
          </cell>
          <cell r="M11008">
            <v>187063.5</v>
          </cell>
          <cell r="N11008">
            <v>5</v>
          </cell>
        </row>
        <row r="11009">
          <cell r="D11009" t="str">
            <v>AYUDANTE (1)</v>
          </cell>
          <cell r="K11009">
            <v>71433</v>
          </cell>
          <cell r="L11009">
            <v>1.95</v>
          </cell>
          <cell r="M11009">
            <v>139294.35</v>
          </cell>
          <cell r="N11009">
            <v>5</v>
          </cell>
        </row>
        <row r="11010">
          <cell r="D11010" t="str">
            <v/>
          </cell>
          <cell r="K11010" t="str">
            <v/>
          </cell>
          <cell r="L11010" t="str">
            <v xml:space="preserve"> </v>
          </cell>
          <cell r="M11010" t="str">
            <v xml:space="preserve"> </v>
          </cell>
        </row>
        <row r="11011">
          <cell r="D11011" t="str">
            <v/>
          </cell>
          <cell r="K11011" t="str">
            <v/>
          </cell>
          <cell r="L11011" t="str">
            <v xml:space="preserve"> </v>
          </cell>
          <cell r="M11011" t="str">
            <v xml:space="preserve"> </v>
          </cell>
        </row>
        <row r="11012">
          <cell r="D11012" t="str">
            <v/>
          </cell>
          <cell r="K11012" t="str">
            <v/>
          </cell>
          <cell r="L11012" t="str">
            <v xml:space="preserve"> </v>
          </cell>
          <cell r="M11012" t="str">
            <v xml:space="preserve"> </v>
          </cell>
        </row>
        <row r="11013">
          <cell r="D11013" t="str">
            <v>SUBTOTAL</v>
          </cell>
        </row>
        <row r="11015">
          <cell r="D11015" t="str">
            <v>TOTAL COSTO DIRECTO $</v>
          </cell>
        </row>
        <row r="11017">
          <cell r="M11017" t="str">
            <v>Porcentaje</v>
          </cell>
          <cell r="N11017" t="str">
            <v>Valor Total</v>
          </cell>
        </row>
        <row r="11018">
          <cell r="M11018">
            <v>0.24</v>
          </cell>
          <cell r="N11018">
            <v>47673.77</v>
          </cell>
        </row>
        <row r="11019">
          <cell r="M11019">
            <v>0.02</v>
          </cell>
          <cell r="N11019">
            <v>3972.81</v>
          </cell>
        </row>
        <row r="11020">
          <cell r="M11020">
            <v>7.0000000000000007E-2</v>
          </cell>
          <cell r="N11020">
            <v>13904.85</v>
          </cell>
        </row>
        <row r="11023">
          <cell r="D11023" t="str">
            <v>Precio Unitario Total Aproximado al peso $</v>
          </cell>
        </row>
        <row r="11028">
          <cell r="D11028" t="str">
            <v>Proyectó:</v>
          </cell>
          <cell r="L11028" t="str">
            <v>Aprobó:</v>
          </cell>
        </row>
        <row r="11029">
          <cell r="E11029" t="str">
            <v>BRAYAN JEUDIEL LOZANO HERRERA</v>
          </cell>
          <cell r="M11029" t="str">
            <v>JESÚS IVÁN QUIÑONES RUEDA</v>
          </cell>
        </row>
        <row r="11030">
          <cell r="E11030" t="str">
            <v>APOYO SEC. DE PLANEACIÓN Y OBRAS PÚBLICAS</v>
          </cell>
          <cell r="M11030" t="str">
            <v>SECRETARIO DE PLANEACIÓN Y OBRAS PUBLICAS</v>
          </cell>
        </row>
        <row r="11031">
          <cell r="E11031" t="str">
            <v>LES TENGO UN CHISME</v>
          </cell>
          <cell r="M11031" t="str">
            <v>BOMBA</v>
          </cell>
        </row>
        <row r="11035">
          <cell r="D11035" t="str">
            <v>Análisis de Precios Unitarios- Secretaria de Planeación y Obras Publicas de Cubará, Boyacá.</v>
          </cell>
        </row>
        <row r="11036">
          <cell r="D11036" t="str">
            <v>Código</v>
          </cell>
          <cell r="E11036" t="str">
            <v>CCE-EICP-FM-14</v>
          </cell>
          <cell r="G11036" t="str">
            <v>Versión</v>
          </cell>
          <cell r="H11036">
            <v>1</v>
          </cell>
        </row>
        <row r="11040">
          <cell r="E11040" t="str">
            <v>MUNICIPIO DE CUBARÁ</v>
          </cell>
        </row>
        <row r="11042">
          <cell r="M11042" t="str">
            <v>VERSIÓN</v>
          </cell>
        </row>
        <row r="11045">
          <cell r="M11045" t="str">
            <v>PAGINA</v>
          </cell>
        </row>
        <row r="11046">
          <cell r="E11046" t="str">
            <v>ANÁLISIS DE PRECIOS UNITARIOS</v>
          </cell>
        </row>
        <row r="11048">
          <cell r="M11048" t="str">
            <v>FECHA</v>
          </cell>
          <cell r="N11048" t="str">
            <v>DD</v>
          </cell>
        </row>
        <row r="11049">
          <cell r="N11049">
            <v>13</v>
          </cell>
        </row>
        <row r="11053">
          <cell r="D11053" t="str">
            <v>DATOS ESPECÍFICOS</v>
          </cell>
        </row>
        <row r="11055">
          <cell r="A11055" t="str">
            <v>APU ID</v>
          </cell>
          <cell r="D11055" t="str">
            <v>ÍTEM</v>
          </cell>
          <cell r="E11055" t="str">
            <v>DESCRIPCIÓN</v>
          </cell>
          <cell r="N11055" t="str">
            <v>UNIDAD</v>
          </cell>
        </row>
        <row r="11056">
          <cell r="A11056" t="str">
            <v>APU-00085</v>
          </cell>
          <cell r="D11056" t="str">
            <v>2,07,17</v>
          </cell>
          <cell r="E11056" t="str">
            <v>SUMINISTRO E INSTALACIÓN LAVAPLATOS ACERO INOXIDABLE 1.00 MX 0.50 M DOBLE POCETA</v>
          </cell>
          <cell r="N11056" t="str">
            <v>UND</v>
          </cell>
        </row>
        <row r="11057">
          <cell r="D11057" t="str">
            <v>I. EQUIPO</v>
          </cell>
        </row>
        <row r="11058">
          <cell r="D11058" t="str">
            <v>DESCRIPCIÓN</v>
          </cell>
          <cell r="I11058" t="str">
            <v>MARCA</v>
          </cell>
          <cell r="K11058" t="str">
            <v>TIPO</v>
          </cell>
          <cell r="M11058" t="str">
            <v>TARIFA</v>
          </cell>
          <cell r="N11058" t="str">
            <v>RENDIMIENTO</v>
          </cell>
        </row>
        <row r="11059">
          <cell r="D11059" t="str">
            <v>HERRAMIENTA MENOR (% M.O)</v>
          </cell>
          <cell r="K11059" t="str">
            <v>%</v>
          </cell>
          <cell r="M11059">
            <v>67429.3</v>
          </cell>
          <cell r="N11059">
            <v>10</v>
          </cell>
        </row>
        <row r="11060">
          <cell r="D11060" t="str">
            <v/>
          </cell>
          <cell r="K11060" t="str">
            <v/>
          </cell>
          <cell r="M11060" t="str">
            <v/>
          </cell>
        </row>
        <row r="11061">
          <cell r="D11061" t="str">
            <v/>
          </cell>
          <cell r="K11061" t="str">
            <v/>
          </cell>
          <cell r="M11061" t="str">
            <v/>
          </cell>
        </row>
        <row r="11062">
          <cell r="D11062" t="str">
            <v/>
          </cell>
          <cell r="K11062" t="str">
            <v/>
          </cell>
          <cell r="M11062" t="str">
            <v/>
          </cell>
        </row>
        <row r="11063">
          <cell r="D11063" t="str">
            <v/>
          </cell>
          <cell r="K11063" t="str">
            <v/>
          </cell>
          <cell r="M11063" t="str">
            <v/>
          </cell>
        </row>
        <row r="11064">
          <cell r="D11064" t="str">
            <v/>
          </cell>
          <cell r="K11064" t="str">
            <v/>
          </cell>
          <cell r="M11064" t="str">
            <v/>
          </cell>
        </row>
        <row r="11065">
          <cell r="D11065" t="str">
            <v>SUBTOTAL</v>
          </cell>
        </row>
        <row r="11066">
          <cell r="D11066" t="str">
            <v>II. MATERIALES</v>
          </cell>
        </row>
        <row r="11067">
          <cell r="D11067" t="str">
            <v>DESCRIPCIÓN</v>
          </cell>
          <cell r="L11067" t="str">
            <v>UNIDAD</v>
          </cell>
          <cell r="M11067" t="str">
            <v>CANTIDAD</v>
          </cell>
          <cell r="N11067" t="str">
            <v>PRECIO UNITARIO</v>
          </cell>
        </row>
        <row r="11068">
          <cell r="D11068" t="str">
            <v>LAVAPLATOS ACERO INOXIDABLE 1.00 MX 0.50 M DOBLE POCETA</v>
          </cell>
          <cell r="L11068" t="str">
            <v>UND</v>
          </cell>
          <cell r="M11068">
            <v>1</v>
          </cell>
          <cell r="N11068">
            <v>640536</v>
          </cell>
        </row>
        <row r="11069">
          <cell r="D11069" t="str">
            <v>SELLANTE POLIURETANO TIPO SIKA FLEX PRO 3WF O SIMILAR</v>
          </cell>
          <cell r="L11069" t="str">
            <v>UND</v>
          </cell>
          <cell r="M11069">
            <v>0.2</v>
          </cell>
          <cell r="N11069">
            <v>37509.339999999997</v>
          </cell>
        </row>
        <row r="11070">
          <cell r="D11070" t="str">
            <v/>
          </cell>
          <cell r="L11070" t="str">
            <v/>
          </cell>
          <cell r="N11070" t="str">
            <v/>
          </cell>
        </row>
        <row r="11071">
          <cell r="D11071" t="str">
            <v/>
          </cell>
          <cell r="L11071" t="str">
            <v/>
          </cell>
          <cell r="N11071" t="str">
            <v/>
          </cell>
        </row>
        <row r="11072">
          <cell r="D11072" t="str">
            <v/>
          </cell>
          <cell r="L11072" t="str">
            <v/>
          </cell>
          <cell r="N11072" t="str">
            <v/>
          </cell>
        </row>
        <row r="11073">
          <cell r="D11073" t="str">
            <v/>
          </cell>
          <cell r="L11073" t="str">
            <v/>
          </cell>
          <cell r="N11073" t="str">
            <v/>
          </cell>
        </row>
        <row r="11074">
          <cell r="D11074" t="str">
            <v/>
          </cell>
          <cell r="L11074" t="str">
            <v/>
          </cell>
          <cell r="N11074" t="str">
            <v/>
          </cell>
        </row>
        <row r="11075">
          <cell r="D11075" t="str">
            <v/>
          </cell>
          <cell r="L11075" t="str">
            <v/>
          </cell>
          <cell r="N11075" t="str">
            <v/>
          </cell>
        </row>
        <row r="11076">
          <cell r="D11076" t="str">
            <v/>
          </cell>
          <cell r="L11076" t="str">
            <v/>
          </cell>
          <cell r="N11076" t="str">
            <v/>
          </cell>
        </row>
        <row r="11077">
          <cell r="D11077" t="str">
            <v/>
          </cell>
          <cell r="L11077" t="str">
            <v/>
          </cell>
          <cell r="N11077" t="str">
            <v/>
          </cell>
        </row>
        <row r="11078">
          <cell r="D11078" t="str">
            <v/>
          </cell>
          <cell r="L11078" t="str">
            <v/>
          </cell>
          <cell r="N11078" t="str">
            <v/>
          </cell>
        </row>
        <row r="11079">
          <cell r="D11079" t="str">
            <v/>
          </cell>
          <cell r="L11079" t="str">
            <v/>
          </cell>
          <cell r="N11079" t="str">
            <v/>
          </cell>
        </row>
        <row r="11080">
          <cell r="D11080" t="str">
            <v/>
          </cell>
          <cell r="L11080" t="str">
            <v/>
          </cell>
          <cell r="N11080" t="str">
            <v/>
          </cell>
        </row>
        <row r="11081">
          <cell r="D11081" t="str">
            <v/>
          </cell>
          <cell r="L11081" t="str">
            <v/>
          </cell>
          <cell r="N11081" t="str">
            <v/>
          </cell>
        </row>
        <row r="11082">
          <cell r="D11082" t="str">
            <v>DESPERDICIO</v>
          </cell>
          <cell r="L11082" t="str">
            <v>%</v>
          </cell>
          <cell r="M11082">
            <v>0.05</v>
          </cell>
          <cell r="N11082">
            <v>648037.87</v>
          </cell>
        </row>
        <row r="11083">
          <cell r="D11083" t="str">
            <v>SUBTOTAL</v>
          </cell>
        </row>
        <row r="11084">
          <cell r="D11084" t="str">
            <v>III. TRANSPORTES</v>
          </cell>
        </row>
        <row r="11085">
          <cell r="D11085" t="str">
            <v>MATERIAL</v>
          </cell>
          <cell r="K11085" t="str">
            <v>VOL. o PESO</v>
          </cell>
          <cell r="L11085" t="str">
            <v>DISTANCIA</v>
          </cell>
          <cell r="M11085" t="str">
            <v>M3 o Ton/Km</v>
          </cell>
          <cell r="N11085" t="str">
            <v>TARIFA</v>
          </cell>
        </row>
        <row r="11086">
          <cell r="D11086" t="str">
            <v/>
          </cell>
          <cell r="M11086" t="str">
            <v/>
          </cell>
          <cell r="N11086" t="str">
            <v/>
          </cell>
        </row>
        <row r="11087">
          <cell r="D11087" t="str">
            <v/>
          </cell>
          <cell r="M11087" t="str">
            <v/>
          </cell>
          <cell r="N11087" t="str">
            <v/>
          </cell>
        </row>
        <row r="11088">
          <cell r="D11088" t="str">
            <v/>
          </cell>
          <cell r="M11088" t="str">
            <v/>
          </cell>
          <cell r="N11088" t="str">
            <v/>
          </cell>
        </row>
        <row r="11089">
          <cell r="D11089" t="str">
            <v/>
          </cell>
          <cell r="M11089" t="str">
            <v/>
          </cell>
          <cell r="N11089" t="str">
            <v/>
          </cell>
        </row>
        <row r="11090">
          <cell r="D11090" t="str">
            <v>SUBTOTAL</v>
          </cell>
        </row>
        <row r="11091">
          <cell r="D11091" t="str">
            <v>IV. MANO DE OBRA</v>
          </cell>
        </row>
        <row r="11092">
          <cell r="D11092" t="str">
            <v>TRABAJADOR</v>
          </cell>
          <cell r="K11092" t="str">
            <v>JORNAL</v>
          </cell>
          <cell r="L11092" t="str">
            <v>PRESTACIONES</v>
          </cell>
          <cell r="M11092" t="str">
            <v>JORNAL TOTAL</v>
          </cell>
          <cell r="N11092" t="str">
            <v>RENDIMIENTO</v>
          </cell>
        </row>
        <row r="11093">
          <cell r="D11093" t="str">
            <v>OFICIAL</v>
          </cell>
          <cell r="K11093">
            <v>95930</v>
          </cell>
          <cell r="L11093">
            <v>1.95</v>
          </cell>
          <cell r="M11093">
            <v>187063.5</v>
          </cell>
          <cell r="N11093">
            <v>4.84</v>
          </cell>
        </row>
        <row r="11094">
          <cell r="D11094" t="str">
            <v>AYUDANTE (1)</v>
          </cell>
          <cell r="K11094">
            <v>71433</v>
          </cell>
          <cell r="L11094">
            <v>1.95</v>
          </cell>
          <cell r="M11094">
            <v>139294.35</v>
          </cell>
          <cell r="N11094">
            <v>4.84</v>
          </cell>
        </row>
        <row r="11095">
          <cell r="D11095" t="str">
            <v/>
          </cell>
          <cell r="K11095" t="str">
            <v/>
          </cell>
          <cell r="L11095" t="str">
            <v xml:space="preserve"> </v>
          </cell>
          <cell r="M11095" t="str">
            <v xml:space="preserve"> </v>
          </cell>
        </row>
        <row r="11096">
          <cell r="D11096" t="str">
            <v/>
          </cell>
          <cell r="K11096" t="str">
            <v/>
          </cell>
          <cell r="L11096" t="str">
            <v xml:space="preserve"> </v>
          </cell>
          <cell r="M11096" t="str">
            <v xml:space="preserve"> </v>
          </cell>
        </row>
        <row r="11097">
          <cell r="D11097" t="str">
            <v/>
          </cell>
          <cell r="K11097" t="str">
            <v/>
          </cell>
          <cell r="L11097" t="str">
            <v xml:space="preserve"> </v>
          </cell>
          <cell r="M11097" t="str">
            <v xml:space="preserve"> </v>
          </cell>
        </row>
        <row r="11098">
          <cell r="D11098" t="str">
            <v>SUBTOTAL</v>
          </cell>
        </row>
        <row r="11100">
          <cell r="D11100" t="str">
            <v>TOTAL COSTO DIRECTO $</v>
          </cell>
        </row>
        <row r="11102">
          <cell r="M11102" t="str">
            <v>Porcentaje</v>
          </cell>
          <cell r="N11102" t="str">
            <v>Valor Total</v>
          </cell>
        </row>
        <row r="11103">
          <cell r="M11103">
            <v>0.24</v>
          </cell>
          <cell r="N11103">
            <v>181106.88</v>
          </cell>
        </row>
        <row r="11104">
          <cell r="M11104">
            <v>0.02</v>
          </cell>
          <cell r="N11104">
            <v>15092.24</v>
          </cell>
        </row>
        <row r="11105">
          <cell r="M11105">
            <v>7.0000000000000007E-2</v>
          </cell>
          <cell r="N11105">
            <v>52822.84</v>
          </cell>
        </row>
        <row r="11108">
          <cell r="D11108" t="str">
            <v>Precio Unitario Total Aproximado al peso $</v>
          </cell>
        </row>
        <row r="11113">
          <cell r="D11113" t="str">
            <v>Proyectó:</v>
          </cell>
          <cell r="L11113" t="str">
            <v>Aprobó:</v>
          </cell>
        </row>
        <row r="11114">
          <cell r="E11114" t="str">
            <v>BRAYAN JEUDIEL LOZANO HERRERA</v>
          </cell>
          <cell r="M11114" t="str">
            <v>JESÚS IVÁN QUIÑONES RUEDA</v>
          </cell>
        </row>
        <row r="11115">
          <cell r="E11115" t="str">
            <v>APOYO SEC. DE PLANEACIÓN Y OBRAS PÚBLICAS</v>
          </cell>
          <cell r="M11115" t="str">
            <v>SECRETARIO DE PLANEACIÓN Y OBRAS PUBLICAS</v>
          </cell>
        </row>
        <row r="11116">
          <cell r="E11116" t="str">
            <v>LES TENGO UN CHISME</v>
          </cell>
          <cell r="M11116" t="str">
            <v>BOMBA</v>
          </cell>
        </row>
        <row r="11120">
          <cell r="D11120" t="str">
            <v>Análisis de Precios Unitarios- Secretaria de Planeación y Obras Publicas de Cubará, Boyacá.</v>
          </cell>
        </row>
        <row r="11121">
          <cell r="D11121" t="str">
            <v>Código</v>
          </cell>
          <cell r="E11121" t="str">
            <v>CCE-EICP-FM-14</v>
          </cell>
          <cell r="G11121" t="str">
            <v>Versión</v>
          </cell>
          <cell r="H11121">
            <v>1</v>
          </cell>
        </row>
        <row r="11125">
          <cell r="E11125" t="str">
            <v>MUNICIPIO DE CUBARÁ</v>
          </cell>
        </row>
        <row r="11127">
          <cell r="M11127" t="str">
            <v>VERSIÓN</v>
          </cell>
        </row>
        <row r="11130">
          <cell r="M11130" t="str">
            <v>PAGINA</v>
          </cell>
        </row>
        <row r="11131">
          <cell r="E11131" t="str">
            <v>ANÁLISIS DE PRECIOS UNITARIOS</v>
          </cell>
        </row>
        <row r="11133">
          <cell r="M11133" t="str">
            <v>FECHA</v>
          </cell>
          <cell r="N11133" t="str">
            <v>DD</v>
          </cell>
        </row>
        <row r="11134">
          <cell r="N11134">
            <v>13</v>
          </cell>
        </row>
        <row r="11138">
          <cell r="D11138" t="str">
            <v>DATOS ESPECÍFICOS</v>
          </cell>
        </row>
        <row r="11140">
          <cell r="A11140" t="str">
            <v>APU ID</v>
          </cell>
          <cell r="D11140" t="str">
            <v>ÍTEM</v>
          </cell>
          <cell r="E11140" t="str">
            <v>DESCRIPCIÓN</v>
          </cell>
          <cell r="N11140" t="str">
            <v>UNIDAD</v>
          </cell>
        </row>
        <row r="11141">
          <cell r="D11141" t="str">
            <v>2,07,35</v>
          </cell>
          <cell r="E11141" t="str">
            <v>SUMINISTRO E INSTALACIÓN LAVAPLATOS ACERO INOXIDABLE 1.00M X 0.50M CON ESCURRIDERO</v>
          </cell>
          <cell r="N11141" t="str">
            <v>UND</v>
          </cell>
        </row>
        <row r="11142">
          <cell r="D11142" t="str">
            <v>I. EQUIPO</v>
          </cell>
        </row>
        <row r="11143">
          <cell r="D11143" t="str">
            <v>DESCRIPCIÓN</v>
          </cell>
          <cell r="I11143" t="str">
            <v>MARCA</v>
          </cell>
          <cell r="K11143" t="str">
            <v>TIPO</v>
          </cell>
          <cell r="M11143" t="str">
            <v>TARIFA</v>
          </cell>
          <cell r="N11143" t="str">
            <v>RENDIMIENTO</v>
          </cell>
        </row>
        <row r="11144">
          <cell r="A11144" t="str">
            <v>APU-000976</v>
          </cell>
          <cell r="D11144" t="str">
            <v>HERRAMIENTA MENOR (% M.O)</v>
          </cell>
          <cell r="K11144" t="str">
            <v>%</v>
          </cell>
          <cell r="M11144">
            <v>69290.41</v>
          </cell>
          <cell r="N11144">
            <v>10</v>
          </cell>
        </row>
        <row r="11145">
          <cell r="A11145" t="str">
            <v>APU-000976</v>
          </cell>
          <cell r="D11145" t="str">
            <v/>
          </cell>
          <cell r="K11145" t="str">
            <v/>
          </cell>
          <cell r="M11145" t="str">
            <v/>
          </cell>
        </row>
        <row r="11146">
          <cell r="A11146" t="str">
            <v>APU-000976</v>
          </cell>
          <cell r="D11146" t="str">
            <v/>
          </cell>
          <cell r="K11146" t="str">
            <v/>
          </cell>
          <cell r="M11146" t="str">
            <v/>
          </cell>
        </row>
        <row r="11147">
          <cell r="A11147" t="str">
            <v>APU-000976</v>
          </cell>
          <cell r="D11147" t="str">
            <v/>
          </cell>
          <cell r="K11147" t="str">
            <v/>
          </cell>
          <cell r="M11147" t="str">
            <v/>
          </cell>
        </row>
        <row r="11148">
          <cell r="A11148" t="str">
            <v>APU-000976</v>
          </cell>
          <cell r="D11148" t="str">
            <v/>
          </cell>
          <cell r="K11148" t="str">
            <v/>
          </cell>
          <cell r="M11148" t="str">
            <v/>
          </cell>
        </row>
        <row r="11149">
          <cell r="A11149" t="str">
            <v>APU-000976</v>
          </cell>
          <cell r="D11149" t="str">
            <v/>
          </cell>
          <cell r="K11149" t="str">
            <v/>
          </cell>
          <cell r="M11149" t="str">
            <v/>
          </cell>
        </row>
        <row r="11150">
          <cell r="A11150" t="str">
            <v>APU-000976</v>
          </cell>
          <cell r="D11150" t="str">
            <v>SUBTOTAL</v>
          </cell>
        </row>
        <row r="11151">
          <cell r="A11151" t="str">
            <v>APU-000976</v>
          </cell>
          <cell r="D11151" t="str">
            <v>II. MATERIALES</v>
          </cell>
        </row>
        <row r="11152">
          <cell r="A11152" t="str">
            <v>APU-000976</v>
          </cell>
          <cell r="D11152" t="str">
            <v>DESCRIPCIÓN</v>
          </cell>
          <cell r="L11152" t="str">
            <v>UNIDAD</v>
          </cell>
          <cell r="M11152" t="str">
            <v>CANTIDAD</v>
          </cell>
          <cell r="N11152" t="str">
            <v>PRECIO UNITARIO</v>
          </cell>
        </row>
        <row r="11153">
          <cell r="A11153" t="str">
            <v>APU-000976</v>
          </cell>
          <cell r="D11153" t="str">
            <v>LAVAPLATOS ACERO INOXIDABLE 1.00M X 0.50M CON ESCURRIDERO</v>
          </cell>
          <cell r="L11153" t="str">
            <v>UND</v>
          </cell>
          <cell r="M11153">
            <v>1</v>
          </cell>
          <cell r="N11153">
            <v>239096</v>
          </cell>
        </row>
        <row r="11154">
          <cell r="A11154" t="str">
            <v>APU-000976</v>
          </cell>
          <cell r="D11154" t="str">
            <v>SELLANTE POLIURETANO TIPO SIKA FLEX PRO 3WF O SIMILAR</v>
          </cell>
          <cell r="L11154" t="str">
            <v>UND</v>
          </cell>
          <cell r="M11154">
            <v>0.25</v>
          </cell>
          <cell r="N11154">
            <v>37509.339999999997</v>
          </cell>
        </row>
        <row r="11155">
          <cell r="A11155" t="str">
            <v>APU-000976</v>
          </cell>
          <cell r="D11155" t="str">
            <v/>
          </cell>
          <cell r="L11155" t="str">
            <v/>
          </cell>
          <cell r="N11155" t="str">
            <v/>
          </cell>
        </row>
        <row r="11156">
          <cell r="A11156" t="str">
            <v>APU-000976</v>
          </cell>
          <cell r="D11156" t="str">
            <v/>
          </cell>
          <cell r="L11156" t="str">
            <v/>
          </cell>
          <cell r="N11156" t="str">
            <v/>
          </cell>
        </row>
        <row r="11157">
          <cell r="A11157" t="str">
            <v>APU-000976</v>
          </cell>
          <cell r="D11157" t="str">
            <v/>
          </cell>
          <cell r="L11157" t="str">
            <v/>
          </cell>
          <cell r="N11157" t="str">
            <v/>
          </cell>
        </row>
        <row r="11158">
          <cell r="A11158" t="str">
            <v>APU-000976</v>
          </cell>
          <cell r="D11158" t="str">
            <v/>
          </cell>
          <cell r="L11158" t="str">
            <v/>
          </cell>
          <cell r="N11158" t="str">
            <v/>
          </cell>
        </row>
        <row r="11159">
          <cell r="A11159" t="str">
            <v>APU-000976</v>
          </cell>
          <cell r="D11159" t="str">
            <v/>
          </cell>
          <cell r="L11159" t="str">
            <v/>
          </cell>
          <cell r="N11159" t="str">
            <v/>
          </cell>
        </row>
        <row r="11160">
          <cell r="A11160" t="str">
            <v>APU-000976</v>
          </cell>
          <cell r="D11160" t="str">
            <v/>
          </cell>
          <cell r="L11160" t="str">
            <v/>
          </cell>
          <cell r="N11160" t="str">
            <v/>
          </cell>
        </row>
        <row r="11161">
          <cell r="A11161" t="str">
            <v>APU-000976</v>
          </cell>
          <cell r="D11161" t="str">
            <v/>
          </cell>
          <cell r="L11161" t="str">
            <v/>
          </cell>
          <cell r="N11161" t="str">
            <v/>
          </cell>
        </row>
        <row r="11162">
          <cell r="A11162" t="str">
            <v>APU-000976</v>
          </cell>
          <cell r="D11162" t="str">
            <v/>
          </cell>
          <cell r="L11162" t="str">
            <v/>
          </cell>
          <cell r="N11162" t="str">
            <v/>
          </cell>
        </row>
        <row r="11163">
          <cell r="A11163" t="str">
            <v>APU-000976</v>
          </cell>
          <cell r="D11163" t="str">
            <v/>
          </cell>
          <cell r="L11163" t="str">
            <v/>
          </cell>
          <cell r="N11163" t="str">
            <v/>
          </cell>
        </row>
        <row r="11164">
          <cell r="A11164" t="str">
            <v>APU-000976</v>
          </cell>
          <cell r="D11164" t="str">
            <v/>
          </cell>
          <cell r="L11164" t="str">
            <v/>
          </cell>
          <cell r="N11164" t="str">
            <v/>
          </cell>
        </row>
        <row r="11165">
          <cell r="A11165" t="str">
            <v>APU-000976</v>
          </cell>
          <cell r="D11165" t="str">
            <v/>
          </cell>
          <cell r="L11165" t="str">
            <v/>
          </cell>
          <cell r="N11165" t="str">
            <v/>
          </cell>
        </row>
        <row r="11166">
          <cell r="A11166" t="str">
            <v>APU-000976</v>
          </cell>
          <cell r="D11166" t="str">
            <v/>
          </cell>
          <cell r="L11166" t="str">
            <v/>
          </cell>
          <cell r="N11166" t="str">
            <v/>
          </cell>
        </row>
        <row r="11167">
          <cell r="A11167" t="str">
            <v>APU-000976</v>
          </cell>
          <cell r="D11167" t="str">
            <v>DESPERDICIO</v>
          </cell>
          <cell r="L11167" t="str">
            <v>%</v>
          </cell>
          <cell r="M11167">
            <v>0.05</v>
          </cell>
          <cell r="N11167">
            <v>248473.34</v>
          </cell>
        </row>
        <row r="11168">
          <cell r="A11168" t="str">
            <v>APU-000976</v>
          </cell>
          <cell r="D11168" t="str">
            <v>SUBTOTAL</v>
          </cell>
        </row>
        <row r="11169">
          <cell r="A11169" t="str">
            <v>APU-000976</v>
          </cell>
          <cell r="D11169" t="str">
            <v>III. TRANSPORTES</v>
          </cell>
        </row>
        <row r="11170">
          <cell r="A11170" t="str">
            <v>APU-000976</v>
          </cell>
          <cell r="D11170" t="str">
            <v>MATERIAL</v>
          </cell>
          <cell r="K11170" t="str">
            <v>VOL. o PESO</v>
          </cell>
          <cell r="L11170" t="str">
            <v>DISTANCIA</v>
          </cell>
          <cell r="M11170" t="str">
            <v>M3 o Ton/Km</v>
          </cell>
          <cell r="N11170" t="str">
            <v>TARIFA</v>
          </cell>
        </row>
        <row r="11171">
          <cell r="A11171" t="str">
            <v>APU-000976</v>
          </cell>
          <cell r="D11171" t="str">
            <v/>
          </cell>
          <cell r="M11171" t="str">
            <v/>
          </cell>
          <cell r="N11171" t="str">
            <v/>
          </cell>
        </row>
        <row r="11172">
          <cell r="A11172" t="str">
            <v>APU-000976</v>
          </cell>
          <cell r="D11172" t="str">
            <v/>
          </cell>
          <cell r="M11172" t="str">
            <v/>
          </cell>
          <cell r="N11172" t="str">
            <v/>
          </cell>
        </row>
        <row r="11173">
          <cell r="A11173" t="str">
            <v>APU-000976</v>
          </cell>
          <cell r="D11173" t="str">
            <v/>
          </cell>
          <cell r="M11173" t="str">
            <v/>
          </cell>
          <cell r="N11173" t="str">
            <v/>
          </cell>
        </row>
        <row r="11174">
          <cell r="A11174" t="str">
            <v>APU-000976</v>
          </cell>
          <cell r="D11174" t="str">
            <v/>
          </cell>
          <cell r="M11174" t="str">
            <v/>
          </cell>
          <cell r="N11174" t="str">
            <v/>
          </cell>
        </row>
        <row r="11175">
          <cell r="A11175" t="str">
            <v>APU-000976</v>
          </cell>
          <cell r="D11175" t="str">
            <v>SUBTOTAL</v>
          </cell>
        </row>
        <row r="11176">
          <cell r="A11176" t="str">
            <v>APU-000976</v>
          </cell>
          <cell r="D11176" t="str">
            <v>IV. MANO DE OBRA</v>
          </cell>
        </row>
        <row r="11177">
          <cell r="A11177" t="str">
            <v>APU-000976</v>
          </cell>
          <cell r="D11177" t="str">
            <v>TRABAJADOR</v>
          </cell>
          <cell r="K11177" t="str">
            <v>JORNAL</v>
          </cell>
          <cell r="L11177" t="str">
            <v>PRESTACIONES</v>
          </cell>
          <cell r="M11177" t="str">
            <v>JORNAL TOTAL</v>
          </cell>
          <cell r="N11177" t="str">
            <v>RENDIMIENTO</v>
          </cell>
        </row>
        <row r="11178">
          <cell r="A11178" t="str">
            <v>APU-000976</v>
          </cell>
          <cell r="D11178" t="str">
            <v>OFICIAL</v>
          </cell>
          <cell r="K11178">
            <v>95930</v>
          </cell>
          <cell r="L11178">
            <v>1.95</v>
          </cell>
          <cell r="M11178">
            <v>187063.5</v>
          </cell>
          <cell r="N11178">
            <v>4.71</v>
          </cell>
        </row>
        <row r="11179">
          <cell r="A11179" t="str">
            <v>APU-000976</v>
          </cell>
          <cell r="D11179" t="str">
            <v>AYUDANTE (1)</v>
          </cell>
          <cell r="K11179">
            <v>71433</v>
          </cell>
          <cell r="L11179">
            <v>1.95</v>
          </cell>
          <cell r="M11179">
            <v>139294.35</v>
          </cell>
          <cell r="N11179">
            <v>4.71</v>
          </cell>
        </row>
        <row r="11180">
          <cell r="A11180" t="str">
            <v>APU-000976</v>
          </cell>
          <cell r="D11180" t="str">
            <v/>
          </cell>
          <cell r="K11180" t="str">
            <v/>
          </cell>
          <cell r="L11180" t="str">
            <v xml:space="preserve"> </v>
          </cell>
          <cell r="M11180" t="str">
            <v xml:space="preserve"> </v>
          </cell>
        </row>
        <row r="11181">
          <cell r="A11181" t="str">
            <v>APU-000976</v>
          </cell>
          <cell r="D11181" t="str">
            <v/>
          </cell>
          <cell r="K11181" t="str">
            <v/>
          </cell>
          <cell r="L11181" t="str">
            <v xml:space="preserve"> </v>
          </cell>
          <cell r="M11181" t="str">
            <v xml:space="preserve"> </v>
          </cell>
        </row>
        <row r="11182">
          <cell r="D11182" t="str">
            <v/>
          </cell>
          <cell r="K11182" t="str">
            <v/>
          </cell>
          <cell r="L11182" t="str">
            <v xml:space="preserve"> </v>
          </cell>
          <cell r="M11182" t="str">
            <v xml:space="preserve"> </v>
          </cell>
        </row>
        <row r="11183">
          <cell r="D11183" t="str">
            <v>SUBTOTAL</v>
          </cell>
        </row>
        <row r="11185">
          <cell r="D11185" t="str">
            <v>TOTAL COSTO DIRECTO $</v>
          </cell>
        </row>
        <row r="11187">
          <cell r="M11187" t="str">
            <v>Porcentaje</v>
          </cell>
          <cell r="N11187" t="str">
            <v>Valor Total</v>
          </cell>
        </row>
        <row r="11188">
          <cell r="M11188">
            <v>0.24</v>
          </cell>
          <cell r="N11188">
            <v>80907.95</v>
          </cell>
        </row>
        <row r="11189">
          <cell r="M11189">
            <v>0.02</v>
          </cell>
          <cell r="N11189">
            <v>6742.33</v>
          </cell>
        </row>
        <row r="11190">
          <cell r="M11190">
            <v>7.0000000000000007E-2</v>
          </cell>
          <cell r="N11190">
            <v>23598.15</v>
          </cell>
        </row>
        <row r="11193">
          <cell r="D11193" t="str">
            <v>Precio Unitario Total Aproximado al peso $</v>
          </cell>
        </row>
        <row r="11198">
          <cell r="D11198" t="str">
            <v>Proyectó:</v>
          </cell>
          <cell r="L11198" t="str">
            <v>Aprobó:</v>
          </cell>
        </row>
        <row r="11199">
          <cell r="E11199" t="str">
            <v>BRAYAN JEUDIEL LOZANO HERRERA</v>
          </cell>
          <cell r="M11199" t="str">
            <v>JESÚS IVÁN QUIÑONES RUEDA</v>
          </cell>
        </row>
        <row r="11200">
          <cell r="E11200" t="str">
            <v>APOYO SEC. DE PLANEACIÓN Y OBRAS PÚBLICAS</v>
          </cell>
          <cell r="M11200" t="str">
            <v>SECRETARIO DE PLANEACIÓN Y OBRAS PUBLICAS</v>
          </cell>
        </row>
        <row r="11201">
          <cell r="E11201" t="str">
            <v>LES TENGO UN CHISME</v>
          </cell>
          <cell r="M11201" t="str">
            <v>BOMBA</v>
          </cell>
        </row>
        <row r="11205">
          <cell r="D11205" t="str">
            <v>Análisis de Precios Unitarios- Secretaria de Planeación y Obras Publicas de Cubará, Boyacá.</v>
          </cell>
        </row>
        <row r="11206">
          <cell r="D11206" t="str">
            <v>Código</v>
          </cell>
          <cell r="E11206" t="str">
            <v>CCE-EICP-FM-14</v>
          </cell>
          <cell r="G11206" t="str">
            <v>Versión</v>
          </cell>
          <cell r="H11206">
            <v>1</v>
          </cell>
        </row>
        <row r="11210">
          <cell r="E11210" t="str">
            <v>MUNICIPIO DE CUBARÁ</v>
          </cell>
        </row>
        <row r="11212">
          <cell r="M11212" t="str">
            <v>VERSIÓN</v>
          </cell>
        </row>
        <row r="11215">
          <cell r="M11215" t="str">
            <v>PAGINA</v>
          </cell>
        </row>
        <row r="11216">
          <cell r="E11216" t="str">
            <v>ANÁLISIS DE PRECIOS UNITARIOS</v>
          </cell>
        </row>
        <row r="11218">
          <cell r="M11218" t="str">
            <v>FECHA</v>
          </cell>
          <cell r="N11218" t="str">
            <v>DD</v>
          </cell>
        </row>
        <row r="11219">
          <cell r="N11219">
            <v>13</v>
          </cell>
        </row>
        <row r="11223">
          <cell r="D11223" t="str">
            <v>DATOS ESPECÍFICOS</v>
          </cell>
        </row>
        <row r="11225">
          <cell r="A11225" t="str">
            <v>APU ID</v>
          </cell>
          <cell r="D11225" t="str">
            <v>ÍTEM</v>
          </cell>
          <cell r="E11225" t="str">
            <v>DESCRIPCIÓN</v>
          </cell>
          <cell r="N11225" t="str">
            <v>UNIDAD</v>
          </cell>
        </row>
        <row r="11226">
          <cell r="A11226" t="str">
            <v>APU-00086</v>
          </cell>
          <cell r="D11226" t="str">
            <v>2,07,18</v>
          </cell>
          <cell r="E11226" t="str">
            <v>SUMINISTRO E INSTALACIÓN DE MESÓN EN ACERO INOXIDABLE ANCHO HASTA 60 CM (Incluye grifería)</v>
          </cell>
          <cell r="N11226" t="str">
            <v>UND</v>
          </cell>
        </row>
        <row r="11227">
          <cell r="D11227" t="str">
            <v>I. EQUIPO</v>
          </cell>
        </row>
        <row r="11228">
          <cell r="D11228" t="str">
            <v>DESCRIPCIÓN</v>
          </cell>
          <cell r="I11228" t="str">
            <v>MARCA</v>
          </cell>
          <cell r="K11228" t="str">
            <v>TIPO</v>
          </cell>
          <cell r="M11228" t="str">
            <v>TARIFA</v>
          </cell>
          <cell r="N11228" t="str">
            <v>RENDIMIENTO</v>
          </cell>
        </row>
        <row r="11229">
          <cell r="D11229" t="str">
            <v>HERRAMIENTA MENOR (% M.O)</v>
          </cell>
          <cell r="K11229" t="str">
            <v>%</v>
          </cell>
          <cell r="M11229">
            <v>135982.44</v>
          </cell>
          <cell r="N11229">
            <v>10</v>
          </cell>
        </row>
        <row r="11230">
          <cell r="D11230" t="str">
            <v>PULIDORA</v>
          </cell>
          <cell r="K11230" t="str">
            <v>DIA</v>
          </cell>
          <cell r="M11230">
            <v>45000</v>
          </cell>
          <cell r="N11230">
            <v>10</v>
          </cell>
        </row>
        <row r="11231">
          <cell r="D11231" t="str">
            <v/>
          </cell>
          <cell r="K11231" t="str">
            <v/>
          </cell>
          <cell r="M11231" t="str">
            <v/>
          </cell>
        </row>
        <row r="11232">
          <cell r="D11232" t="str">
            <v/>
          </cell>
          <cell r="K11232" t="str">
            <v/>
          </cell>
          <cell r="M11232" t="str">
            <v/>
          </cell>
        </row>
        <row r="11233">
          <cell r="D11233" t="str">
            <v/>
          </cell>
          <cell r="K11233" t="str">
            <v/>
          </cell>
          <cell r="M11233" t="str">
            <v/>
          </cell>
        </row>
        <row r="11234">
          <cell r="D11234" t="str">
            <v/>
          </cell>
          <cell r="K11234" t="str">
            <v/>
          </cell>
          <cell r="M11234" t="str">
            <v/>
          </cell>
        </row>
        <row r="11235">
          <cell r="D11235" t="str">
            <v>SUBTOTAL</v>
          </cell>
        </row>
        <row r="11236">
          <cell r="D11236" t="str">
            <v>II. MATERIALES</v>
          </cell>
        </row>
        <row r="11237">
          <cell r="D11237" t="str">
            <v>DESCRIPCIÓN</v>
          </cell>
          <cell r="L11237" t="str">
            <v>UNIDAD</v>
          </cell>
          <cell r="M11237" t="str">
            <v>CANTIDAD</v>
          </cell>
          <cell r="N11237" t="str">
            <v>PRECIO UNITARIO</v>
          </cell>
        </row>
        <row r="11238">
          <cell r="D11238" t="str">
            <v>MESÓN EN ACERO INOXIDABLE POCETA  (Incluye grifería)</v>
          </cell>
          <cell r="L11238" t="str">
            <v>UND</v>
          </cell>
          <cell r="M11238">
            <v>1</v>
          </cell>
          <cell r="N11238">
            <v>423176</v>
          </cell>
        </row>
        <row r="11239">
          <cell r="D11239" t="str">
            <v>SELLANTE POLIURETANO TIPO SIKA FLEX PRO 3WF O SIMILAR</v>
          </cell>
          <cell r="L11239" t="str">
            <v>UND</v>
          </cell>
          <cell r="M11239">
            <v>0.1</v>
          </cell>
          <cell r="N11239">
            <v>37509.339999999997</v>
          </cell>
        </row>
        <row r="11240">
          <cell r="D11240" t="str">
            <v/>
          </cell>
          <cell r="L11240" t="str">
            <v/>
          </cell>
          <cell r="N11240" t="str">
            <v/>
          </cell>
        </row>
        <row r="11241">
          <cell r="D11241" t="str">
            <v/>
          </cell>
          <cell r="L11241" t="str">
            <v/>
          </cell>
          <cell r="N11241" t="str">
            <v/>
          </cell>
        </row>
        <row r="11242">
          <cell r="D11242" t="str">
            <v/>
          </cell>
          <cell r="L11242" t="str">
            <v/>
          </cell>
          <cell r="N11242" t="str">
            <v/>
          </cell>
        </row>
        <row r="11243">
          <cell r="D11243" t="str">
            <v/>
          </cell>
          <cell r="L11243" t="str">
            <v/>
          </cell>
          <cell r="N11243" t="str">
            <v/>
          </cell>
        </row>
        <row r="11244">
          <cell r="D11244" t="str">
            <v/>
          </cell>
          <cell r="L11244" t="str">
            <v/>
          </cell>
          <cell r="N11244" t="str">
            <v/>
          </cell>
        </row>
        <row r="11245">
          <cell r="D11245" t="str">
            <v/>
          </cell>
          <cell r="L11245" t="str">
            <v/>
          </cell>
          <cell r="N11245" t="str">
            <v/>
          </cell>
        </row>
        <row r="11246">
          <cell r="D11246" t="str">
            <v/>
          </cell>
          <cell r="L11246" t="str">
            <v/>
          </cell>
          <cell r="N11246" t="str">
            <v/>
          </cell>
        </row>
        <row r="11247">
          <cell r="D11247" t="str">
            <v/>
          </cell>
          <cell r="L11247" t="str">
            <v/>
          </cell>
          <cell r="N11247" t="str">
            <v/>
          </cell>
        </row>
        <row r="11248">
          <cell r="D11248" t="str">
            <v/>
          </cell>
          <cell r="L11248" t="str">
            <v/>
          </cell>
          <cell r="N11248" t="str">
            <v/>
          </cell>
        </row>
        <row r="11249">
          <cell r="D11249" t="str">
            <v/>
          </cell>
          <cell r="L11249" t="str">
            <v/>
          </cell>
          <cell r="N11249" t="str">
            <v/>
          </cell>
        </row>
        <row r="11250">
          <cell r="D11250" t="str">
            <v/>
          </cell>
          <cell r="L11250" t="str">
            <v/>
          </cell>
          <cell r="N11250" t="str">
            <v/>
          </cell>
        </row>
        <row r="11251">
          <cell r="D11251" t="str">
            <v/>
          </cell>
          <cell r="L11251" t="str">
            <v/>
          </cell>
          <cell r="N11251" t="str">
            <v/>
          </cell>
        </row>
        <row r="11252">
          <cell r="D11252" t="str">
            <v>DESPERDICIO</v>
          </cell>
          <cell r="L11252" t="str">
            <v>%</v>
          </cell>
          <cell r="M11252">
            <v>0.05</v>
          </cell>
          <cell r="N11252">
            <v>426926.93</v>
          </cell>
        </row>
        <row r="11253">
          <cell r="D11253" t="str">
            <v>SUBTOTAL</v>
          </cell>
        </row>
        <row r="11254">
          <cell r="D11254" t="str">
            <v>III. TRANSPORTES</v>
          </cell>
        </row>
        <row r="11255">
          <cell r="D11255" t="str">
            <v>MATERIAL</v>
          </cell>
          <cell r="K11255" t="str">
            <v>VOL. o PESO</v>
          </cell>
          <cell r="L11255" t="str">
            <v>DISTANCIA</v>
          </cell>
          <cell r="M11255" t="str">
            <v>M3 o Ton/Km</v>
          </cell>
          <cell r="N11255" t="str">
            <v>TARIFA</v>
          </cell>
        </row>
        <row r="11256">
          <cell r="D11256" t="str">
            <v/>
          </cell>
          <cell r="M11256" t="str">
            <v/>
          </cell>
          <cell r="N11256" t="str">
            <v/>
          </cell>
        </row>
        <row r="11257">
          <cell r="D11257" t="str">
            <v/>
          </cell>
          <cell r="M11257" t="str">
            <v/>
          </cell>
          <cell r="N11257" t="str">
            <v/>
          </cell>
        </row>
        <row r="11258">
          <cell r="D11258" t="str">
            <v/>
          </cell>
          <cell r="M11258" t="str">
            <v/>
          </cell>
          <cell r="N11258" t="str">
            <v/>
          </cell>
        </row>
        <row r="11259">
          <cell r="D11259" t="str">
            <v/>
          </cell>
          <cell r="M11259" t="str">
            <v/>
          </cell>
          <cell r="N11259" t="str">
            <v/>
          </cell>
        </row>
        <row r="11260">
          <cell r="D11260" t="str">
            <v>SUBTOTAL</v>
          </cell>
        </row>
        <row r="11261">
          <cell r="D11261" t="str">
            <v>IV. MANO DE OBRA</v>
          </cell>
        </row>
        <row r="11262">
          <cell r="D11262" t="str">
            <v>TRABAJADOR</v>
          </cell>
          <cell r="K11262" t="str">
            <v>JORNAL</v>
          </cell>
          <cell r="L11262" t="str">
            <v>PRESTACIONES</v>
          </cell>
          <cell r="M11262" t="str">
            <v>JORNAL TOTAL</v>
          </cell>
          <cell r="N11262" t="str">
            <v>RENDIMIENTO</v>
          </cell>
        </row>
        <row r="11263">
          <cell r="D11263" t="str">
            <v>OFICIAL</v>
          </cell>
          <cell r="K11263">
            <v>95930</v>
          </cell>
          <cell r="L11263">
            <v>1.95</v>
          </cell>
          <cell r="M11263">
            <v>187063.5</v>
          </cell>
          <cell r="N11263">
            <v>2.4</v>
          </cell>
        </row>
        <row r="11264">
          <cell r="D11264" t="str">
            <v>AYUDANTE (1)</v>
          </cell>
          <cell r="K11264">
            <v>71433</v>
          </cell>
          <cell r="L11264">
            <v>1.95</v>
          </cell>
          <cell r="M11264">
            <v>139294.35</v>
          </cell>
          <cell r="N11264">
            <v>2.4</v>
          </cell>
        </row>
        <row r="11265">
          <cell r="D11265" t="str">
            <v/>
          </cell>
          <cell r="K11265" t="str">
            <v/>
          </cell>
          <cell r="L11265" t="str">
            <v xml:space="preserve"> </v>
          </cell>
          <cell r="M11265" t="str">
            <v xml:space="preserve"> </v>
          </cell>
        </row>
        <row r="11266">
          <cell r="D11266" t="str">
            <v/>
          </cell>
          <cell r="K11266" t="str">
            <v/>
          </cell>
          <cell r="L11266" t="str">
            <v xml:space="preserve"> </v>
          </cell>
          <cell r="M11266" t="str">
            <v xml:space="preserve"> </v>
          </cell>
        </row>
        <row r="11267">
          <cell r="D11267" t="str">
            <v/>
          </cell>
          <cell r="K11267" t="str">
            <v/>
          </cell>
          <cell r="L11267" t="str">
            <v xml:space="preserve"> </v>
          </cell>
          <cell r="M11267" t="str">
            <v xml:space="preserve"> </v>
          </cell>
        </row>
        <row r="11268">
          <cell r="D11268" t="str">
            <v>SUBTOTAL</v>
          </cell>
        </row>
        <row r="11270">
          <cell r="D11270" t="str">
            <v>TOTAL COSTO DIRECTO $</v>
          </cell>
        </row>
        <row r="11272">
          <cell r="M11272" t="str">
            <v>Porcentaje</v>
          </cell>
          <cell r="N11272" t="str">
            <v>Valor Total</v>
          </cell>
        </row>
        <row r="11273">
          <cell r="M11273">
            <v>0.24</v>
          </cell>
          <cell r="N11273">
            <v>144564.95000000001</v>
          </cell>
        </row>
        <row r="11274">
          <cell r="M11274">
            <v>0.02</v>
          </cell>
          <cell r="N11274">
            <v>12047.08</v>
          </cell>
        </row>
        <row r="11275">
          <cell r="M11275">
            <v>7.0000000000000007E-2</v>
          </cell>
          <cell r="N11275">
            <v>42164.78</v>
          </cell>
        </row>
        <row r="11278">
          <cell r="D11278" t="str">
            <v>Precio Unitario Total Aproximado al peso $</v>
          </cell>
        </row>
        <row r="11283">
          <cell r="D11283" t="str">
            <v>Proyectó:</v>
          </cell>
          <cell r="L11283" t="str">
            <v>Aprobó:</v>
          </cell>
        </row>
        <row r="11284">
          <cell r="E11284" t="str">
            <v>BRAYAN JEUDIEL LOZANO HERRERA</v>
          </cell>
          <cell r="M11284" t="str">
            <v>JESÚS IVÁN QUIÑONES RUEDA</v>
          </cell>
        </row>
        <row r="11285">
          <cell r="E11285" t="str">
            <v>APOYO SEC. DE PLANEACIÓN Y OBRAS PÚBLICAS</v>
          </cell>
          <cell r="M11285" t="str">
            <v>SECRETARIO DE PLANEACIÓN Y OBRAS PUBLICAS</v>
          </cell>
        </row>
        <row r="11286">
          <cell r="E11286" t="str">
            <v>LES TENGO UN CHISME</v>
          </cell>
          <cell r="M11286" t="str">
            <v>BOMBA</v>
          </cell>
        </row>
        <row r="11290">
          <cell r="D11290" t="str">
            <v>Análisis de Precios Unitarios- Secretaria de Planeación y Obras Publicas de Cubará, Boyacá.</v>
          </cell>
        </row>
        <row r="11291">
          <cell r="D11291" t="str">
            <v>Código</v>
          </cell>
          <cell r="E11291" t="str">
            <v>CCE-EICP-FM-14</v>
          </cell>
          <cell r="G11291" t="str">
            <v>Versión</v>
          </cell>
          <cell r="H11291">
            <v>1</v>
          </cell>
        </row>
        <row r="11295">
          <cell r="E11295" t="str">
            <v>MUNICIPIO DE CUBARÁ</v>
          </cell>
        </row>
        <row r="11297">
          <cell r="M11297" t="str">
            <v>VERSIÓN</v>
          </cell>
        </row>
        <row r="11300">
          <cell r="M11300" t="str">
            <v>PAGINA</v>
          </cell>
        </row>
        <row r="11301">
          <cell r="E11301" t="str">
            <v>ANÁLISIS DE PRECIOS UNITARIOS</v>
          </cell>
        </row>
        <row r="11303">
          <cell r="M11303" t="str">
            <v>FECHA</v>
          </cell>
          <cell r="N11303" t="str">
            <v>DD</v>
          </cell>
        </row>
        <row r="11304">
          <cell r="N11304">
            <v>13</v>
          </cell>
        </row>
        <row r="11308">
          <cell r="D11308" t="str">
            <v>DATOS ESPECÍFICOS</v>
          </cell>
        </row>
        <row r="11310">
          <cell r="A11310" t="str">
            <v>APU ID</v>
          </cell>
          <cell r="D11310" t="str">
            <v>ÍTEM</v>
          </cell>
          <cell r="E11310" t="str">
            <v>DESCRIPCIÓN</v>
          </cell>
          <cell r="N11310" t="str">
            <v>UNIDAD</v>
          </cell>
        </row>
        <row r="11311">
          <cell r="A11311" t="str">
            <v>APU-00087</v>
          </cell>
          <cell r="D11311" t="str">
            <v>2,07,19</v>
          </cell>
          <cell r="E11311" t="str">
            <v>COMBO SANITARIO (Sanitario, Lavamanos y Ducha)</v>
          </cell>
          <cell r="N11311" t="str">
            <v>UND</v>
          </cell>
        </row>
        <row r="11312">
          <cell r="D11312" t="str">
            <v>I. EQUIPO</v>
          </cell>
        </row>
        <row r="11313">
          <cell r="D11313" t="str">
            <v>DESCRIPCIÓN</v>
          </cell>
          <cell r="I11313" t="str">
            <v>MARCA</v>
          </cell>
          <cell r="K11313" t="str">
            <v>TIPO</v>
          </cell>
          <cell r="M11313" t="str">
            <v>TARIFA</v>
          </cell>
          <cell r="N11313" t="str">
            <v>RENDIMIENTO</v>
          </cell>
        </row>
        <row r="11314">
          <cell r="D11314" t="str">
            <v>HERRAMIENTA MENOR (% M.O)</v>
          </cell>
          <cell r="K11314" t="str">
            <v>%</v>
          </cell>
          <cell r="M11314">
            <v>181309.91999999998</v>
          </cell>
          <cell r="N11314">
            <v>10</v>
          </cell>
        </row>
        <row r="11315">
          <cell r="D11315" t="str">
            <v>TALADRO</v>
          </cell>
          <cell r="K11315" t="str">
            <v>DIA</v>
          </cell>
          <cell r="M11315">
            <v>36968</v>
          </cell>
          <cell r="N11315">
            <v>1.8</v>
          </cell>
        </row>
        <row r="11316">
          <cell r="D11316" t="str">
            <v/>
          </cell>
          <cell r="K11316" t="str">
            <v/>
          </cell>
          <cell r="M11316" t="str">
            <v/>
          </cell>
        </row>
        <row r="11317">
          <cell r="D11317" t="str">
            <v/>
          </cell>
          <cell r="K11317" t="str">
            <v/>
          </cell>
          <cell r="M11317" t="str">
            <v/>
          </cell>
        </row>
        <row r="11318">
          <cell r="D11318" t="str">
            <v/>
          </cell>
          <cell r="K11318" t="str">
            <v/>
          </cell>
          <cell r="M11318" t="str">
            <v/>
          </cell>
        </row>
        <row r="11319">
          <cell r="D11319" t="str">
            <v/>
          </cell>
          <cell r="K11319" t="str">
            <v/>
          </cell>
          <cell r="M11319" t="str">
            <v/>
          </cell>
        </row>
        <row r="11320">
          <cell r="D11320" t="str">
            <v>SUBTOTAL</v>
          </cell>
        </row>
        <row r="11321">
          <cell r="D11321" t="str">
            <v>II. MATERIALES</v>
          </cell>
        </row>
        <row r="11322">
          <cell r="D11322" t="str">
            <v>DESCRIPCIÓN</v>
          </cell>
          <cell r="L11322" t="str">
            <v>UNIDAD</v>
          </cell>
          <cell r="M11322" t="str">
            <v>CANTIDAD</v>
          </cell>
          <cell r="N11322" t="str">
            <v>PRECIO UNITARIO</v>
          </cell>
        </row>
        <row r="11323">
          <cell r="D11323" t="str">
            <v>COMBO SANITARIO + LAVAMANOS BLANCO+DUCHA. (INCLUYE GRIFERÍAS).</v>
          </cell>
          <cell r="L11323" t="str">
            <v>UND</v>
          </cell>
          <cell r="M11323">
            <v>1</v>
          </cell>
          <cell r="N11323">
            <v>509000</v>
          </cell>
        </row>
        <row r="11324">
          <cell r="D11324" t="str">
            <v>SELLANTE POLIURETANO TIPO SIKA FLEX PRO 3WF O SIMILAR</v>
          </cell>
          <cell r="L11324" t="str">
            <v>UND</v>
          </cell>
          <cell r="M11324">
            <v>0.5</v>
          </cell>
          <cell r="N11324">
            <v>37509.339999999997</v>
          </cell>
        </row>
        <row r="11325">
          <cell r="D11325" t="str">
            <v>BRIDA FLEXIBLE PARA INSTALACIÓN DE SANITARIO</v>
          </cell>
          <cell r="L11325" t="str">
            <v>UND</v>
          </cell>
          <cell r="M11325">
            <v>1</v>
          </cell>
          <cell r="N11325">
            <v>55016</v>
          </cell>
        </row>
        <row r="11326">
          <cell r="D11326" t="str">
            <v/>
          </cell>
          <cell r="L11326" t="str">
            <v/>
          </cell>
          <cell r="N11326" t="str">
            <v/>
          </cell>
        </row>
        <row r="11327">
          <cell r="D11327" t="str">
            <v/>
          </cell>
          <cell r="L11327" t="str">
            <v/>
          </cell>
          <cell r="N11327" t="str">
            <v/>
          </cell>
        </row>
        <row r="11328">
          <cell r="D11328" t="str">
            <v/>
          </cell>
          <cell r="L11328" t="str">
            <v/>
          </cell>
          <cell r="N11328" t="str">
            <v/>
          </cell>
        </row>
        <row r="11329">
          <cell r="D11329" t="str">
            <v/>
          </cell>
          <cell r="L11329" t="str">
            <v/>
          </cell>
          <cell r="N11329" t="str">
            <v/>
          </cell>
        </row>
        <row r="11330">
          <cell r="D11330" t="str">
            <v/>
          </cell>
          <cell r="L11330" t="str">
            <v/>
          </cell>
          <cell r="N11330" t="str">
            <v/>
          </cell>
        </row>
        <row r="11331">
          <cell r="D11331" t="str">
            <v/>
          </cell>
          <cell r="L11331" t="str">
            <v/>
          </cell>
          <cell r="N11331" t="str">
            <v/>
          </cell>
        </row>
        <row r="11332">
          <cell r="D11332" t="str">
            <v/>
          </cell>
          <cell r="L11332" t="str">
            <v/>
          </cell>
          <cell r="N11332" t="str">
            <v/>
          </cell>
        </row>
        <row r="11333">
          <cell r="D11333" t="str">
            <v/>
          </cell>
          <cell r="L11333" t="str">
            <v/>
          </cell>
          <cell r="N11333" t="str">
            <v/>
          </cell>
        </row>
        <row r="11334">
          <cell r="D11334" t="str">
            <v/>
          </cell>
          <cell r="L11334" t="str">
            <v/>
          </cell>
          <cell r="N11334" t="str">
            <v/>
          </cell>
        </row>
        <row r="11335">
          <cell r="D11335" t="str">
            <v/>
          </cell>
          <cell r="L11335" t="str">
            <v/>
          </cell>
          <cell r="N11335" t="str">
            <v/>
          </cell>
        </row>
        <row r="11336">
          <cell r="D11336" t="str">
            <v/>
          </cell>
          <cell r="L11336" t="str">
            <v/>
          </cell>
          <cell r="N11336" t="str">
            <v/>
          </cell>
        </row>
        <row r="11337">
          <cell r="D11337" t="str">
            <v>DESPERDICIO</v>
          </cell>
          <cell r="L11337" t="str">
            <v>%</v>
          </cell>
          <cell r="M11337">
            <v>0.05</v>
          </cell>
          <cell r="N11337">
            <v>582770.67000000004</v>
          </cell>
        </row>
        <row r="11338">
          <cell r="D11338" t="str">
            <v>SUBTOTAL</v>
          </cell>
        </row>
        <row r="11339">
          <cell r="D11339" t="str">
            <v>III. TRANSPORTES</v>
          </cell>
        </row>
        <row r="11340">
          <cell r="D11340" t="str">
            <v>MATERIAL</v>
          </cell>
          <cell r="K11340" t="str">
            <v>VOL. o PESO</v>
          </cell>
          <cell r="L11340" t="str">
            <v>DISTANCIA</v>
          </cell>
          <cell r="M11340" t="str">
            <v>M3 o Ton/Km</v>
          </cell>
          <cell r="N11340" t="str">
            <v>TARIFA</v>
          </cell>
        </row>
        <row r="11341">
          <cell r="D11341" t="str">
            <v/>
          </cell>
          <cell r="M11341" t="str">
            <v/>
          </cell>
          <cell r="N11341" t="str">
            <v/>
          </cell>
        </row>
        <row r="11342">
          <cell r="D11342" t="str">
            <v/>
          </cell>
          <cell r="M11342" t="str">
            <v/>
          </cell>
          <cell r="N11342" t="str">
            <v/>
          </cell>
        </row>
        <row r="11343">
          <cell r="D11343" t="str">
            <v/>
          </cell>
          <cell r="M11343" t="str">
            <v/>
          </cell>
          <cell r="N11343" t="str">
            <v/>
          </cell>
        </row>
        <row r="11344">
          <cell r="D11344" t="str">
            <v/>
          </cell>
          <cell r="M11344" t="str">
            <v/>
          </cell>
          <cell r="N11344" t="str">
            <v/>
          </cell>
        </row>
        <row r="11345">
          <cell r="D11345" t="str">
            <v>SUBTOTAL</v>
          </cell>
        </row>
        <row r="11346">
          <cell r="D11346" t="str">
            <v>IV. MANO DE OBRA</v>
          </cell>
        </row>
        <row r="11347">
          <cell r="D11347" t="str">
            <v>TRABAJADOR</v>
          </cell>
          <cell r="K11347" t="str">
            <v>JORNAL</v>
          </cell>
          <cell r="L11347" t="str">
            <v>PRESTACIONES</v>
          </cell>
          <cell r="M11347" t="str">
            <v>JORNAL TOTAL</v>
          </cell>
          <cell r="N11347" t="str">
            <v>RENDIMIENTO</v>
          </cell>
        </row>
        <row r="11348">
          <cell r="D11348" t="str">
            <v>OFICIAL</v>
          </cell>
          <cell r="K11348">
            <v>95930</v>
          </cell>
          <cell r="L11348">
            <v>1.95</v>
          </cell>
          <cell r="M11348">
            <v>187063.5</v>
          </cell>
          <cell r="N11348">
            <v>1.8</v>
          </cell>
        </row>
        <row r="11349">
          <cell r="D11349" t="str">
            <v>AYUDANTE (1)</v>
          </cell>
          <cell r="K11349">
            <v>71433</v>
          </cell>
          <cell r="L11349">
            <v>1.95</v>
          </cell>
          <cell r="M11349">
            <v>139294.35</v>
          </cell>
          <cell r="N11349">
            <v>1.8</v>
          </cell>
        </row>
        <row r="11350">
          <cell r="D11350" t="str">
            <v/>
          </cell>
          <cell r="K11350" t="str">
            <v/>
          </cell>
          <cell r="L11350" t="str">
            <v xml:space="preserve"> </v>
          </cell>
          <cell r="M11350" t="str">
            <v xml:space="preserve"> </v>
          </cell>
        </row>
        <row r="11351">
          <cell r="D11351" t="str">
            <v/>
          </cell>
          <cell r="K11351" t="str">
            <v/>
          </cell>
          <cell r="L11351" t="str">
            <v xml:space="preserve"> </v>
          </cell>
          <cell r="M11351" t="str">
            <v xml:space="preserve"> </v>
          </cell>
        </row>
        <row r="11352">
          <cell r="D11352" t="str">
            <v/>
          </cell>
          <cell r="K11352" t="str">
            <v/>
          </cell>
          <cell r="L11352" t="str">
            <v xml:space="preserve"> </v>
          </cell>
          <cell r="M11352" t="str">
            <v xml:space="preserve"> </v>
          </cell>
        </row>
        <row r="11353">
          <cell r="D11353" t="str">
            <v>SUBTOTAL</v>
          </cell>
        </row>
        <row r="11355">
          <cell r="D11355" t="str">
            <v>TOTAL COSTO DIRECTO $</v>
          </cell>
        </row>
        <row r="11357">
          <cell r="M11357" t="str">
            <v>Porcentaje</v>
          </cell>
          <cell r="N11357" t="str">
            <v>Valor Total</v>
          </cell>
        </row>
        <row r="11358">
          <cell r="M11358">
            <v>0.24</v>
          </cell>
          <cell r="N11358">
            <v>199653.09</v>
          </cell>
        </row>
        <row r="11359">
          <cell r="M11359">
            <v>0.02</v>
          </cell>
          <cell r="N11359">
            <v>16637.759999999998</v>
          </cell>
        </row>
        <row r="11360">
          <cell r="M11360">
            <v>7.0000000000000007E-2</v>
          </cell>
          <cell r="N11360">
            <v>58232.15</v>
          </cell>
        </row>
        <row r="11363">
          <cell r="D11363" t="str">
            <v>Precio Unitario Total Aproximado al peso $</v>
          </cell>
        </row>
        <row r="11368">
          <cell r="D11368" t="str">
            <v>Proyectó:</v>
          </cell>
          <cell r="L11368" t="str">
            <v>Aprobó:</v>
          </cell>
        </row>
        <row r="11369">
          <cell r="E11369" t="str">
            <v>BRAYAN JEUDIEL LOZANO HERRERA</v>
          </cell>
          <cell r="M11369" t="str">
            <v>JESÚS IVÁN QUIÑONES RUEDA</v>
          </cell>
        </row>
        <row r="11370">
          <cell r="E11370" t="str">
            <v>APOYO SEC. DE PLANEACIÓN Y OBRAS PÚBLICAS</v>
          </cell>
          <cell r="M11370" t="str">
            <v>SECRETARIO DE PLANEACIÓN Y OBRAS PUBLICAS</v>
          </cell>
        </row>
        <row r="11371">
          <cell r="E11371" t="str">
            <v>LES TENGO UN CHISME</v>
          </cell>
          <cell r="M11371" t="str">
            <v>BOMBA</v>
          </cell>
        </row>
        <row r="11375">
          <cell r="D11375" t="str">
            <v>Análisis de Precios Unitarios- Secretaria de Planeación y Obras Publicas de Cubará, Boyacá.</v>
          </cell>
        </row>
        <row r="11376">
          <cell r="D11376" t="str">
            <v>Código</v>
          </cell>
          <cell r="E11376" t="str">
            <v>CCE-EICP-FM-14</v>
          </cell>
          <cell r="G11376" t="str">
            <v>Versión</v>
          </cell>
          <cell r="H11376">
            <v>1</v>
          </cell>
        </row>
        <row r="11380">
          <cell r="E11380" t="str">
            <v>MUNICIPIO DE CUBARÁ</v>
          </cell>
        </row>
        <row r="11382">
          <cell r="M11382" t="str">
            <v>VERSIÓN</v>
          </cell>
        </row>
        <row r="11385">
          <cell r="M11385" t="str">
            <v>PAGINA</v>
          </cell>
        </row>
        <row r="11386">
          <cell r="E11386" t="str">
            <v>ANÁLISIS DE PRECIOS UNITARIOS</v>
          </cell>
        </row>
        <row r="11388">
          <cell r="M11388" t="str">
            <v>FECHA</v>
          </cell>
          <cell r="N11388" t="str">
            <v>DD</v>
          </cell>
        </row>
        <row r="11389">
          <cell r="N11389">
            <v>13</v>
          </cell>
        </row>
        <row r="11393">
          <cell r="D11393" t="str">
            <v>DATOS ESPECÍFICOS</v>
          </cell>
        </row>
        <row r="11395">
          <cell r="A11395" t="str">
            <v>APU ID</v>
          </cell>
          <cell r="D11395" t="str">
            <v>ÍTEM</v>
          </cell>
          <cell r="E11395" t="str">
            <v>DESCRIPCIÓN</v>
          </cell>
          <cell r="N11395" t="str">
            <v>UNIDAD</v>
          </cell>
        </row>
        <row r="11396">
          <cell r="A11396" t="str">
            <v>APU-00088</v>
          </cell>
          <cell r="D11396" t="str">
            <v>2,07,20</v>
          </cell>
          <cell r="E11396" t="str">
            <v>SUMINISTRO E INSTALACIÓN ORINAL MEDIANO COMPLETO. (INCLUYE GRIFERÍA CROMADA)</v>
          </cell>
          <cell r="N11396" t="str">
            <v>UND</v>
          </cell>
        </row>
        <row r="11397">
          <cell r="D11397" t="str">
            <v>I. EQUIPO</v>
          </cell>
        </row>
        <row r="11398">
          <cell r="D11398" t="str">
            <v>DESCRIPCIÓN</v>
          </cell>
          <cell r="I11398" t="str">
            <v>MARCA</v>
          </cell>
          <cell r="K11398" t="str">
            <v>TIPO</v>
          </cell>
          <cell r="M11398" t="str">
            <v>TARIFA</v>
          </cell>
          <cell r="N11398" t="str">
            <v>RENDIMIENTO</v>
          </cell>
        </row>
        <row r="11399">
          <cell r="D11399" t="str">
            <v>HERRAMIENTA MENOR (% M.O)</v>
          </cell>
          <cell r="K11399" t="str">
            <v>%</v>
          </cell>
          <cell r="M11399">
            <v>89748.41</v>
          </cell>
          <cell r="N11399">
            <v>10</v>
          </cell>
        </row>
        <row r="11400">
          <cell r="D11400" t="str">
            <v>TALADRO</v>
          </cell>
          <cell r="K11400" t="str">
            <v>DIA</v>
          </cell>
          <cell r="M11400">
            <v>36968</v>
          </cell>
          <cell r="N11400">
            <v>266.66666666666669</v>
          </cell>
        </row>
        <row r="11401">
          <cell r="D11401" t="str">
            <v/>
          </cell>
          <cell r="K11401" t="str">
            <v/>
          </cell>
          <cell r="M11401" t="str">
            <v/>
          </cell>
        </row>
        <row r="11402">
          <cell r="D11402" t="str">
            <v/>
          </cell>
          <cell r="K11402" t="str">
            <v/>
          </cell>
          <cell r="M11402" t="str">
            <v/>
          </cell>
        </row>
        <row r="11403">
          <cell r="D11403" t="str">
            <v/>
          </cell>
          <cell r="K11403" t="str">
            <v/>
          </cell>
          <cell r="M11403" t="str">
            <v/>
          </cell>
        </row>
        <row r="11404">
          <cell r="D11404" t="str">
            <v/>
          </cell>
          <cell r="K11404" t="str">
            <v/>
          </cell>
          <cell r="M11404" t="str">
            <v/>
          </cell>
        </row>
        <row r="11405">
          <cell r="D11405" t="str">
            <v>SUBTOTAL</v>
          </cell>
        </row>
        <row r="11406">
          <cell r="D11406" t="str">
            <v>II. MATERIALES</v>
          </cell>
        </row>
        <row r="11407">
          <cell r="D11407" t="str">
            <v>DESCRIPCIÓN</v>
          </cell>
          <cell r="L11407" t="str">
            <v>UNIDAD</v>
          </cell>
          <cell r="M11407" t="str">
            <v>CANTIDAD</v>
          </cell>
          <cell r="N11407" t="str">
            <v>PRECIO UNITARIO</v>
          </cell>
        </row>
        <row r="11408">
          <cell r="D11408" t="str">
            <v>ORINAL MEDIANO COMPLETO (Incluye grifería)</v>
          </cell>
          <cell r="L11408" t="str">
            <v>UND</v>
          </cell>
          <cell r="M11408">
            <v>1</v>
          </cell>
          <cell r="N11408">
            <v>483496</v>
          </cell>
        </row>
        <row r="11409">
          <cell r="D11409" t="str">
            <v>SELLANTE POLIURETANO TIPO SIKA FLEX PRO 3WF O SIMILAR</v>
          </cell>
          <cell r="L11409" t="str">
            <v>UND</v>
          </cell>
          <cell r="M11409">
            <v>0.2</v>
          </cell>
          <cell r="N11409">
            <v>37509.339999999997</v>
          </cell>
        </row>
        <row r="11410">
          <cell r="D11410" t="str">
            <v/>
          </cell>
          <cell r="L11410" t="str">
            <v/>
          </cell>
          <cell r="N11410" t="str">
            <v/>
          </cell>
        </row>
        <row r="11411">
          <cell r="D11411" t="str">
            <v/>
          </cell>
          <cell r="L11411" t="str">
            <v/>
          </cell>
          <cell r="N11411" t="str">
            <v/>
          </cell>
        </row>
        <row r="11412">
          <cell r="D11412" t="str">
            <v/>
          </cell>
          <cell r="L11412" t="str">
            <v/>
          </cell>
          <cell r="N11412" t="str">
            <v/>
          </cell>
        </row>
        <row r="11413">
          <cell r="D11413" t="str">
            <v/>
          </cell>
          <cell r="L11413" t="str">
            <v/>
          </cell>
          <cell r="N11413" t="str">
            <v/>
          </cell>
        </row>
        <row r="11414">
          <cell r="D11414" t="str">
            <v/>
          </cell>
          <cell r="L11414" t="str">
            <v/>
          </cell>
          <cell r="N11414" t="str">
            <v/>
          </cell>
        </row>
        <row r="11415">
          <cell r="D11415" t="str">
            <v/>
          </cell>
          <cell r="L11415" t="str">
            <v/>
          </cell>
          <cell r="N11415" t="str">
            <v/>
          </cell>
        </row>
        <row r="11416">
          <cell r="D11416" t="str">
            <v/>
          </cell>
          <cell r="L11416" t="str">
            <v/>
          </cell>
          <cell r="N11416" t="str">
            <v/>
          </cell>
        </row>
        <row r="11417">
          <cell r="D11417" t="str">
            <v/>
          </cell>
          <cell r="L11417" t="str">
            <v/>
          </cell>
          <cell r="N11417" t="str">
            <v/>
          </cell>
        </row>
        <row r="11418">
          <cell r="D11418" t="str">
            <v/>
          </cell>
          <cell r="L11418" t="str">
            <v/>
          </cell>
          <cell r="N11418" t="str">
            <v/>
          </cell>
        </row>
        <row r="11419">
          <cell r="D11419" t="str">
            <v/>
          </cell>
          <cell r="L11419" t="str">
            <v/>
          </cell>
          <cell r="N11419" t="str">
            <v/>
          </cell>
        </row>
        <row r="11420">
          <cell r="D11420" t="str">
            <v/>
          </cell>
          <cell r="L11420" t="str">
            <v/>
          </cell>
          <cell r="N11420" t="str">
            <v/>
          </cell>
        </row>
        <row r="11421">
          <cell r="D11421" t="str">
            <v/>
          </cell>
          <cell r="L11421" t="str">
            <v/>
          </cell>
          <cell r="N11421" t="str">
            <v/>
          </cell>
        </row>
        <row r="11422">
          <cell r="D11422" t="str">
            <v>DESPERDICIO</v>
          </cell>
          <cell r="L11422" t="str">
            <v>%</v>
          </cell>
          <cell r="M11422">
            <v>0.05</v>
          </cell>
          <cell r="N11422">
            <v>490997.87</v>
          </cell>
        </row>
        <row r="11423">
          <cell r="D11423" t="str">
            <v>SUBTOTAL</v>
          </cell>
        </row>
        <row r="11424">
          <cell r="D11424" t="str">
            <v>III. TRANSPORTES</v>
          </cell>
        </row>
        <row r="11425">
          <cell r="D11425" t="str">
            <v>MATERIAL</v>
          </cell>
          <cell r="K11425" t="str">
            <v>VOL. o PESO</v>
          </cell>
          <cell r="L11425" t="str">
            <v>DISTANCIA</v>
          </cell>
          <cell r="M11425" t="str">
            <v>M3 o Ton/Km</v>
          </cell>
          <cell r="N11425" t="str">
            <v>TARIFA</v>
          </cell>
        </row>
        <row r="11426">
          <cell r="D11426" t="str">
            <v/>
          </cell>
          <cell r="M11426" t="str">
            <v/>
          </cell>
          <cell r="N11426" t="str">
            <v/>
          </cell>
        </row>
        <row r="11427">
          <cell r="D11427" t="str">
            <v/>
          </cell>
          <cell r="M11427" t="str">
            <v/>
          </cell>
          <cell r="N11427" t="str">
            <v/>
          </cell>
        </row>
        <row r="11428">
          <cell r="D11428" t="str">
            <v/>
          </cell>
          <cell r="M11428" t="str">
            <v/>
          </cell>
          <cell r="N11428" t="str">
            <v/>
          </cell>
        </row>
        <row r="11429">
          <cell r="D11429" t="str">
            <v/>
          </cell>
          <cell r="M11429" t="str">
            <v/>
          </cell>
          <cell r="N11429" t="str">
            <v/>
          </cell>
        </row>
        <row r="11430">
          <cell r="D11430" t="str">
            <v>SUBTOTAL</v>
          </cell>
        </row>
        <row r="11431">
          <cell r="D11431" t="str">
            <v>IV. MANO DE OBRA</v>
          </cell>
        </row>
        <row r="11432">
          <cell r="D11432" t="str">
            <v>TRABAJADOR</v>
          </cell>
          <cell r="K11432" t="str">
            <v>JORNAL</v>
          </cell>
          <cell r="L11432" t="str">
            <v>PRESTACIONES</v>
          </cell>
          <cell r="M11432" t="str">
            <v>JORNAL TOTAL</v>
          </cell>
          <cell r="N11432" t="str">
            <v>RENDIMIENTO</v>
          </cell>
        </row>
        <row r="11433">
          <cell r="D11433" t="str">
            <v>OFICIAL</v>
          </cell>
          <cell r="K11433">
            <v>95930</v>
          </cell>
          <cell r="L11433">
            <v>1.95</v>
          </cell>
          <cell r="M11433">
            <v>187063.5</v>
          </cell>
          <cell r="N11433">
            <v>3.6363636363636362</v>
          </cell>
        </row>
        <row r="11434">
          <cell r="D11434" t="str">
            <v>AYUDANTE (1)</v>
          </cell>
          <cell r="K11434">
            <v>71433</v>
          </cell>
          <cell r="L11434">
            <v>1.95</v>
          </cell>
          <cell r="M11434">
            <v>139294.35</v>
          </cell>
          <cell r="N11434">
            <v>3.6363636363636362</v>
          </cell>
        </row>
        <row r="11435">
          <cell r="D11435" t="str">
            <v/>
          </cell>
          <cell r="K11435" t="str">
            <v/>
          </cell>
          <cell r="L11435" t="str">
            <v xml:space="preserve"> </v>
          </cell>
          <cell r="M11435" t="str">
            <v xml:space="preserve"> </v>
          </cell>
        </row>
        <row r="11436">
          <cell r="D11436" t="str">
            <v/>
          </cell>
          <cell r="K11436" t="str">
            <v/>
          </cell>
          <cell r="L11436" t="str">
            <v xml:space="preserve"> </v>
          </cell>
          <cell r="M11436" t="str">
            <v xml:space="preserve"> </v>
          </cell>
        </row>
        <row r="11437">
          <cell r="D11437" t="str">
            <v/>
          </cell>
          <cell r="K11437" t="str">
            <v/>
          </cell>
          <cell r="L11437" t="str">
            <v xml:space="preserve"> </v>
          </cell>
          <cell r="M11437" t="str">
            <v xml:space="preserve"> </v>
          </cell>
        </row>
        <row r="11438">
          <cell r="D11438" t="str">
            <v>SUBTOTAL</v>
          </cell>
        </row>
        <row r="11440">
          <cell r="D11440" t="str">
            <v>TOTAL COSTO DIRECTO $</v>
          </cell>
        </row>
        <row r="11442">
          <cell r="M11442" t="str">
            <v>Porcentaje</v>
          </cell>
          <cell r="N11442" t="str">
            <v>Valor Total</v>
          </cell>
        </row>
        <row r="11443">
          <cell r="M11443">
            <v>0.24</v>
          </cell>
          <cell r="N11443">
            <v>147458.31</v>
          </cell>
        </row>
        <row r="11444">
          <cell r="M11444">
            <v>0.02</v>
          </cell>
          <cell r="N11444">
            <v>12288.19</v>
          </cell>
        </row>
        <row r="11445">
          <cell r="M11445">
            <v>7.0000000000000007E-2</v>
          </cell>
          <cell r="N11445">
            <v>43008.67</v>
          </cell>
        </row>
        <row r="11448">
          <cell r="D11448" t="str">
            <v>Precio Unitario Total Aproximado al peso $</v>
          </cell>
        </row>
        <row r="11453">
          <cell r="D11453" t="str">
            <v>Proyectó:</v>
          </cell>
          <cell r="L11453" t="str">
            <v>Aprobó:</v>
          </cell>
        </row>
        <row r="11454">
          <cell r="E11454" t="str">
            <v>BRAYAN JEUDIEL LOZANO HERRERA</v>
          </cell>
          <cell r="M11454" t="str">
            <v>JESÚS IVÁN QUIÑONES RUEDA</v>
          </cell>
        </row>
        <row r="11455">
          <cell r="E11455" t="str">
            <v>APOYO SEC. DE PLANEACIÓN Y OBRAS PÚBLICAS</v>
          </cell>
          <cell r="M11455" t="str">
            <v>SECRETARIO DE PLANEACIÓN Y OBRAS PUBLICAS</v>
          </cell>
        </row>
        <row r="11456">
          <cell r="E11456" t="str">
            <v>LES TENGO UN CHISME</v>
          </cell>
          <cell r="M11456" t="str">
            <v>BOMBA</v>
          </cell>
        </row>
        <row r="11460">
          <cell r="D11460" t="str">
            <v>Análisis de Precios Unitarios- Secretaria de Planeación y Obras Publicas de Cubará, Boyacá.</v>
          </cell>
        </row>
        <row r="11461">
          <cell r="D11461" t="str">
            <v>Código</v>
          </cell>
          <cell r="E11461" t="str">
            <v>CCE-EICP-FM-14</v>
          </cell>
          <cell r="G11461" t="str">
            <v>Versión</v>
          </cell>
          <cell r="H11461">
            <v>1</v>
          </cell>
        </row>
        <row r="11465">
          <cell r="E11465" t="str">
            <v>MUNICIPIO DE CUBARÁ</v>
          </cell>
        </row>
        <row r="11467">
          <cell r="M11467" t="str">
            <v>VERSIÓN</v>
          </cell>
        </row>
        <row r="11470">
          <cell r="M11470" t="str">
            <v>PAGINA</v>
          </cell>
        </row>
        <row r="11471">
          <cell r="E11471" t="str">
            <v>ANÁLISIS DE PRECIOS UNITARIOS</v>
          </cell>
        </row>
        <row r="11473">
          <cell r="M11473" t="str">
            <v>FECHA</v>
          </cell>
          <cell r="N11473" t="str">
            <v>DD</v>
          </cell>
        </row>
        <row r="11474">
          <cell r="N11474">
            <v>13</v>
          </cell>
        </row>
        <row r="11478">
          <cell r="D11478" t="str">
            <v>DATOS ESPECÍFICOS</v>
          </cell>
        </row>
        <row r="11480">
          <cell r="A11480" t="str">
            <v>APU ID</v>
          </cell>
          <cell r="D11480" t="str">
            <v>ÍTEM</v>
          </cell>
          <cell r="E11480" t="str">
            <v>DESCRIPCIÓN</v>
          </cell>
          <cell r="N11480" t="str">
            <v>UNIDAD</v>
          </cell>
        </row>
        <row r="11481">
          <cell r="A11481" t="str">
            <v>APU-00089</v>
          </cell>
          <cell r="D11481" t="str">
            <v>2,07,21</v>
          </cell>
          <cell r="E11481" t="str">
            <v>CAJA DE INSPECCIÓN 0,60 X 0,60 X 0,60 M EN LADRILLO TOLETE COMÚN</v>
          </cell>
          <cell r="N11481" t="str">
            <v>UND</v>
          </cell>
        </row>
        <row r="11482">
          <cell r="D11482" t="str">
            <v>I. EQUIPO</v>
          </cell>
        </row>
        <row r="11483">
          <cell r="D11483" t="str">
            <v>DESCRIPCIÓN</v>
          </cell>
          <cell r="I11483" t="str">
            <v>MARCA</v>
          </cell>
          <cell r="K11483" t="str">
            <v>TIPO</v>
          </cell>
          <cell r="M11483" t="str">
            <v>TARIFA</v>
          </cell>
          <cell r="N11483" t="str">
            <v>RENDIMIENTO</v>
          </cell>
        </row>
        <row r="11484">
          <cell r="D11484" t="str">
            <v>HERRAMIENTA MENOR (% M.O)</v>
          </cell>
          <cell r="K11484" t="str">
            <v>%</v>
          </cell>
          <cell r="M11484">
            <v>245381.84</v>
          </cell>
          <cell r="N11484">
            <v>10</v>
          </cell>
        </row>
        <row r="11485">
          <cell r="D11485" t="str">
            <v/>
          </cell>
          <cell r="K11485" t="str">
            <v/>
          </cell>
          <cell r="M11485" t="str">
            <v/>
          </cell>
        </row>
        <row r="11486">
          <cell r="D11486" t="str">
            <v/>
          </cell>
          <cell r="K11486" t="str">
            <v/>
          </cell>
          <cell r="M11486" t="str">
            <v/>
          </cell>
        </row>
        <row r="11487">
          <cell r="D11487" t="str">
            <v/>
          </cell>
          <cell r="K11487" t="str">
            <v/>
          </cell>
          <cell r="M11487" t="str">
            <v/>
          </cell>
        </row>
        <row r="11488">
          <cell r="D11488" t="str">
            <v/>
          </cell>
          <cell r="K11488" t="str">
            <v/>
          </cell>
          <cell r="M11488" t="str">
            <v/>
          </cell>
        </row>
        <row r="11489">
          <cell r="D11489" t="str">
            <v/>
          </cell>
          <cell r="K11489" t="str">
            <v/>
          </cell>
          <cell r="M11489" t="str">
            <v/>
          </cell>
        </row>
        <row r="11490">
          <cell r="D11490" t="str">
            <v>SUBTOTAL</v>
          </cell>
        </row>
        <row r="11491">
          <cell r="D11491" t="str">
            <v>II. MATERIALES</v>
          </cell>
        </row>
        <row r="11492">
          <cell r="D11492" t="str">
            <v>DESCRIPCIÓN</v>
          </cell>
          <cell r="L11492" t="str">
            <v>UNIDAD</v>
          </cell>
          <cell r="M11492" t="str">
            <v>CANTIDAD</v>
          </cell>
          <cell r="N11492" t="str">
            <v>PRECIO UNITARIO</v>
          </cell>
        </row>
        <row r="11493">
          <cell r="D11493" t="str">
            <v>CONCRETO DE 3000 PSI (1:2:3)</v>
          </cell>
          <cell r="L11493" t="str">
            <v>M3</v>
          </cell>
          <cell r="M11493">
            <v>3.5999999999999997E-2</v>
          </cell>
          <cell r="N11493">
            <v>765149.14</v>
          </cell>
        </row>
        <row r="11494">
          <cell r="D11494" t="str">
            <v>CONCRETO DE 2500 PSI (1:2:4)</v>
          </cell>
          <cell r="L11494" t="str">
            <v>M3</v>
          </cell>
          <cell r="M11494">
            <v>3.5999999999999997E-2</v>
          </cell>
          <cell r="N11494">
            <v>703756.21</v>
          </cell>
        </row>
        <row r="11495">
          <cell r="D11495" t="str">
            <v>CONCRETO DE 2000 PSI (1:3:4)</v>
          </cell>
          <cell r="L11495" t="str">
            <v>M3</v>
          </cell>
          <cell r="M11495">
            <v>1.7999999999999999E-2</v>
          </cell>
          <cell r="N11495">
            <v>641777.72</v>
          </cell>
        </row>
        <row r="11496">
          <cell r="D11496" t="str">
            <v>LADRILLO TOLETE COMÚN (20 x 10 x 6 cm)</v>
          </cell>
          <cell r="L11496" t="str">
            <v>UND</v>
          </cell>
          <cell r="M11496">
            <v>93</v>
          </cell>
          <cell r="N11496">
            <v>1250</v>
          </cell>
        </row>
        <row r="11497">
          <cell r="D11497" t="str">
            <v>MORTERO 1:3 IMPERMEABILIZADO</v>
          </cell>
          <cell r="L11497" t="str">
            <v>M3</v>
          </cell>
          <cell r="M11497">
            <v>0.18</v>
          </cell>
          <cell r="N11497">
            <v>996150.34</v>
          </cell>
        </row>
        <row r="11498">
          <cell r="D11498" t="str">
            <v>RECEBO COMÚN</v>
          </cell>
          <cell r="L11498" t="str">
            <v>M3</v>
          </cell>
          <cell r="M11498">
            <v>0.11</v>
          </cell>
          <cell r="N11498">
            <v>35313.33</v>
          </cell>
        </row>
        <row r="11499">
          <cell r="D11499" t="str">
            <v/>
          </cell>
          <cell r="L11499" t="str">
            <v/>
          </cell>
          <cell r="N11499" t="str">
            <v/>
          </cell>
        </row>
        <row r="11500">
          <cell r="D11500" t="str">
            <v/>
          </cell>
          <cell r="L11500" t="str">
            <v/>
          </cell>
          <cell r="N11500" t="str">
            <v/>
          </cell>
        </row>
        <row r="11501">
          <cell r="D11501" t="str">
            <v/>
          </cell>
          <cell r="L11501" t="str">
            <v/>
          </cell>
          <cell r="N11501" t="str">
            <v/>
          </cell>
        </row>
        <row r="11502">
          <cell r="D11502" t="str">
            <v/>
          </cell>
          <cell r="L11502" t="str">
            <v/>
          </cell>
          <cell r="N11502" t="str">
            <v/>
          </cell>
        </row>
        <row r="11503">
          <cell r="D11503" t="str">
            <v/>
          </cell>
          <cell r="L11503" t="str">
            <v/>
          </cell>
          <cell r="N11503" t="str">
            <v/>
          </cell>
        </row>
        <row r="11504">
          <cell r="D11504" t="str">
            <v/>
          </cell>
          <cell r="L11504" t="str">
            <v/>
          </cell>
          <cell r="N11504" t="str">
            <v/>
          </cell>
        </row>
        <row r="11505">
          <cell r="D11505" t="str">
            <v/>
          </cell>
          <cell r="L11505" t="str">
            <v/>
          </cell>
          <cell r="N11505" t="str">
            <v/>
          </cell>
        </row>
        <row r="11506">
          <cell r="D11506" t="str">
            <v/>
          </cell>
          <cell r="L11506" t="str">
            <v/>
          </cell>
          <cell r="N11506" t="str">
            <v/>
          </cell>
        </row>
        <row r="11507">
          <cell r="D11507" t="str">
            <v>DESPERDICIO</v>
          </cell>
          <cell r="L11507" t="str">
            <v>%</v>
          </cell>
          <cell r="M11507">
            <v>0.05</v>
          </cell>
          <cell r="N11507">
            <v>363874.12</v>
          </cell>
        </row>
        <row r="11508">
          <cell r="D11508" t="str">
            <v>SUBTOTAL</v>
          </cell>
        </row>
        <row r="11509">
          <cell r="D11509" t="str">
            <v>III. TRANSPORTES</v>
          </cell>
        </row>
        <row r="11510">
          <cell r="D11510" t="str">
            <v>MATERIAL</v>
          </cell>
          <cell r="K11510" t="str">
            <v>VOL. o PESO</v>
          </cell>
          <cell r="L11510" t="str">
            <v>DISTANCIA</v>
          </cell>
          <cell r="M11510" t="str">
            <v>M3 o Ton/Km</v>
          </cell>
          <cell r="N11510" t="str">
            <v>TARIFA</v>
          </cell>
        </row>
        <row r="11511">
          <cell r="D11511" t="str">
            <v>AGREGADOS DESPUÉS DE 5 KM</v>
          </cell>
          <cell r="K11511">
            <v>0.14300000000000002</v>
          </cell>
          <cell r="L11511">
            <v>32.5</v>
          </cell>
          <cell r="M11511" t="str">
            <v>M3/KM</v>
          </cell>
          <cell r="N11511">
            <v>1850</v>
          </cell>
        </row>
        <row r="11512">
          <cell r="D11512" t="str">
            <v/>
          </cell>
          <cell r="M11512" t="str">
            <v/>
          </cell>
          <cell r="N11512" t="str">
            <v/>
          </cell>
        </row>
        <row r="11513">
          <cell r="D11513" t="str">
            <v/>
          </cell>
          <cell r="M11513" t="str">
            <v/>
          </cell>
          <cell r="N11513" t="str">
            <v/>
          </cell>
        </row>
        <row r="11514">
          <cell r="D11514" t="str">
            <v/>
          </cell>
          <cell r="M11514" t="str">
            <v/>
          </cell>
          <cell r="N11514" t="str">
            <v/>
          </cell>
        </row>
        <row r="11515">
          <cell r="D11515" t="str">
            <v>SUBTOTAL</v>
          </cell>
        </row>
        <row r="11516">
          <cell r="D11516" t="str">
            <v>IV. MANO DE OBRA</v>
          </cell>
        </row>
        <row r="11517">
          <cell r="D11517" t="str">
            <v>TRABAJADOR</v>
          </cell>
          <cell r="K11517" t="str">
            <v>JORNAL</v>
          </cell>
          <cell r="L11517" t="str">
            <v>PRESTACIONES</v>
          </cell>
          <cell r="M11517" t="str">
            <v>JORNAL TOTAL</v>
          </cell>
          <cell r="N11517" t="str">
            <v>RENDIMIENTO</v>
          </cell>
        </row>
        <row r="11518">
          <cell r="D11518" t="str">
            <v>OFICIAL</v>
          </cell>
          <cell r="K11518">
            <v>95930</v>
          </cell>
          <cell r="L11518">
            <v>1.95</v>
          </cell>
          <cell r="M11518">
            <v>187063.5</v>
          </cell>
          <cell r="N11518">
            <v>1.33</v>
          </cell>
        </row>
        <row r="11519">
          <cell r="D11519" t="str">
            <v>AYUDANTE (1)</v>
          </cell>
          <cell r="K11519">
            <v>71433</v>
          </cell>
          <cell r="L11519">
            <v>1.95</v>
          </cell>
          <cell r="M11519">
            <v>139294.35</v>
          </cell>
          <cell r="N11519">
            <v>1.33</v>
          </cell>
        </row>
        <row r="11520">
          <cell r="D11520" t="str">
            <v/>
          </cell>
          <cell r="K11520" t="str">
            <v/>
          </cell>
          <cell r="L11520" t="str">
            <v xml:space="preserve"> </v>
          </cell>
          <cell r="M11520" t="str">
            <v xml:space="preserve"> </v>
          </cell>
        </row>
        <row r="11521">
          <cell r="D11521" t="str">
            <v/>
          </cell>
          <cell r="K11521" t="str">
            <v/>
          </cell>
          <cell r="L11521" t="str">
            <v xml:space="preserve"> </v>
          </cell>
          <cell r="M11521" t="str">
            <v xml:space="preserve"> </v>
          </cell>
        </row>
        <row r="11522">
          <cell r="D11522" t="str">
            <v/>
          </cell>
          <cell r="K11522" t="str">
            <v/>
          </cell>
          <cell r="L11522" t="str">
            <v xml:space="preserve"> </v>
          </cell>
          <cell r="M11522" t="str">
            <v xml:space="preserve"> </v>
          </cell>
        </row>
        <row r="11523">
          <cell r="D11523" t="str">
            <v>SUBTOTAL</v>
          </cell>
        </row>
        <row r="11525">
          <cell r="D11525" t="str">
            <v>TOTAL COSTO DIRECTO $</v>
          </cell>
        </row>
        <row r="11527">
          <cell r="M11527" t="str">
            <v>Porcentaje</v>
          </cell>
          <cell r="N11527" t="str">
            <v>Valor Total</v>
          </cell>
        </row>
        <row r="11528">
          <cell r="M11528">
            <v>0.24</v>
          </cell>
          <cell r="N11528">
            <v>158540.57999999999</v>
          </cell>
        </row>
        <row r="11529">
          <cell r="M11529">
            <v>0.02</v>
          </cell>
          <cell r="N11529">
            <v>13211.71</v>
          </cell>
        </row>
        <row r="11530">
          <cell r="M11530">
            <v>7.0000000000000007E-2</v>
          </cell>
          <cell r="N11530">
            <v>46241</v>
          </cell>
        </row>
        <row r="11533">
          <cell r="D11533" t="str">
            <v>Precio Unitario Total Aproximado al peso $</v>
          </cell>
        </row>
        <row r="11538">
          <cell r="D11538" t="str">
            <v>Proyectó:</v>
          </cell>
          <cell r="L11538" t="str">
            <v>Aprobó:</v>
          </cell>
        </row>
        <row r="11539">
          <cell r="E11539" t="str">
            <v>BRAYAN JEUDIEL LOZANO HERRERA</v>
          </cell>
          <cell r="M11539" t="str">
            <v>JESÚS IVÁN QUIÑONES RUEDA</v>
          </cell>
        </row>
        <row r="11540">
          <cell r="E11540" t="str">
            <v>APOYO SEC. DE PLANEACIÓN Y OBRAS PÚBLICAS</v>
          </cell>
          <cell r="M11540" t="str">
            <v>SECRETARIO DE PLANEACIÓN Y OBRAS PUBLICAS</v>
          </cell>
        </row>
        <row r="11541">
          <cell r="E11541" t="str">
            <v>LES TENGO UN CHISME</v>
          </cell>
          <cell r="M11541" t="str">
            <v>BOMBA</v>
          </cell>
        </row>
        <row r="11545">
          <cell r="D11545" t="str">
            <v>Análisis de Precios Unitarios- Secretaria de Planeación y Obras Publicas de Cubará, Boyacá.</v>
          </cell>
        </row>
        <row r="11546">
          <cell r="D11546" t="str">
            <v>Código</v>
          </cell>
          <cell r="E11546" t="str">
            <v>CCE-EICP-FM-14</v>
          </cell>
          <cell r="G11546" t="str">
            <v>Versión</v>
          </cell>
          <cell r="H11546">
            <v>1</v>
          </cell>
        </row>
        <row r="11550">
          <cell r="E11550" t="str">
            <v>MUNICIPIO DE CUBARÁ</v>
          </cell>
        </row>
        <row r="11552">
          <cell r="M11552" t="str">
            <v>VERSIÓN</v>
          </cell>
        </row>
        <row r="11555">
          <cell r="M11555" t="str">
            <v>PAGINA</v>
          </cell>
        </row>
        <row r="11556">
          <cell r="E11556" t="str">
            <v>ANÁLISIS DE PRECIOS UNITARIOS</v>
          </cell>
        </row>
        <row r="11558">
          <cell r="M11558" t="str">
            <v>FECHA</v>
          </cell>
          <cell r="N11558" t="str">
            <v>DD</v>
          </cell>
        </row>
        <row r="11559">
          <cell r="N11559">
            <v>13</v>
          </cell>
        </row>
        <row r="11563">
          <cell r="D11563" t="str">
            <v>DATOS ESPECÍFICOS</v>
          </cell>
        </row>
        <row r="11565">
          <cell r="A11565" t="str">
            <v>APU ID</v>
          </cell>
          <cell r="D11565" t="str">
            <v>ÍTEM</v>
          </cell>
          <cell r="E11565" t="str">
            <v>DESCRIPCIÓN</v>
          </cell>
          <cell r="N11565" t="str">
            <v>UNIDAD</v>
          </cell>
        </row>
        <row r="11566">
          <cell r="D11566" t="str">
            <v>2,07,22</v>
          </cell>
          <cell r="E11566" t="str">
            <v>SUMINISTRO E INSTALACIÓN DE TUBERÍA PVC DE 1/2" T.P, PARA RED DE SUMINISTRO INTERNA.</v>
          </cell>
          <cell r="N11566" t="str">
            <v>M</v>
          </cell>
        </row>
        <row r="11567">
          <cell r="D11567" t="str">
            <v>I. EQUIPO</v>
          </cell>
        </row>
        <row r="11568">
          <cell r="D11568" t="str">
            <v>DESCRIPCIÓN</v>
          </cell>
          <cell r="I11568" t="str">
            <v>MARCA</v>
          </cell>
          <cell r="K11568" t="str">
            <v>TIPO</v>
          </cell>
          <cell r="M11568" t="str">
            <v>TARIFA</v>
          </cell>
          <cell r="N11568" t="str">
            <v>RENDIMIENTO</v>
          </cell>
        </row>
        <row r="11569">
          <cell r="A11569" t="str">
            <v>APU-00090</v>
          </cell>
          <cell r="D11569" t="str">
            <v>HERRAMIENTA MENOR (% M.O)</v>
          </cell>
          <cell r="K11569" t="str">
            <v>%</v>
          </cell>
          <cell r="M11569">
            <v>10878.599999999999</v>
          </cell>
          <cell r="N11569">
            <v>10</v>
          </cell>
        </row>
        <row r="11570">
          <cell r="A11570" t="str">
            <v>APU-00090</v>
          </cell>
          <cell r="D11570" t="str">
            <v/>
          </cell>
          <cell r="K11570" t="str">
            <v/>
          </cell>
          <cell r="M11570" t="str">
            <v/>
          </cell>
        </row>
        <row r="11571">
          <cell r="A11571" t="str">
            <v>APU-00090</v>
          </cell>
          <cell r="D11571" t="str">
            <v/>
          </cell>
          <cell r="K11571" t="str">
            <v/>
          </cell>
          <cell r="M11571" t="str">
            <v/>
          </cell>
        </row>
        <row r="11572">
          <cell r="A11572" t="str">
            <v>APU-00090</v>
          </cell>
          <cell r="D11572" t="str">
            <v/>
          </cell>
          <cell r="K11572" t="str">
            <v/>
          </cell>
          <cell r="M11572" t="str">
            <v/>
          </cell>
        </row>
        <row r="11573">
          <cell r="A11573" t="str">
            <v>APU-00090</v>
          </cell>
          <cell r="D11573" t="str">
            <v/>
          </cell>
          <cell r="K11573" t="str">
            <v/>
          </cell>
          <cell r="M11573" t="str">
            <v/>
          </cell>
        </row>
        <row r="11574">
          <cell r="A11574" t="str">
            <v>APU-00090</v>
          </cell>
          <cell r="D11574" t="str">
            <v/>
          </cell>
          <cell r="K11574" t="str">
            <v/>
          </cell>
          <cell r="M11574" t="str">
            <v/>
          </cell>
        </row>
        <row r="11575">
          <cell r="A11575" t="str">
            <v>APU-00090</v>
          </cell>
          <cell r="D11575" t="str">
            <v>SUBTOTAL</v>
          </cell>
        </row>
        <row r="11576">
          <cell r="A11576" t="str">
            <v>APU-00090</v>
          </cell>
          <cell r="D11576" t="str">
            <v>II. MATERIALES</v>
          </cell>
        </row>
        <row r="11577">
          <cell r="A11577" t="str">
            <v>APU-00090</v>
          </cell>
          <cell r="D11577" t="str">
            <v>DESCRIPCIÓN</v>
          </cell>
          <cell r="L11577" t="str">
            <v>UNIDAD</v>
          </cell>
          <cell r="M11577" t="str">
            <v>CANTIDAD</v>
          </cell>
          <cell r="N11577" t="str">
            <v>PRECIO UNITARIO</v>
          </cell>
        </row>
        <row r="11578">
          <cell r="A11578" t="str">
            <v>APU-00090</v>
          </cell>
          <cell r="D11578" t="str">
            <v>TUBERÍA PVC DE 1/2". T.P. (RDE. 9)</v>
          </cell>
          <cell r="L11578" t="str">
            <v>M</v>
          </cell>
          <cell r="M11578">
            <v>1</v>
          </cell>
          <cell r="N11578">
            <v>5399.16</v>
          </cell>
        </row>
        <row r="11579">
          <cell r="A11579" t="str">
            <v>APU-00090</v>
          </cell>
          <cell r="D11579" t="str">
            <v>UNION DE 1/2"</v>
          </cell>
          <cell r="L11579" t="str">
            <v>UND</v>
          </cell>
          <cell r="M11579">
            <v>0.17</v>
          </cell>
          <cell r="N11579">
            <v>900</v>
          </cell>
        </row>
        <row r="11580">
          <cell r="A11580" t="str">
            <v>APU-00090</v>
          </cell>
          <cell r="D11580" t="str">
            <v>TEE PVC DE 1/2" T.P.</v>
          </cell>
          <cell r="L11580" t="str">
            <v>UND</v>
          </cell>
          <cell r="M11580">
            <v>0.1</v>
          </cell>
          <cell r="N11580">
            <v>1183.52</v>
          </cell>
        </row>
        <row r="11581">
          <cell r="A11581" t="str">
            <v>APU-00090</v>
          </cell>
          <cell r="D11581" t="str">
            <v>CODO PVC DE 1/2" T.P.</v>
          </cell>
          <cell r="L11581" t="str">
            <v>UND</v>
          </cell>
          <cell r="M11581">
            <v>0.1</v>
          </cell>
          <cell r="N11581">
            <v>895.96</v>
          </cell>
        </row>
        <row r="11582">
          <cell r="A11582" t="str">
            <v>APU-00090</v>
          </cell>
          <cell r="D11582" t="str">
            <v>SOLDADURA LIQUIDA PVC 1/4"</v>
          </cell>
          <cell r="L11582" t="str">
            <v>GAL</v>
          </cell>
          <cell r="M11582">
            <v>3.0000000000000001E-3</v>
          </cell>
          <cell r="N11582">
            <v>67444</v>
          </cell>
        </row>
        <row r="11583">
          <cell r="A11583" t="str">
            <v>APU-00090</v>
          </cell>
          <cell r="D11583" t="str">
            <v>REMOVEDOR PVC (LIMPIADOR 1/4 )</v>
          </cell>
          <cell r="L11583" t="str">
            <v>GAL</v>
          </cell>
          <cell r="M11583">
            <v>3.0000000000000001E-3</v>
          </cell>
          <cell r="N11583">
            <v>54704</v>
          </cell>
        </row>
        <row r="11584">
          <cell r="A11584" t="str">
            <v>APU-00090</v>
          </cell>
          <cell r="D11584" t="str">
            <v/>
          </cell>
          <cell r="L11584" t="str">
            <v/>
          </cell>
          <cell r="N11584" t="str">
            <v/>
          </cell>
        </row>
        <row r="11585">
          <cell r="A11585" t="str">
            <v>APU-00090</v>
          </cell>
          <cell r="D11585" t="str">
            <v/>
          </cell>
          <cell r="L11585" t="str">
            <v/>
          </cell>
          <cell r="N11585" t="str">
            <v/>
          </cell>
        </row>
        <row r="11586">
          <cell r="A11586" t="str">
            <v>APU-00090</v>
          </cell>
          <cell r="D11586" t="str">
            <v/>
          </cell>
          <cell r="L11586" t="str">
            <v/>
          </cell>
          <cell r="N11586" t="str">
            <v/>
          </cell>
        </row>
        <row r="11587">
          <cell r="A11587" t="str">
            <v>APU-00090</v>
          </cell>
          <cell r="D11587" t="str">
            <v/>
          </cell>
          <cell r="L11587" t="str">
            <v/>
          </cell>
          <cell r="N11587" t="str">
            <v/>
          </cell>
        </row>
        <row r="11588">
          <cell r="A11588" t="str">
            <v>APU-00090</v>
          </cell>
          <cell r="D11588" t="str">
            <v/>
          </cell>
          <cell r="L11588" t="str">
            <v/>
          </cell>
          <cell r="N11588" t="str">
            <v/>
          </cell>
        </row>
        <row r="11589">
          <cell r="A11589" t="str">
            <v>APU-00090</v>
          </cell>
          <cell r="D11589" t="str">
            <v/>
          </cell>
          <cell r="L11589" t="str">
            <v/>
          </cell>
          <cell r="N11589" t="str">
            <v/>
          </cell>
        </row>
        <row r="11590">
          <cell r="A11590" t="str">
            <v>APU-00090</v>
          </cell>
          <cell r="D11590" t="str">
            <v/>
          </cell>
          <cell r="L11590" t="str">
            <v/>
          </cell>
          <cell r="N11590" t="str">
            <v/>
          </cell>
        </row>
        <row r="11591">
          <cell r="A11591" t="str">
            <v>APU-00090</v>
          </cell>
          <cell r="D11591" t="str">
            <v/>
          </cell>
          <cell r="L11591" t="str">
            <v/>
          </cell>
          <cell r="N11591" t="str">
            <v/>
          </cell>
        </row>
        <row r="11592">
          <cell r="A11592" t="str">
            <v>APU-00090</v>
          </cell>
          <cell r="D11592" t="str">
            <v>DESPERDICIO</v>
          </cell>
          <cell r="L11592" t="str">
            <v>%</v>
          </cell>
          <cell r="M11592">
            <v>0.05</v>
          </cell>
          <cell r="N11592">
            <v>6126.55</v>
          </cell>
        </row>
        <row r="11593">
          <cell r="A11593" t="str">
            <v>APU-00090</v>
          </cell>
          <cell r="D11593" t="str">
            <v>SUBTOTAL</v>
          </cell>
        </row>
        <row r="11594">
          <cell r="A11594" t="str">
            <v>APU-00090</v>
          </cell>
          <cell r="D11594" t="str">
            <v>III. TRANSPORTES</v>
          </cell>
        </row>
        <row r="11595">
          <cell r="A11595" t="str">
            <v>APU-00090</v>
          </cell>
          <cell r="D11595" t="str">
            <v>MATERIAL</v>
          </cell>
          <cell r="K11595" t="str">
            <v>VOL. o PESO</v>
          </cell>
          <cell r="L11595" t="str">
            <v>DISTANCIA</v>
          </cell>
          <cell r="M11595" t="str">
            <v>M3 o Ton/Km</v>
          </cell>
          <cell r="N11595" t="str">
            <v>TARIFA</v>
          </cell>
        </row>
        <row r="11596">
          <cell r="A11596" t="str">
            <v>APU-00090</v>
          </cell>
          <cell r="D11596" t="str">
            <v/>
          </cell>
          <cell r="M11596" t="str">
            <v/>
          </cell>
          <cell r="N11596" t="str">
            <v/>
          </cell>
        </row>
        <row r="11597">
          <cell r="A11597" t="str">
            <v>APU-00090</v>
          </cell>
          <cell r="D11597" t="str">
            <v/>
          </cell>
          <cell r="M11597" t="str">
            <v/>
          </cell>
          <cell r="N11597" t="str">
            <v/>
          </cell>
        </row>
        <row r="11598">
          <cell r="A11598" t="str">
            <v>APU-00090</v>
          </cell>
          <cell r="D11598" t="str">
            <v/>
          </cell>
          <cell r="M11598" t="str">
            <v/>
          </cell>
          <cell r="N11598" t="str">
            <v/>
          </cell>
        </row>
        <row r="11599">
          <cell r="A11599" t="str">
            <v>APU-00090</v>
          </cell>
          <cell r="D11599" t="str">
            <v/>
          </cell>
          <cell r="M11599" t="str">
            <v/>
          </cell>
          <cell r="N11599" t="str">
            <v/>
          </cell>
        </row>
        <row r="11600">
          <cell r="A11600" t="str">
            <v>APU-00090</v>
          </cell>
          <cell r="D11600" t="str">
            <v>SUBTOTAL</v>
          </cell>
        </row>
        <row r="11601">
          <cell r="A11601" t="str">
            <v>APU-00090</v>
          </cell>
          <cell r="D11601" t="str">
            <v>IV. MANO DE OBRA</v>
          </cell>
        </row>
        <row r="11602">
          <cell r="A11602" t="str">
            <v>APU-00090</v>
          </cell>
          <cell r="D11602" t="str">
            <v>TRABAJADOR</v>
          </cell>
          <cell r="K11602" t="str">
            <v>JORNAL</v>
          </cell>
          <cell r="L11602" t="str">
            <v>PRESTACIONES</v>
          </cell>
          <cell r="M11602" t="str">
            <v>JORNAL TOTAL</v>
          </cell>
          <cell r="N11602" t="str">
            <v>RENDIMIENTO</v>
          </cell>
        </row>
        <row r="11603">
          <cell r="A11603" t="str">
            <v>APU-00090</v>
          </cell>
          <cell r="D11603" t="str">
            <v>OFICIAL</v>
          </cell>
          <cell r="K11603">
            <v>95930</v>
          </cell>
          <cell r="L11603">
            <v>1.95</v>
          </cell>
          <cell r="M11603">
            <v>187063.5</v>
          </cell>
          <cell r="N11603">
            <v>30</v>
          </cell>
        </row>
        <row r="11604">
          <cell r="A11604" t="str">
            <v>APU-00090</v>
          </cell>
          <cell r="D11604" t="str">
            <v>AYUDANTE (1)</v>
          </cell>
          <cell r="K11604">
            <v>71433</v>
          </cell>
          <cell r="L11604">
            <v>1.95</v>
          </cell>
          <cell r="M11604">
            <v>139294.35</v>
          </cell>
          <cell r="N11604">
            <v>30</v>
          </cell>
        </row>
        <row r="11605">
          <cell r="A11605" t="str">
            <v>APU-00090</v>
          </cell>
          <cell r="D11605" t="str">
            <v/>
          </cell>
          <cell r="K11605" t="str">
            <v/>
          </cell>
          <cell r="L11605" t="str">
            <v xml:space="preserve"> </v>
          </cell>
          <cell r="M11605" t="str">
            <v xml:space="preserve"> </v>
          </cell>
        </row>
        <row r="11606">
          <cell r="A11606" t="str">
            <v>APU-00090</v>
          </cell>
          <cell r="D11606" t="str">
            <v/>
          </cell>
          <cell r="K11606" t="str">
            <v/>
          </cell>
          <cell r="L11606" t="str">
            <v xml:space="preserve"> </v>
          </cell>
          <cell r="M11606" t="str">
            <v xml:space="preserve"> </v>
          </cell>
        </row>
        <row r="11607">
          <cell r="A11607" t="str">
            <v>APU-00090</v>
          </cell>
          <cell r="D11607" t="str">
            <v/>
          </cell>
          <cell r="K11607" t="str">
            <v/>
          </cell>
          <cell r="L11607" t="str">
            <v xml:space="preserve"> </v>
          </cell>
          <cell r="M11607" t="str">
            <v xml:space="preserve"> </v>
          </cell>
        </row>
        <row r="11608">
          <cell r="D11608" t="str">
            <v>SUBTOTAL</v>
          </cell>
        </row>
        <row r="11610">
          <cell r="D11610" t="str">
            <v>TOTAL COSTO DIRECTO $</v>
          </cell>
        </row>
        <row r="11612">
          <cell r="M11612" t="str">
            <v>Porcentaje</v>
          </cell>
          <cell r="N11612" t="str">
            <v>Valor Total</v>
          </cell>
        </row>
        <row r="11613">
          <cell r="M11613">
            <v>0.24</v>
          </cell>
          <cell r="N11613">
            <v>4415.84</v>
          </cell>
        </row>
        <row r="11614">
          <cell r="M11614">
            <v>0.02</v>
          </cell>
          <cell r="N11614">
            <v>367.99</v>
          </cell>
        </row>
        <row r="11615">
          <cell r="M11615">
            <v>7.0000000000000007E-2</v>
          </cell>
          <cell r="N11615">
            <v>1287.95</v>
          </cell>
        </row>
        <row r="11618">
          <cell r="D11618" t="str">
            <v>Precio Unitario Total Aproximado al peso $</v>
          </cell>
        </row>
        <row r="11623">
          <cell r="D11623" t="str">
            <v>Proyectó:</v>
          </cell>
          <cell r="L11623" t="str">
            <v>Aprobó:</v>
          </cell>
        </row>
        <row r="11624">
          <cell r="E11624" t="str">
            <v>BRAYAN JEUDIEL LOZANO HERRERA</v>
          </cell>
          <cell r="M11624" t="str">
            <v>JESÚS IVÁN QUIÑONES RUEDA</v>
          </cell>
        </row>
        <row r="11625">
          <cell r="E11625" t="str">
            <v>APOYO SEC. DE PLANEACIÓN Y OBRAS PÚBLICAS</v>
          </cell>
          <cell r="M11625" t="str">
            <v>SECRETARIO DE PLANEACIÓN Y OBRAS PUBLICAS</v>
          </cell>
        </row>
        <row r="11626">
          <cell r="E11626" t="str">
            <v>LES TENGO UN CHISME</v>
          </cell>
          <cell r="M11626" t="str">
            <v>BOMBA</v>
          </cell>
        </row>
        <row r="11630">
          <cell r="D11630" t="str">
            <v>Análisis de Precios Unitarios- Secretaria de Planeación y Obras Publicas de Cubará, Boyacá.</v>
          </cell>
        </row>
        <row r="11631">
          <cell r="D11631" t="str">
            <v>Código</v>
          </cell>
          <cell r="E11631" t="str">
            <v>CCE-EICP-FM-14</v>
          </cell>
          <cell r="G11631" t="str">
            <v>Versión</v>
          </cell>
          <cell r="H11631">
            <v>1</v>
          </cell>
        </row>
        <row r="11635">
          <cell r="E11635" t="str">
            <v>MUNICIPIO DE CUBARÁ</v>
          </cell>
        </row>
        <row r="11637">
          <cell r="M11637" t="str">
            <v>VERSIÓN</v>
          </cell>
        </row>
        <row r="11640">
          <cell r="M11640" t="str">
            <v>PAGINA</v>
          </cell>
        </row>
        <row r="11641">
          <cell r="E11641" t="str">
            <v>ANÁLISIS DE PRECIOS UNITARIOS</v>
          </cell>
        </row>
        <row r="11643">
          <cell r="M11643" t="str">
            <v>FECHA</v>
          </cell>
          <cell r="N11643" t="str">
            <v>DD</v>
          </cell>
        </row>
        <row r="11644">
          <cell r="N11644">
            <v>13</v>
          </cell>
        </row>
        <row r="11648">
          <cell r="D11648" t="str">
            <v>DATOS ESPECÍFICOS</v>
          </cell>
        </row>
        <row r="11650">
          <cell r="A11650" t="str">
            <v>APU ID</v>
          </cell>
          <cell r="D11650" t="str">
            <v>ÍTEM</v>
          </cell>
          <cell r="E11650" t="str">
            <v>DESCRIPCIÓN</v>
          </cell>
          <cell r="N11650" t="str">
            <v>UNIDAD</v>
          </cell>
        </row>
        <row r="11651">
          <cell r="D11651" t="str">
            <v>2,07,23</v>
          </cell>
          <cell r="E11651" t="str">
            <v>SUMINISTRO E INSTALACIÓN DE TUBERÍA PVC DE 3/4" T.P, PARA RED DE SUMINISTRO INTERNA.</v>
          </cell>
          <cell r="N11651" t="str">
            <v>M</v>
          </cell>
        </row>
        <row r="11652">
          <cell r="D11652" t="str">
            <v>I. EQUIPO</v>
          </cell>
        </row>
        <row r="11653">
          <cell r="D11653" t="str">
            <v>DESCRIPCIÓN</v>
          </cell>
          <cell r="I11653" t="str">
            <v>MARCA</v>
          </cell>
          <cell r="K11653" t="str">
            <v>TIPO</v>
          </cell>
          <cell r="M11653" t="str">
            <v>TARIFA</v>
          </cell>
          <cell r="N11653" t="str">
            <v>RENDIMIENTO</v>
          </cell>
        </row>
        <row r="11654">
          <cell r="A11654" t="str">
            <v>APU-00091</v>
          </cell>
          <cell r="D11654" t="str">
            <v>HERRAMIENTA MENOR (% M.O)</v>
          </cell>
          <cell r="K11654" t="str">
            <v>%</v>
          </cell>
          <cell r="M11654">
            <v>10878.599999999999</v>
          </cell>
          <cell r="N11654">
            <v>10</v>
          </cell>
        </row>
        <row r="11655">
          <cell r="A11655" t="str">
            <v>APU-00091</v>
          </cell>
          <cell r="D11655" t="str">
            <v/>
          </cell>
          <cell r="K11655" t="str">
            <v/>
          </cell>
          <cell r="M11655" t="str">
            <v/>
          </cell>
        </row>
        <row r="11656">
          <cell r="A11656" t="str">
            <v>APU-00091</v>
          </cell>
          <cell r="D11656" t="str">
            <v/>
          </cell>
          <cell r="K11656" t="str">
            <v/>
          </cell>
          <cell r="M11656" t="str">
            <v/>
          </cell>
        </row>
        <row r="11657">
          <cell r="A11657" t="str">
            <v>APU-00091</v>
          </cell>
          <cell r="D11657" t="str">
            <v/>
          </cell>
          <cell r="K11657" t="str">
            <v/>
          </cell>
          <cell r="M11657" t="str">
            <v/>
          </cell>
        </row>
        <row r="11658">
          <cell r="A11658" t="str">
            <v>APU-00091</v>
          </cell>
          <cell r="D11658" t="str">
            <v/>
          </cell>
          <cell r="K11658" t="str">
            <v/>
          </cell>
          <cell r="M11658" t="str">
            <v/>
          </cell>
        </row>
        <row r="11659">
          <cell r="A11659" t="str">
            <v>APU-00091</v>
          </cell>
          <cell r="D11659" t="str">
            <v/>
          </cell>
          <cell r="K11659" t="str">
            <v/>
          </cell>
          <cell r="M11659" t="str">
            <v/>
          </cell>
        </row>
        <row r="11660">
          <cell r="A11660" t="str">
            <v>APU-00091</v>
          </cell>
          <cell r="D11660" t="str">
            <v>SUBTOTAL</v>
          </cell>
        </row>
        <row r="11661">
          <cell r="A11661" t="str">
            <v>APU-00091</v>
          </cell>
          <cell r="D11661" t="str">
            <v>II. MATERIALES</v>
          </cell>
        </row>
        <row r="11662">
          <cell r="A11662" t="str">
            <v>APU-00091</v>
          </cell>
          <cell r="D11662" t="str">
            <v>DESCRIPCIÓN</v>
          </cell>
          <cell r="L11662" t="str">
            <v>UNIDAD</v>
          </cell>
          <cell r="M11662" t="str">
            <v>CANTIDAD</v>
          </cell>
          <cell r="N11662" t="str">
            <v>PRECIO UNITARIO</v>
          </cell>
        </row>
        <row r="11663">
          <cell r="A11663" t="str">
            <v>APU-00091</v>
          </cell>
          <cell r="D11663" t="str">
            <v>TUBERÍA PVC DE 3/4". T.P. (RDE. 11)</v>
          </cell>
          <cell r="L11663" t="str">
            <v>M</v>
          </cell>
          <cell r="M11663">
            <v>1</v>
          </cell>
          <cell r="N11663">
            <v>7178.52</v>
          </cell>
        </row>
        <row r="11664">
          <cell r="A11664" t="str">
            <v>APU-00091</v>
          </cell>
          <cell r="D11664" t="str">
            <v>UNION DE 3/4"</v>
          </cell>
          <cell r="L11664" t="str">
            <v>UND</v>
          </cell>
          <cell r="M11664">
            <v>0.17</v>
          </cell>
          <cell r="N11664">
            <v>1350</v>
          </cell>
        </row>
        <row r="11665">
          <cell r="A11665" t="str">
            <v>APU-00091</v>
          </cell>
          <cell r="D11665" t="str">
            <v>TEE PVC DE 3/4" T.P.</v>
          </cell>
          <cell r="L11665" t="str">
            <v>UND</v>
          </cell>
          <cell r="M11665">
            <v>0.1</v>
          </cell>
          <cell r="N11665">
            <v>1997.84</v>
          </cell>
        </row>
        <row r="11666">
          <cell r="A11666" t="str">
            <v>APU-00091</v>
          </cell>
          <cell r="D11666" t="str">
            <v>CODO PVC DE 3/4" T.P.</v>
          </cell>
          <cell r="L11666" t="str">
            <v>UND</v>
          </cell>
          <cell r="M11666">
            <v>0.1</v>
          </cell>
          <cell r="N11666">
            <v>1435.72</v>
          </cell>
        </row>
        <row r="11667">
          <cell r="A11667" t="str">
            <v>APU-00091</v>
          </cell>
          <cell r="D11667" t="str">
            <v>REMOVEDOR PVC (LIMPIADOR 1/4 )</v>
          </cell>
          <cell r="L11667" t="str">
            <v>GAL</v>
          </cell>
          <cell r="M11667">
            <v>3.0000000000000001E-3</v>
          </cell>
          <cell r="N11667">
            <v>54704</v>
          </cell>
        </row>
        <row r="11668">
          <cell r="A11668" t="str">
            <v>APU-00091</v>
          </cell>
          <cell r="D11668" t="str">
            <v>SOLDADURA LIQUIDA PVC 1/4"</v>
          </cell>
          <cell r="L11668" t="str">
            <v>GAL</v>
          </cell>
          <cell r="M11668">
            <v>3.0000000000000001E-3</v>
          </cell>
          <cell r="N11668">
            <v>67444</v>
          </cell>
        </row>
        <row r="11669">
          <cell r="A11669" t="str">
            <v>APU-00091</v>
          </cell>
          <cell r="D11669" t="str">
            <v/>
          </cell>
          <cell r="L11669" t="str">
            <v/>
          </cell>
          <cell r="N11669" t="str">
            <v/>
          </cell>
        </row>
        <row r="11670">
          <cell r="A11670" t="str">
            <v>APU-00091</v>
          </cell>
          <cell r="D11670" t="str">
            <v/>
          </cell>
          <cell r="L11670" t="str">
            <v/>
          </cell>
          <cell r="N11670" t="str">
            <v/>
          </cell>
        </row>
        <row r="11671">
          <cell r="A11671" t="str">
            <v>APU-00091</v>
          </cell>
          <cell r="D11671" t="str">
            <v/>
          </cell>
          <cell r="L11671" t="str">
            <v/>
          </cell>
          <cell r="N11671" t="str">
            <v/>
          </cell>
        </row>
        <row r="11672">
          <cell r="A11672" t="str">
            <v>APU-00091</v>
          </cell>
          <cell r="D11672" t="str">
            <v/>
          </cell>
          <cell r="L11672" t="str">
            <v/>
          </cell>
          <cell r="N11672" t="str">
            <v/>
          </cell>
        </row>
        <row r="11673">
          <cell r="A11673" t="str">
            <v>APU-00091</v>
          </cell>
          <cell r="D11673" t="str">
            <v/>
          </cell>
          <cell r="L11673" t="str">
            <v/>
          </cell>
          <cell r="N11673" t="str">
            <v/>
          </cell>
        </row>
        <row r="11674">
          <cell r="A11674" t="str">
            <v>APU-00091</v>
          </cell>
          <cell r="D11674" t="str">
            <v/>
          </cell>
          <cell r="L11674" t="str">
            <v/>
          </cell>
          <cell r="N11674" t="str">
            <v/>
          </cell>
        </row>
        <row r="11675">
          <cell r="A11675" t="str">
            <v>APU-00091</v>
          </cell>
          <cell r="D11675" t="str">
            <v/>
          </cell>
          <cell r="L11675" t="str">
            <v/>
          </cell>
          <cell r="N11675" t="str">
            <v/>
          </cell>
        </row>
        <row r="11676">
          <cell r="A11676" t="str">
            <v>APU-00091</v>
          </cell>
          <cell r="D11676" t="str">
            <v/>
          </cell>
          <cell r="L11676" t="str">
            <v/>
          </cell>
          <cell r="N11676" t="str">
            <v/>
          </cell>
        </row>
        <row r="11677">
          <cell r="A11677" t="str">
            <v>APU-00091</v>
          </cell>
          <cell r="D11677" t="str">
            <v>DESPERDICIO</v>
          </cell>
          <cell r="L11677" t="str">
            <v>%</v>
          </cell>
          <cell r="M11677">
            <v>0.05</v>
          </cell>
          <cell r="N11677">
            <v>8117.8099999999995</v>
          </cell>
        </row>
        <row r="11678">
          <cell r="A11678" t="str">
            <v>APU-00091</v>
          </cell>
          <cell r="D11678" t="str">
            <v>SUBTOTAL</v>
          </cell>
        </row>
        <row r="11679">
          <cell r="A11679" t="str">
            <v>APU-00091</v>
          </cell>
          <cell r="D11679" t="str">
            <v>III. TRANSPORTES</v>
          </cell>
        </row>
        <row r="11680">
          <cell r="A11680" t="str">
            <v>APU-00091</v>
          </cell>
          <cell r="D11680" t="str">
            <v>MATERIAL</v>
          </cell>
          <cell r="K11680" t="str">
            <v>VOL. o PESO</v>
          </cell>
          <cell r="L11680" t="str">
            <v>DISTANCIA</v>
          </cell>
          <cell r="M11680" t="str">
            <v>M3 o Ton/Km</v>
          </cell>
          <cell r="N11680" t="str">
            <v>TARIFA</v>
          </cell>
        </row>
        <row r="11681">
          <cell r="A11681" t="str">
            <v>APU-00091</v>
          </cell>
          <cell r="D11681" t="str">
            <v/>
          </cell>
          <cell r="M11681" t="str">
            <v/>
          </cell>
          <cell r="N11681" t="str">
            <v/>
          </cell>
        </row>
        <row r="11682">
          <cell r="A11682" t="str">
            <v>APU-00091</v>
          </cell>
          <cell r="D11682" t="str">
            <v/>
          </cell>
          <cell r="M11682" t="str">
            <v/>
          </cell>
          <cell r="N11682" t="str">
            <v/>
          </cell>
        </row>
        <row r="11683">
          <cell r="A11683" t="str">
            <v>APU-00091</v>
          </cell>
          <cell r="D11683" t="str">
            <v/>
          </cell>
          <cell r="M11683" t="str">
            <v/>
          </cell>
          <cell r="N11683" t="str">
            <v/>
          </cell>
        </row>
        <row r="11684">
          <cell r="A11684" t="str">
            <v>APU-00091</v>
          </cell>
          <cell r="D11684" t="str">
            <v/>
          </cell>
          <cell r="M11684" t="str">
            <v/>
          </cell>
          <cell r="N11684" t="str">
            <v/>
          </cell>
        </row>
        <row r="11685">
          <cell r="A11685" t="str">
            <v>APU-00091</v>
          </cell>
          <cell r="D11685" t="str">
            <v>SUBTOTAL</v>
          </cell>
        </row>
        <row r="11686">
          <cell r="A11686" t="str">
            <v>APU-00091</v>
          </cell>
          <cell r="D11686" t="str">
            <v>IV. MANO DE OBRA</v>
          </cell>
        </row>
        <row r="11687">
          <cell r="A11687" t="str">
            <v>APU-00091</v>
          </cell>
          <cell r="D11687" t="str">
            <v>TRABAJADOR</v>
          </cell>
          <cell r="K11687" t="str">
            <v>JORNAL</v>
          </cell>
          <cell r="L11687" t="str">
            <v>PRESTACIONES</v>
          </cell>
          <cell r="M11687" t="str">
            <v>JORNAL TOTAL</v>
          </cell>
          <cell r="N11687" t="str">
            <v>RENDIMIENTO</v>
          </cell>
        </row>
        <row r="11688">
          <cell r="A11688" t="str">
            <v>APU-00091</v>
          </cell>
          <cell r="D11688" t="str">
            <v>OFICIAL</v>
          </cell>
          <cell r="K11688">
            <v>95930</v>
          </cell>
          <cell r="L11688">
            <v>1.95</v>
          </cell>
          <cell r="M11688">
            <v>187063.5</v>
          </cell>
          <cell r="N11688">
            <v>30</v>
          </cell>
        </row>
        <row r="11689">
          <cell r="A11689" t="str">
            <v>APU-00091</v>
          </cell>
          <cell r="D11689" t="str">
            <v>AYUDANTE (1)</v>
          </cell>
          <cell r="K11689">
            <v>71433</v>
          </cell>
          <cell r="L11689">
            <v>1.95</v>
          </cell>
          <cell r="M11689">
            <v>139294.35</v>
          </cell>
          <cell r="N11689">
            <v>30</v>
          </cell>
        </row>
        <row r="11690">
          <cell r="A11690" t="str">
            <v>APU-00091</v>
          </cell>
          <cell r="D11690" t="str">
            <v/>
          </cell>
          <cell r="K11690" t="str">
            <v/>
          </cell>
          <cell r="L11690" t="str">
            <v xml:space="preserve"> </v>
          </cell>
          <cell r="M11690" t="str">
            <v xml:space="preserve"> </v>
          </cell>
        </row>
        <row r="11691">
          <cell r="A11691" t="str">
            <v>APU-00091</v>
          </cell>
          <cell r="D11691" t="str">
            <v/>
          </cell>
          <cell r="K11691" t="str">
            <v/>
          </cell>
          <cell r="L11691" t="str">
            <v xml:space="preserve"> </v>
          </cell>
          <cell r="M11691" t="str">
            <v xml:space="preserve"> </v>
          </cell>
        </row>
        <row r="11692">
          <cell r="A11692" t="str">
            <v>APU-00091</v>
          </cell>
          <cell r="D11692" t="str">
            <v/>
          </cell>
          <cell r="K11692" t="str">
            <v/>
          </cell>
          <cell r="L11692" t="str">
            <v xml:space="preserve"> </v>
          </cell>
          <cell r="M11692" t="str">
            <v xml:space="preserve"> </v>
          </cell>
        </row>
        <row r="11693">
          <cell r="D11693" t="str">
            <v>SUBTOTAL</v>
          </cell>
        </row>
        <row r="11695">
          <cell r="D11695" t="str">
            <v>TOTAL COSTO DIRECTO $</v>
          </cell>
        </row>
        <row r="11697">
          <cell r="M11697" t="str">
            <v>Porcentaje</v>
          </cell>
          <cell r="N11697" t="str">
            <v>Valor Total</v>
          </cell>
        </row>
        <row r="11698">
          <cell r="M11698">
            <v>0.24</v>
          </cell>
          <cell r="N11698">
            <v>4917.6400000000003</v>
          </cell>
        </row>
        <row r="11699">
          <cell r="M11699">
            <v>0.02</v>
          </cell>
          <cell r="N11699">
            <v>409.8</v>
          </cell>
        </row>
        <row r="11700">
          <cell r="M11700">
            <v>7.0000000000000007E-2</v>
          </cell>
          <cell r="N11700">
            <v>1434.31</v>
          </cell>
        </row>
        <row r="11703">
          <cell r="D11703" t="str">
            <v>Precio Unitario Total Aproximado al peso $</v>
          </cell>
        </row>
        <row r="11708">
          <cell r="D11708" t="str">
            <v>Proyectó:</v>
          </cell>
          <cell r="L11708" t="str">
            <v>Aprobó:</v>
          </cell>
        </row>
        <row r="11709">
          <cell r="E11709" t="str">
            <v>BRAYAN JEUDIEL LOZANO HERRERA</v>
          </cell>
          <cell r="M11709" t="str">
            <v>JESÚS IVÁN QUIÑONES RUEDA</v>
          </cell>
        </row>
        <row r="11710">
          <cell r="E11710" t="str">
            <v>APOYO SEC. DE PLANEACIÓN Y OBRAS PÚBLICAS</v>
          </cell>
          <cell r="M11710" t="str">
            <v>SECRETARIO DE PLANEACIÓN Y OBRAS PUBLICAS</v>
          </cell>
        </row>
        <row r="11711">
          <cell r="E11711" t="str">
            <v>LES TENGO UN CHISME</v>
          </cell>
          <cell r="M11711" t="str">
            <v>BOMBA</v>
          </cell>
        </row>
        <row r="11715">
          <cell r="D11715" t="str">
            <v>Análisis de Precios Unitarios- Secretaria de Planeación y Obras Publicas de Cubará, Boyacá.</v>
          </cell>
        </row>
        <row r="11716">
          <cell r="D11716" t="str">
            <v>Código</v>
          </cell>
          <cell r="E11716" t="str">
            <v>CCE-EICP-FM-14</v>
          </cell>
          <cell r="G11716" t="str">
            <v>Versión</v>
          </cell>
          <cell r="H11716">
            <v>1</v>
          </cell>
        </row>
        <row r="11720">
          <cell r="E11720" t="str">
            <v>MUNICIPIO DE CUBARÁ</v>
          </cell>
        </row>
        <row r="11722">
          <cell r="M11722" t="str">
            <v>VERSIÓN</v>
          </cell>
        </row>
        <row r="11725">
          <cell r="M11725" t="str">
            <v>PAGINA</v>
          </cell>
        </row>
        <row r="11726">
          <cell r="E11726" t="str">
            <v>ANÁLISIS DE PRECIOS UNITARIOS</v>
          </cell>
        </row>
        <row r="11728">
          <cell r="M11728" t="str">
            <v>FECHA</v>
          </cell>
          <cell r="N11728" t="str">
            <v>DD</v>
          </cell>
        </row>
        <row r="11729">
          <cell r="N11729">
            <v>13</v>
          </cell>
        </row>
        <row r="11733">
          <cell r="D11733" t="str">
            <v>DATOS ESPECÍFICOS</v>
          </cell>
        </row>
        <row r="11735">
          <cell r="A11735" t="str">
            <v>APU ID</v>
          </cell>
          <cell r="D11735" t="str">
            <v>ÍTEM</v>
          </cell>
          <cell r="E11735" t="str">
            <v>DESCRIPCIÓN</v>
          </cell>
          <cell r="N11735" t="str">
            <v>UNIDAD</v>
          </cell>
        </row>
        <row r="11736">
          <cell r="D11736" t="str">
            <v>2,07,24</v>
          </cell>
          <cell r="E11736" t="str">
            <v>SUMINISTRO E INSTALACIÓN DE SALIDA DE AGUA FRÍA EN TUBERÍA PVC DE 1/2" T.P.</v>
          </cell>
          <cell r="N11736" t="str">
            <v>UND</v>
          </cell>
        </row>
        <row r="11737">
          <cell r="D11737" t="str">
            <v>I. EQUIPO</v>
          </cell>
        </row>
        <row r="11738">
          <cell r="D11738" t="str">
            <v>DESCRIPCIÓN</v>
          </cell>
          <cell r="I11738" t="str">
            <v>MARCA</v>
          </cell>
          <cell r="K11738" t="str">
            <v>TIPO</v>
          </cell>
          <cell r="M11738" t="str">
            <v>TARIFA</v>
          </cell>
          <cell r="N11738" t="str">
            <v>RENDIMIENTO</v>
          </cell>
        </row>
        <row r="11739">
          <cell r="A11739" t="str">
            <v>APU-00092</v>
          </cell>
          <cell r="D11739" t="str">
            <v>HERRAMIENTA MENOR (% M.O)</v>
          </cell>
          <cell r="K11739" t="str">
            <v>%</v>
          </cell>
          <cell r="M11739">
            <v>32635.79</v>
          </cell>
          <cell r="N11739">
            <v>10</v>
          </cell>
        </row>
        <row r="11740">
          <cell r="A11740" t="str">
            <v>APU-00092</v>
          </cell>
          <cell r="D11740" t="str">
            <v/>
          </cell>
          <cell r="K11740" t="str">
            <v/>
          </cell>
          <cell r="M11740" t="str">
            <v/>
          </cell>
        </row>
        <row r="11741">
          <cell r="A11741" t="str">
            <v>APU-00092</v>
          </cell>
          <cell r="D11741" t="str">
            <v/>
          </cell>
          <cell r="K11741" t="str">
            <v/>
          </cell>
          <cell r="M11741" t="str">
            <v/>
          </cell>
        </row>
        <row r="11742">
          <cell r="A11742" t="str">
            <v>APU-00092</v>
          </cell>
          <cell r="D11742" t="str">
            <v/>
          </cell>
          <cell r="K11742" t="str">
            <v/>
          </cell>
          <cell r="M11742" t="str">
            <v/>
          </cell>
        </row>
        <row r="11743">
          <cell r="A11743" t="str">
            <v>APU-00092</v>
          </cell>
          <cell r="D11743" t="str">
            <v/>
          </cell>
          <cell r="K11743" t="str">
            <v/>
          </cell>
          <cell r="M11743" t="str">
            <v/>
          </cell>
        </row>
        <row r="11744">
          <cell r="A11744" t="str">
            <v>APU-00092</v>
          </cell>
          <cell r="D11744" t="str">
            <v/>
          </cell>
          <cell r="K11744" t="str">
            <v/>
          </cell>
          <cell r="M11744" t="str">
            <v/>
          </cell>
        </row>
        <row r="11745">
          <cell r="A11745" t="str">
            <v>APU-00092</v>
          </cell>
          <cell r="D11745" t="str">
            <v>SUBTOTAL</v>
          </cell>
        </row>
        <row r="11746">
          <cell r="A11746" t="str">
            <v>APU-00092</v>
          </cell>
          <cell r="D11746" t="str">
            <v>II. MATERIALES</v>
          </cell>
        </row>
        <row r="11747">
          <cell r="A11747" t="str">
            <v>APU-00092</v>
          </cell>
          <cell r="D11747" t="str">
            <v>DESCRIPCIÓN</v>
          </cell>
          <cell r="L11747" t="str">
            <v>UNIDAD</v>
          </cell>
          <cell r="M11747" t="str">
            <v>CANTIDAD</v>
          </cell>
          <cell r="N11747" t="str">
            <v>PRECIO UNITARIO</v>
          </cell>
        </row>
        <row r="11748">
          <cell r="A11748" t="str">
            <v>APU-00092</v>
          </cell>
          <cell r="D11748" t="str">
            <v>TUBERÍA PVC DE 1/2". T.P. (RDE. 9)</v>
          </cell>
          <cell r="L11748" t="str">
            <v>M</v>
          </cell>
          <cell r="M11748">
            <v>3</v>
          </cell>
          <cell r="N11748">
            <v>5399.16</v>
          </cell>
        </row>
        <row r="11749">
          <cell r="A11749" t="str">
            <v>APU-00092</v>
          </cell>
          <cell r="D11749" t="str">
            <v>UNION DE 1/2"</v>
          </cell>
          <cell r="L11749" t="str">
            <v>UND</v>
          </cell>
          <cell r="M11749">
            <v>1</v>
          </cell>
          <cell r="N11749">
            <v>900</v>
          </cell>
        </row>
        <row r="11750">
          <cell r="A11750" t="str">
            <v>APU-00092</v>
          </cell>
          <cell r="D11750" t="str">
            <v>CODO PVC DE 1/2" T.P.</v>
          </cell>
          <cell r="L11750" t="str">
            <v>UND</v>
          </cell>
          <cell r="M11750">
            <v>1</v>
          </cell>
          <cell r="N11750">
            <v>895.96</v>
          </cell>
        </row>
        <row r="11751">
          <cell r="A11751" t="str">
            <v>APU-00092</v>
          </cell>
          <cell r="D11751" t="str">
            <v>TEE PVC DE 1/2" T.P.</v>
          </cell>
          <cell r="L11751" t="str">
            <v>UND</v>
          </cell>
          <cell r="M11751">
            <v>1</v>
          </cell>
          <cell r="N11751">
            <v>1183.52</v>
          </cell>
        </row>
        <row r="11752">
          <cell r="A11752" t="str">
            <v>APU-00092</v>
          </cell>
          <cell r="D11752" t="str">
            <v>ADAPTADOR MACHO PVC DE 1/2"</v>
          </cell>
          <cell r="L11752" t="str">
            <v>UND</v>
          </cell>
          <cell r="M11752">
            <v>1</v>
          </cell>
          <cell r="N11752">
            <v>618.28</v>
          </cell>
        </row>
        <row r="11753">
          <cell r="A11753" t="str">
            <v>APU-00092</v>
          </cell>
          <cell r="D11753" t="str">
            <v>TAPÓN PVC ROSCADO 1/2"</v>
          </cell>
          <cell r="L11753" t="str">
            <v>UND</v>
          </cell>
          <cell r="M11753">
            <v>1</v>
          </cell>
          <cell r="N11753">
            <v>800</v>
          </cell>
        </row>
        <row r="11754">
          <cell r="A11754" t="str">
            <v>APU-00092</v>
          </cell>
          <cell r="D11754" t="str">
            <v>CINTA TEFLÓN 10 m 1/2"</v>
          </cell>
          <cell r="L11754" t="str">
            <v>RL</v>
          </cell>
          <cell r="M11754">
            <v>0.1</v>
          </cell>
          <cell r="N11754">
            <v>2200</v>
          </cell>
        </row>
        <row r="11755">
          <cell r="A11755" t="str">
            <v>APU-00092</v>
          </cell>
          <cell r="D11755" t="str">
            <v>REMOVEDOR PVC (LIMPIADOR 1/4 )</v>
          </cell>
          <cell r="L11755" t="str">
            <v>GAL</v>
          </cell>
          <cell r="M11755">
            <v>6.0000000000000001E-3</v>
          </cell>
          <cell r="N11755">
            <v>54704</v>
          </cell>
        </row>
        <row r="11756">
          <cell r="A11756" t="str">
            <v>APU-00092</v>
          </cell>
          <cell r="D11756" t="str">
            <v>SOLDADURA LIQUIDA PVC 1/4"</v>
          </cell>
          <cell r="L11756" t="str">
            <v>GAL</v>
          </cell>
          <cell r="M11756">
            <v>6.0000000000000001E-3</v>
          </cell>
          <cell r="N11756">
            <v>67444</v>
          </cell>
        </row>
        <row r="11757">
          <cell r="A11757" t="str">
            <v>APU-00092</v>
          </cell>
          <cell r="D11757" t="str">
            <v/>
          </cell>
          <cell r="L11757" t="str">
            <v/>
          </cell>
          <cell r="N11757" t="str">
            <v/>
          </cell>
        </row>
        <row r="11758">
          <cell r="A11758" t="str">
            <v>APU-00092</v>
          </cell>
          <cell r="D11758" t="str">
            <v/>
          </cell>
          <cell r="L11758" t="str">
            <v/>
          </cell>
          <cell r="N11758" t="str">
            <v/>
          </cell>
        </row>
        <row r="11759">
          <cell r="A11759" t="str">
            <v>APU-00092</v>
          </cell>
          <cell r="D11759" t="str">
            <v/>
          </cell>
          <cell r="L11759" t="str">
            <v/>
          </cell>
          <cell r="N11759" t="str">
            <v/>
          </cell>
        </row>
        <row r="11760">
          <cell r="A11760" t="str">
            <v>APU-00092</v>
          </cell>
          <cell r="D11760" t="str">
            <v/>
          </cell>
          <cell r="L11760" t="str">
            <v/>
          </cell>
          <cell r="N11760" t="str">
            <v/>
          </cell>
        </row>
        <row r="11761">
          <cell r="A11761" t="str">
            <v>APU-00092</v>
          </cell>
          <cell r="D11761" t="str">
            <v/>
          </cell>
          <cell r="L11761" t="str">
            <v/>
          </cell>
          <cell r="N11761" t="str">
            <v/>
          </cell>
        </row>
        <row r="11762">
          <cell r="A11762" t="str">
            <v>APU-00092</v>
          </cell>
          <cell r="D11762" t="str">
            <v>DESPERDICIO</v>
          </cell>
          <cell r="L11762" t="str">
            <v>%</v>
          </cell>
          <cell r="M11762">
            <v>0.05</v>
          </cell>
          <cell r="N11762">
            <v>21548.12</v>
          </cell>
        </row>
        <row r="11763">
          <cell r="A11763" t="str">
            <v>APU-00092</v>
          </cell>
          <cell r="D11763" t="str">
            <v>SUBTOTAL</v>
          </cell>
        </row>
        <row r="11764">
          <cell r="A11764" t="str">
            <v>APU-00092</v>
          </cell>
          <cell r="D11764" t="str">
            <v>III. TRANSPORTES</v>
          </cell>
        </row>
        <row r="11765">
          <cell r="A11765" t="str">
            <v>APU-00092</v>
          </cell>
          <cell r="D11765" t="str">
            <v>MATERIAL</v>
          </cell>
          <cell r="K11765" t="str">
            <v>VOL. o PESO</v>
          </cell>
          <cell r="L11765" t="str">
            <v>DISTANCIA</v>
          </cell>
          <cell r="M11765" t="str">
            <v>M3 o Ton/Km</v>
          </cell>
          <cell r="N11765" t="str">
            <v>TARIFA</v>
          </cell>
        </row>
        <row r="11766">
          <cell r="A11766" t="str">
            <v>APU-00092</v>
          </cell>
          <cell r="D11766" t="str">
            <v/>
          </cell>
          <cell r="M11766" t="str">
            <v/>
          </cell>
          <cell r="N11766" t="str">
            <v/>
          </cell>
        </row>
        <row r="11767">
          <cell r="A11767" t="str">
            <v>APU-00092</v>
          </cell>
          <cell r="D11767" t="str">
            <v/>
          </cell>
          <cell r="M11767" t="str">
            <v/>
          </cell>
          <cell r="N11767" t="str">
            <v/>
          </cell>
        </row>
        <row r="11768">
          <cell r="A11768" t="str">
            <v>APU-00092</v>
          </cell>
          <cell r="D11768" t="str">
            <v/>
          </cell>
          <cell r="M11768" t="str">
            <v/>
          </cell>
          <cell r="N11768" t="str">
            <v/>
          </cell>
        </row>
        <row r="11769">
          <cell r="A11769" t="str">
            <v>APU-00092</v>
          </cell>
          <cell r="D11769" t="str">
            <v/>
          </cell>
          <cell r="M11769" t="str">
            <v/>
          </cell>
          <cell r="N11769" t="str">
            <v/>
          </cell>
        </row>
        <row r="11770">
          <cell r="A11770" t="str">
            <v>APU-00092</v>
          </cell>
          <cell r="D11770" t="str">
            <v>SUBTOTAL</v>
          </cell>
        </row>
        <row r="11771">
          <cell r="A11771" t="str">
            <v>APU-00092</v>
          </cell>
          <cell r="D11771" t="str">
            <v>IV. MANO DE OBRA</v>
          </cell>
        </row>
        <row r="11772">
          <cell r="A11772" t="str">
            <v>APU-00092</v>
          </cell>
          <cell r="D11772" t="str">
            <v>TRABAJADOR</v>
          </cell>
          <cell r="K11772" t="str">
            <v>JORNAL</v>
          </cell>
          <cell r="L11772" t="str">
            <v>PRESTACIONES</v>
          </cell>
          <cell r="M11772" t="str">
            <v>JORNAL TOTAL</v>
          </cell>
          <cell r="N11772" t="str">
            <v>RENDIMIENTO</v>
          </cell>
        </row>
        <row r="11773">
          <cell r="A11773" t="str">
            <v>APU-00092</v>
          </cell>
          <cell r="D11773" t="str">
            <v>OFICIAL</v>
          </cell>
          <cell r="K11773">
            <v>95930</v>
          </cell>
          <cell r="L11773">
            <v>1.95</v>
          </cell>
          <cell r="M11773">
            <v>187063.5</v>
          </cell>
          <cell r="N11773">
            <v>10</v>
          </cell>
        </row>
        <row r="11774">
          <cell r="A11774" t="str">
            <v>APU-00092</v>
          </cell>
          <cell r="D11774" t="str">
            <v>AYUDANTE (1)</v>
          </cell>
          <cell r="K11774">
            <v>71433</v>
          </cell>
          <cell r="L11774">
            <v>1.95</v>
          </cell>
          <cell r="M11774">
            <v>139294.35</v>
          </cell>
          <cell r="N11774">
            <v>10</v>
          </cell>
        </row>
        <row r="11775">
          <cell r="A11775" t="str">
            <v>APU-00092</v>
          </cell>
          <cell r="D11775" t="str">
            <v/>
          </cell>
          <cell r="K11775" t="str">
            <v/>
          </cell>
          <cell r="L11775" t="str">
            <v xml:space="preserve"> </v>
          </cell>
          <cell r="M11775" t="str">
            <v xml:space="preserve"> </v>
          </cell>
        </row>
        <row r="11776">
          <cell r="A11776" t="str">
            <v>APU-00092</v>
          </cell>
          <cell r="D11776" t="str">
            <v/>
          </cell>
          <cell r="K11776" t="str">
            <v/>
          </cell>
          <cell r="L11776" t="str">
            <v xml:space="preserve"> </v>
          </cell>
          <cell r="M11776" t="str">
            <v xml:space="preserve"> </v>
          </cell>
        </row>
        <row r="11777">
          <cell r="A11777" t="str">
            <v>APU-00092</v>
          </cell>
          <cell r="D11777" t="str">
            <v/>
          </cell>
          <cell r="K11777" t="str">
            <v/>
          </cell>
          <cell r="L11777" t="str">
            <v xml:space="preserve"> </v>
          </cell>
          <cell r="M11777" t="str">
            <v xml:space="preserve"> </v>
          </cell>
        </row>
        <row r="11778">
          <cell r="A11778" t="str">
            <v>APU-00092</v>
          </cell>
          <cell r="D11778" t="str">
            <v>SUBTOTAL</v>
          </cell>
        </row>
        <row r="11779">
          <cell r="A11779" t="str">
            <v>APU-00092</v>
          </cell>
        </row>
        <row r="11780">
          <cell r="A11780" t="str">
            <v>APU-00092</v>
          </cell>
          <cell r="D11780" t="str">
            <v>TOTAL COSTO DIRECTO $</v>
          </cell>
        </row>
        <row r="11781">
          <cell r="A11781" t="str">
            <v>APU-00092</v>
          </cell>
        </row>
        <row r="11782">
          <cell r="A11782" t="str">
            <v>APU-00092</v>
          </cell>
          <cell r="M11782" t="str">
            <v>Porcentaje</v>
          </cell>
          <cell r="N11782" t="str">
            <v>Valor Total</v>
          </cell>
        </row>
        <row r="11783">
          <cell r="A11783" t="str">
            <v>APU-00092</v>
          </cell>
          <cell r="M11783">
            <v>0.24</v>
          </cell>
          <cell r="N11783">
            <v>14045.98</v>
          </cell>
        </row>
        <row r="11784">
          <cell r="A11784" t="str">
            <v>APU-00092</v>
          </cell>
          <cell r="M11784">
            <v>0.02</v>
          </cell>
          <cell r="N11784">
            <v>1170.5</v>
          </cell>
        </row>
        <row r="11785">
          <cell r="A11785" t="str">
            <v>APU-00092</v>
          </cell>
          <cell r="M11785">
            <v>7.0000000000000007E-2</v>
          </cell>
          <cell r="N11785">
            <v>4096.74</v>
          </cell>
        </row>
        <row r="11788">
          <cell r="D11788" t="str">
            <v>Precio Unitario Total Aproximado al peso $</v>
          </cell>
        </row>
        <row r="11793">
          <cell r="D11793" t="str">
            <v>Proyectó:</v>
          </cell>
          <cell r="L11793" t="str">
            <v>Aprobó:</v>
          </cell>
        </row>
        <row r="11794">
          <cell r="E11794" t="str">
            <v>BRAYAN JEUDIEL LOZANO HERRERA</v>
          </cell>
          <cell r="M11794" t="str">
            <v>JESÚS IVÁN QUIÑONES RUEDA</v>
          </cell>
        </row>
        <row r="11795">
          <cell r="E11795" t="str">
            <v>APOYO SEC. DE PLANEACIÓN Y OBRAS PÚBLICAS</v>
          </cell>
          <cell r="M11795" t="str">
            <v>SECRETARIO DE PLANEACIÓN Y OBRAS PUBLICAS</v>
          </cell>
        </row>
        <row r="11796">
          <cell r="E11796" t="str">
            <v>LES TENGO UN CHISME</v>
          </cell>
          <cell r="M11796" t="str">
            <v>BOMBA</v>
          </cell>
        </row>
        <row r="11800">
          <cell r="D11800" t="str">
            <v>Análisis de Precios Unitarios- Secretaria de Planeación y Obras Publicas de Cubará, Boyacá.</v>
          </cell>
        </row>
        <row r="11801">
          <cell r="D11801" t="str">
            <v>Código</v>
          </cell>
          <cell r="E11801" t="str">
            <v>CCE-EICP-FM-14</v>
          </cell>
          <cell r="G11801" t="str">
            <v>Versión</v>
          </cell>
          <cell r="H11801">
            <v>1</v>
          </cell>
        </row>
        <row r="11805">
          <cell r="E11805" t="str">
            <v>MUNICIPIO DE CUBARÁ</v>
          </cell>
        </row>
        <row r="11807">
          <cell r="M11807" t="str">
            <v>VERSIÓN</v>
          </cell>
        </row>
        <row r="11810">
          <cell r="M11810" t="str">
            <v>PAGINA</v>
          </cell>
        </row>
        <row r="11811">
          <cell r="E11811" t="str">
            <v>ANÁLISIS DE PRECIOS UNITARIOS</v>
          </cell>
        </row>
        <row r="11813">
          <cell r="M11813" t="str">
            <v>FECHA</v>
          </cell>
          <cell r="N11813" t="str">
            <v>DD</v>
          </cell>
        </row>
        <row r="11814">
          <cell r="N11814">
            <v>13</v>
          </cell>
        </row>
        <row r="11818">
          <cell r="D11818" t="str">
            <v>DATOS ESPECÍFICOS</v>
          </cell>
        </row>
        <row r="11820">
          <cell r="A11820" t="str">
            <v>APU ID</v>
          </cell>
          <cell r="D11820" t="str">
            <v>ÍTEM</v>
          </cell>
          <cell r="E11820" t="str">
            <v>DESCRIPCIÓN</v>
          </cell>
          <cell r="N11820" t="str">
            <v>UNIDAD</v>
          </cell>
        </row>
        <row r="11821">
          <cell r="D11821" t="str">
            <v>2,07,25</v>
          </cell>
          <cell r="E11821" t="str">
            <v>SUMINISTRO E INSTALACIÓN DE SALIDA DE AGUA FRÍA EN TUBERÍA PVC DE 3/4" T.P.</v>
          </cell>
          <cell r="N11821" t="str">
            <v>UND</v>
          </cell>
        </row>
        <row r="11822">
          <cell r="D11822" t="str">
            <v>I. EQUIPO</v>
          </cell>
        </row>
        <row r="11823">
          <cell r="D11823" t="str">
            <v>DESCRIPCIÓN</v>
          </cell>
          <cell r="I11823" t="str">
            <v>MARCA</v>
          </cell>
          <cell r="K11823" t="str">
            <v>TIPO</v>
          </cell>
          <cell r="M11823" t="str">
            <v>TARIFA</v>
          </cell>
          <cell r="N11823" t="str">
            <v>RENDIMIENTO</v>
          </cell>
        </row>
        <row r="11824">
          <cell r="A11824" t="str">
            <v>APU-00093</v>
          </cell>
          <cell r="D11824" t="str">
            <v>HERRAMIENTA MENOR (% M.O)</v>
          </cell>
          <cell r="K11824" t="str">
            <v>%</v>
          </cell>
          <cell r="M11824">
            <v>32635.79</v>
          </cell>
          <cell r="N11824">
            <v>10</v>
          </cell>
        </row>
        <row r="11825">
          <cell r="A11825" t="str">
            <v>APU-00093</v>
          </cell>
          <cell r="D11825" t="str">
            <v/>
          </cell>
          <cell r="K11825" t="str">
            <v/>
          </cell>
          <cell r="M11825" t="str">
            <v/>
          </cell>
        </row>
        <row r="11826">
          <cell r="A11826" t="str">
            <v>APU-00093</v>
          </cell>
          <cell r="D11826" t="str">
            <v/>
          </cell>
          <cell r="K11826" t="str">
            <v/>
          </cell>
          <cell r="M11826" t="str">
            <v/>
          </cell>
        </row>
        <row r="11827">
          <cell r="A11827" t="str">
            <v>APU-00093</v>
          </cell>
          <cell r="D11827" t="str">
            <v/>
          </cell>
          <cell r="K11827" t="str">
            <v/>
          </cell>
          <cell r="M11827" t="str">
            <v/>
          </cell>
        </row>
        <row r="11828">
          <cell r="A11828" t="str">
            <v>APU-00093</v>
          </cell>
          <cell r="D11828" t="str">
            <v/>
          </cell>
          <cell r="K11828" t="str">
            <v/>
          </cell>
          <cell r="M11828" t="str">
            <v/>
          </cell>
        </row>
        <row r="11829">
          <cell r="A11829" t="str">
            <v>APU-00093</v>
          </cell>
          <cell r="D11829" t="str">
            <v/>
          </cell>
          <cell r="K11829" t="str">
            <v/>
          </cell>
          <cell r="M11829" t="str">
            <v/>
          </cell>
        </row>
        <row r="11830">
          <cell r="A11830" t="str">
            <v>APU-00093</v>
          </cell>
          <cell r="D11830" t="str">
            <v>SUBTOTAL</v>
          </cell>
        </row>
        <row r="11831">
          <cell r="A11831" t="str">
            <v>APU-00093</v>
          </cell>
          <cell r="D11831" t="str">
            <v>II. MATERIALES</v>
          </cell>
        </row>
        <row r="11832">
          <cell r="A11832" t="str">
            <v>APU-00093</v>
          </cell>
          <cell r="D11832" t="str">
            <v>DESCRIPCIÓN</v>
          </cell>
          <cell r="L11832" t="str">
            <v>UNIDAD</v>
          </cell>
          <cell r="M11832" t="str">
            <v>CANTIDAD</v>
          </cell>
          <cell r="N11832" t="str">
            <v>PRECIO UNITARIO</v>
          </cell>
        </row>
        <row r="11833">
          <cell r="A11833" t="str">
            <v>APU-00093</v>
          </cell>
          <cell r="D11833" t="str">
            <v>TUBERÍA PVC DE 3/4". T.P. (RDE. 11)</v>
          </cell>
          <cell r="L11833" t="str">
            <v>M</v>
          </cell>
          <cell r="M11833">
            <v>3</v>
          </cell>
          <cell r="N11833">
            <v>7178.52</v>
          </cell>
        </row>
        <row r="11834">
          <cell r="A11834" t="str">
            <v>APU-00093</v>
          </cell>
          <cell r="D11834" t="str">
            <v>UNION DE 3/4"</v>
          </cell>
          <cell r="L11834" t="str">
            <v>UND</v>
          </cell>
          <cell r="M11834">
            <v>1</v>
          </cell>
          <cell r="N11834">
            <v>1350</v>
          </cell>
        </row>
        <row r="11835">
          <cell r="A11835" t="str">
            <v>APU-00093</v>
          </cell>
          <cell r="D11835" t="str">
            <v>CODO PVC DE 3/4" T.P.</v>
          </cell>
          <cell r="L11835" t="str">
            <v>UND</v>
          </cell>
          <cell r="M11835">
            <v>1</v>
          </cell>
          <cell r="N11835">
            <v>1435.72</v>
          </cell>
        </row>
        <row r="11836">
          <cell r="A11836" t="str">
            <v>APU-00093</v>
          </cell>
          <cell r="D11836" t="str">
            <v>TEE PVC DE 3/4" T.P.</v>
          </cell>
          <cell r="L11836" t="str">
            <v>UND</v>
          </cell>
          <cell r="M11836">
            <v>1</v>
          </cell>
          <cell r="N11836">
            <v>1997.84</v>
          </cell>
        </row>
        <row r="11837">
          <cell r="A11837" t="str">
            <v>APU-00093</v>
          </cell>
          <cell r="D11837" t="str">
            <v>ADAPTADOR MACHO PVC DE 3/4"</v>
          </cell>
          <cell r="L11837" t="str">
            <v>UND</v>
          </cell>
          <cell r="M11837">
            <v>1</v>
          </cell>
          <cell r="N11837">
            <v>1126.8399999999999</v>
          </cell>
        </row>
        <row r="11838">
          <cell r="A11838" t="str">
            <v>APU-00093</v>
          </cell>
          <cell r="D11838" t="str">
            <v>TAPÓN PVC ROSCADO 3/4"</v>
          </cell>
          <cell r="L11838" t="str">
            <v>UND</v>
          </cell>
          <cell r="M11838">
            <v>1</v>
          </cell>
          <cell r="N11838">
            <v>1100</v>
          </cell>
        </row>
        <row r="11839">
          <cell r="A11839" t="str">
            <v>APU-00093</v>
          </cell>
          <cell r="D11839" t="str">
            <v>CINTA TEFLÓN 10 m 1/2"</v>
          </cell>
          <cell r="L11839" t="str">
            <v>RL</v>
          </cell>
          <cell r="M11839">
            <v>0.1</v>
          </cell>
          <cell r="N11839">
            <v>2200</v>
          </cell>
        </row>
        <row r="11840">
          <cell r="A11840" t="str">
            <v>APU-00093</v>
          </cell>
          <cell r="D11840" t="str">
            <v>REMOVEDOR PVC (LIMPIADOR 1/4 )</v>
          </cell>
          <cell r="L11840" t="str">
            <v>GAL</v>
          </cell>
          <cell r="M11840">
            <v>6.0000000000000001E-3</v>
          </cell>
          <cell r="N11840">
            <v>54704</v>
          </cell>
        </row>
        <row r="11841">
          <cell r="A11841" t="str">
            <v>APU-00093</v>
          </cell>
          <cell r="D11841" t="str">
            <v>SOLDADURA LIQUIDA PVC 1/4"</v>
          </cell>
          <cell r="L11841" t="str">
            <v>GAL</v>
          </cell>
          <cell r="M11841">
            <v>6.0000000000000001E-3</v>
          </cell>
          <cell r="N11841">
            <v>67444</v>
          </cell>
        </row>
        <row r="11842">
          <cell r="A11842" t="str">
            <v>APU-00093</v>
          </cell>
          <cell r="D11842" t="str">
            <v/>
          </cell>
          <cell r="L11842" t="str">
            <v/>
          </cell>
          <cell r="N11842" t="str">
            <v/>
          </cell>
        </row>
        <row r="11843">
          <cell r="A11843" t="str">
            <v>APU-00093</v>
          </cell>
          <cell r="D11843" t="str">
            <v/>
          </cell>
          <cell r="L11843" t="str">
            <v/>
          </cell>
          <cell r="N11843" t="str">
            <v/>
          </cell>
        </row>
        <row r="11844">
          <cell r="A11844" t="str">
            <v>APU-00093</v>
          </cell>
          <cell r="D11844" t="str">
            <v/>
          </cell>
          <cell r="L11844" t="str">
            <v/>
          </cell>
          <cell r="N11844" t="str">
            <v/>
          </cell>
        </row>
        <row r="11845">
          <cell r="A11845" t="str">
            <v>APU-00093</v>
          </cell>
          <cell r="D11845" t="str">
            <v/>
          </cell>
          <cell r="L11845" t="str">
            <v/>
          </cell>
          <cell r="N11845" t="str">
            <v/>
          </cell>
        </row>
        <row r="11846">
          <cell r="A11846" t="str">
            <v>APU-00093</v>
          </cell>
          <cell r="D11846" t="str">
            <v/>
          </cell>
          <cell r="L11846" t="str">
            <v/>
          </cell>
          <cell r="N11846" t="str">
            <v/>
          </cell>
        </row>
        <row r="11847">
          <cell r="A11847" t="str">
            <v>APU-00093</v>
          </cell>
          <cell r="D11847" t="str">
            <v>DESPERDICIO</v>
          </cell>
          <cell r="L11847" t="str">
            <v>%</v>
          </cell>
          <cell r="M11847">
            <v>0.05</v>
          </cell>
          <cell r="N11847">
            <v>29498.840000000004</v>
          </cell>
        </row>
        <row r="11848">
          <cell r="A11848" t="str">
            <v>APU-00093</v>
          </cell>
          <cell r="D11848" t="str">
            <v>SUBTOTAL</v>
          </cell>
        </row>
        <row r="11849">
          <cell r="A11849" t="str">
            <v>APU-00093</v>
          </cell>
          <cell r="D11849" t="str">
            <v>III. TRANSPORTES</v>
          </cell>
        </row>
        <row r="11850">
          <cell r="A11850" t="str">
            <v>APU-00093</v>
          </cell>
          <cell r="D11850" t="str">
            <v>MATERIAL</v>
          </cell>
          <cell r="K11850" t="str">
            <v>VOL. o PESO</v>
          </cell>
          <cell r="L11850" t="str">
            <v>DISTANCIA</v>
          </cell>
          <cell r="M11850" t="str">
            <v>M3 o Ton/Km</v>
          </cell>
          <cell r="N11850" t="str">
            <v>TARIFA</v>
          </cell>
        </row>
        <row r="11851">
          <cell r="A11851" t="str">
            <v>APU-00093</v>
          </cell>
          <cell r="D11851" t="str">
            <v/>
          </cell>
          <cell r="M11851" t="str">
            <v/>
          </cell>
          <cell r="N11851" t="str">
            <v/>
          </cell>
        </row>
        <row r="11852">
          <cell r="A11852" t="str">
            <v>APU-00093</v>
          </cell>
          <cell r="D11852" t="str">
            <v/>
          </cell>
          <cell r="M11852" t="str">
            <v/>
          </cell>
          <cell r="N11852" t="str">
            <v/>
          </cell>
        </row>
        <row r="11853">
          <cell r="A11853" t="str">
            <v>APU-00093</v>
          </cell>
          <cell r="D11853" t="str">
            <v/>
          </cell>
          <cell r="M11853" t="str">
            <v/>
          </cell>
          <cell r="N11853" t="str">
            <v/>
          </cell>
        </row>
        <row r="11854">
          <cell r="A11854" t="str">
            <v>APU-00093</v>
          </cell>
          <cell r="D11854" t="str">
            <v/>
          </cell>
          <cell r="M11854" t="str">
            <v/>
          </cell>
          <cell r="N11854" t="str">
            <v/>
          </cell>
        </row>
        <row r="11855">
          <cell r="A11855" t="str">
            <v>APU-00093</v>
          </cell>
          <cell r="D11855" t="str">
            <v>SUBTOTAL</v>
          </cell>
        </row>
        <row r="11856">
          <cell r="A11856" t="str">
            <v>APU-00093</v>
          </cell>
          <cell r="D11856" t="str">
            <v>IV. MANO DE OBRA</v>
          </cell>
        </row>
        <row r="11857">
          <cell r="A11857" t="str">
            <v>APU-00093</v>
          </cell>
          <cell r="D11857" t="str">
            <v>TRABAJADOR</v>
          </cell>
          <cell r="K11857" t="str">
            <v>JORNAL</v>
          </cell>
          <cell r="L11857" t="str">
            <v>PRESTACIONES</v>
          </cell>
          <cell r="M11857" t="str">
            <v>JORNAL TOTAL</v>
          </cell>
          <cell r="N11857" t="str">
            <v>RENDIMIENTO</v>
          </cell>
        </row>
        <row r="11858">
          <cell r="A11858" t="str">
            <v>APU-00093</v>
          </cell>
          <cell r="D11858" t="str">
            <v>OFICIAL</v>
          </cell>
          <cell r="K11858">
            <v>95930</v>
          </cell>
          <cell r="L11858">
            <v>1.95</v>
          </cell>
          <cell r="M11858">
            <v>187063.5</v>
          </cell>
          <cell r="N11858">
            <v>10</v>
          </cell>
        </row>
        <row r="11859">
          <cell r="A11859" t="str">
            <v>APU-00093</v>
          </cell>
          <cell r="D11859" t="str">
            <v>AYUDANTE (1)</v>
          </cell>
          <cell r="K11859">
            <v>71433</v>
          </cell>
          <cell r="L11859">
            <v>1.95</v>
          </cell>
          <cell r="M11859">
            <v>139294.35</v>
          </cell>
          <cell r="N11859">
            <v>10</v>
          </cell>
        </row>
        <row r="11860">
          <cell r="A11860" t="str">
            <v>APU-00093</v>
          </cell>
          <cell r="D11860" t="str">
            <v/>
          </cell>
          <cell r="K11860" t="str">
            <v/>
          </cell>
          <cell r="L11860" t="str">
            <v xml:space="preserve"> </v>
          </cell>
          <cell r="M11860" t="str">
            <v xml:space="preserve"> </v>
          </cell>
        </row>
        <row r="11861">
          <cell r="A11861" t="str">
            <v>APU-00093</v>
          </cell>
          <cell r="D11861" t="str">
            <v/>
          </cell>
          <cell r="K11861" t="str">
            <v/>
          </cell>
          <cell r="L11861" t="str">
            <v xml:space="preserve"> </v>
          </cell>
          <cell r="M11861" t="str">
            <v xml:space="preserve"> </v>
          </cell>
        </row>
        <row r="11862">
          <cell r="A11862" t="str">
            <v>APU-00093</v>
          </cell>
          <cell r="D11862" t="str">
            <v/>
          </cell>
          <cell r="K11862" t="str">
            <v/>
          </cell>
          <cell r="L11862" t="str">
            <v xml:space="preserve"> </v>
          </cell>
          <cell r="M11862" t="str">
            <v xml:space="preserve"> </v>
          </cell>
        </row>
        <row r="11863">
          <cell r="D11863" t="str">
            <v>SUBTOTAL</v>
          </cell>
        </row>
        <row r="11865">
          <cell r="D11865" t="str">
            <v>TOTAL COSTO DIRECTO $</v>
          </cell>
        </row>
        <row r="11867">
          <cell r="M11867" t="str">
            <v>Porcentaje</v>
          </cell>
          <cell r="N11867" t="str">
            <v>Valor Total</v>
          </cell>
        </row>
        <row r="11868">
          <cell r="M11868">
            <v>0.24</v>
          </cell>
          <cell r="N11868">
            <v>16049.56</v>
          </cell>
        </row>
        <row r="11869">
          <cell r="M11869">
            <v>0.02</v>
          </cell>
          <cell r="N11869">
            <v>1337.46</v>
          </cell>
        </row>
        <row r="11870">
          <cell r="M11870">
            <v>7.0000000000000007E-2</v>
          </cell>
          <cell r="N11870">
            <v>4681.12</v>
          </cell>
        </row>
        <row r="11873">
          <cell r="D11873" t="str">
            <v>Precio Unitario Total Aproximado al peso $</v>
          </cell>
        </row>
        <row r="11878">
          <cell r="D11878" t="str">
            <v>Proyectó:</v>
          </cell>
          <cell r="L11878" t="str">
            <v>Aprobó:</v>
          </cell>
        </row>
        <row r="11879">
          <cell r="E11879" t="str">
            <v>BRAYAN JEUDIEL LOZANO HERRERA</v>
          </cell>
          <cell r="M11879" t="str">
            <v>JESÚS IVÁN QUIÑONES RUEDA</v>
          </cell>
        </row>
        <row r="11880">
          <cell r="E11880" t="str">
            <v>APOYO SEC. DE PLANEACIÓN Y OBRAS PÚBLICAS</v>
          </cell>
          <cell r="M11880" t="str">
            <v>SECRETARIO DE PLANEACIÓN Y OBRAS PUBLICAS</v>
          </cell>
        </row>
        <row r="11881">
          <cell r="E11881" t="str">
            <v>LES TENGO UN CHISME</v>
          </cell>
          <cell r="M11881" t="str">
            <v>BOMBA</v>
          </cell>
        </row>
        <row r="11885">
          <cell r="D11885" t="str">
            <v>Análisis de Precios Unitarios- Secretaria de Planeación y Obras Publicas de Cubará, Boyacá.</v>
          </cell>
        </row>
        <row r="11886">
          <cell r="D11886" t="str">
            <v>Código</v>
          </cell>
          <cell r="E11886" t="str">
            <v>CCE-EICP-FM-14</v>
          </cell>
          <cell r="G11886" t="str">
            <v>Versión</v>
          </cell>
          <cell r="H11886">
            <v>1</v>
          </cell>
        </row>
        <row r="11890">
          <cell r="E11890" t="str">
            <v>MUNICIPIO DE CUBARÁ</v>
          </cell>
        </row>
        <row r="11892">
          <cell r="M11892" t="str">
            <v>VERSIÓN</v>
          </cell>
        </row>
        <row r="11895">
          <cell r="M11895" t="str">
            <v>PAGINA</v>
          </cell>
        </row>
        <row r="11896">
          <cell r="E11896" t="str">
            <v>ANÁLISIS DE PRECIOS UNITARIOS</v>
          </cell>
        </row>
        <row r="11898">
          <cell r="M11898" t="str">
            <v>FECHA</v>
          </cell>
          <cell r="N11898" t="str">
            <v>DD</v>
          </cell>
        </row>
        <row r="11899">
          <cell r="N11899">
            <v>13</v>
          </cell>
        </row>
        <row r="11903">
          <cell r="D11903" t="str">
            <v>DATOS ESPECÍFICOS</v>
          </cell>
        </row>
        <row r="11905">
          <cell r="A11905" t="str">
            <v>APU ID</v>
          </cell>
          <cell r="D11905" t="str">
            <v>ÍTEM</v>
          </cell>
          <cell r="E11905" t="str">
            <v>DESCRIPCIÓN</v>
          </cell>
          <cell r="N11905" t="str">
            <v>UNIDAD</v>
          </cell>
        </row>
        <row r="11906">
          <cell r="A11906" t="str">
            <v>APU-00094</v>
          </cell>
          <cell r="D11906" t="str">
            <v>2,07,26</v>
          </cell>
          <cell r="E11906" t="str">
            <v>SUMINISTRO E INSTALACIÓN DE TANQUE DE ALMACENAMIENTO DE 250 L. (Incluye accesorios y tubería para instalación)</v>
          </cell>
          <cell r="N11906" t="str">
            <v>UND</v>
          </cell>
        </row>
        <row r="11907">
          <cell r="D11907" t="str">
            <v>I. EQUIPO</v>
          </cell>
        </row>
        <row r="11908">
          <cell r="D11908" t="str">
            <v>DESCRIPCIÓN</v>
          </cell>
          <cell r="I11908" t="str">
            <v>MARCA</v>
          </cell>
          <cell r="K11908" t="str">
            <v>TIPO</v>
          </cell>
          <cell r="M11908" t="str">
            <v>TARIFA</v>
          </cell>
          <cell r="N11908" t="str">
            <v>RENDIMIENTO</v>
          </cell>
        </row>
        <row r="11909">
          <cell r="D11909" t="str">
            <v>HERRAMIENTA MENOR (% M.O)</v>
          </cell>
          <cell r="K11909" t="str">
            <v>%</v>
          </cell>
          <cell r="M11909">
            <v>163178.93</v>
          </cell>
          <cell r="N11909">
            <v>10</v>
          </cell>
        </row>
        <row r="11910">
          <cell r="D11910" t="str">
            <v>SECCIÓN DE ANDAMIO (02)</v>
          </cell>
          <cell r="K11910" t="str">
            <v>DIA</v>
          </cell>
          <cell r="M11910">
            <v>6000</v>
          </cell>
          <cell r="N11910">
            <v>2</v>
          </cell>
        </row>
        <row r="11911">
          <cell r="D11911" t="str">
            <v/>
          </cell>
          <cell r="K11911" t="str">
            <v/>
          </cell>
          <cell r="M11911" t="str">
            <v/>
          </cell>
        </row>
        <row r="11912">
          <cell r="D11912" t="str">
            <v/>
          </cell>
          <cell r="K11912" t="str">
            <v/>
          </cell>
          <cell r="M11912" t="str">
            <v/>
          </cell>
        </row>
        <row r="11913">
          <cell r="D11913" t="str">
            <v/>
          </cell>
          <cell r="K11913" t="str">
            <v/>
          </cell>
          <cell r="M11913" t="str">
            <v/>
          </cell>
        </row>
        <row r="11914">
          <cell r="D11914" t="str">
            <v/>
          </cell>
          <cell r="K11914" t="str">
            <v/>
          </cell>
          <cell r="M11914" t="str">
            <v/>
          </cell>
        </row>
        <row r="11915">
          <cell r="D11915" t="str">
            <v>SUBTOTAL</v>
          </cell>
        </row>
        <row r="11916">
          <cell r="D11916" t="str">
            <v>II. MATERIALES</v>
          </cell>
        </row>
        <row r="11917">
          <cell r="D11917" t="str">
            <v>DESCRIPCIÓN</v>
          </cell>
          <cell r="L11917" t="str">
            <v>UNIDAD</v>
          </cell>
          <cell r="M11917" t="str">
            <v>CANTIDAD</v>
          </cell>
          <cell r="N11917" t="str">
            <v>PRECIO UNITARIO</v>
          </cell>
        </row>
        <row r="11918">
          <cell r="D11918" t="str">
            <v>TANQUE DE ALMACENAMIENTO DE 250 L. (INCLUYE ACCESORIOS DE CONEXIÓN).</v>
          </cell>
          <cell r="L11918" t="str">
            <v>UND</v>
          </cell>
          <cell r="M11918">
            <v>1</v>
          </cell>
          <cell r="N11918">
            <v>299375.44</v>
          </cell>
        </row>
        <row r="11919">
          <cell r="D11919" t="str">
            <v>VÁLVULA CON FLOTADOR PARA TANQUE ELEVADO</v>
          </cell>
          <cell r="L11919" t="str">
            <v>UND</v>
          </cell>
          <cell r="M11919">
            <v>1</v>
          </cell>
          <cell r="N11919">
            <v>69518.8</v>
          </cell>
        </row>
        <row r="11920">
          <cell r="D11920" t="str">
            <v/>
          </cell>
          <cell r="L11920" t="str">
            <v/>
          </cell>
          <cell r="N11920" t="str">
            <v/>
          </cell>
        </row>
        <row r="11921">
          <cell r="D11921" t="str">
            <v/>
          </cell>
          <cell r="L11921" t="str">
            <v/>
          </cell>
          <cell r="N11921" t="str">
            <v/>
          </cell>
        </row>
        <row r="11922">
          <cell r="D11922" t="str">
            <v/>
          </cell>
          <cell r="L11922" t="str">
            <v/>
          </cell>
          <cell r="N11922" t="str">
            <v/>
          </cell>
        </row>
        <row r="11923">
          <cell r="D11923" t="str">
            <v/>
          </cell>
          <cell r="L11923" t="str">
            <v/>
          </cell>
          <cell r="N11923" t="str">
            <v/>
          </cell>
        </row>
        <row r="11924">
          <cell r="D11924" t="str">
            <v/>
          </cell>
          <cell r="L11924" t="str">
            <v/>
          </cell>
          <cell r="N11924" t="str">
            <v/>
          </cell>
        </row>
        <row r="11925">
          <cell r="D11925" t="str">
            <v/>
          </cell>
          <cell r="L11925" t="str">
            <v/>
          </cell>
          <cell r="N11925" t="str">
            <v/>
          </cell>
        </row>
        <row r="11926">
          <cell r="D11926" t="str">
            <v/>
          </cell>
          <cell r="L11926" t="str">
            <v/>
          </cell>
          <cell r="N11926" t="str">
            <v/>
          </cell>
        </row>
        <row r="11927">
          <cell r="D11927" t="str">
            <v/>
          </cell>
          <cell r="L11927" t="str">
            <v/>
          </cell>
          <cell r="N11927" t="str">
            <v/>
          </cell>
        </row>
        <row r="11928">
          <cell r="D11928" t="str">
            <v/>
          </cell>
          <cell r="L11928" t="str">
            <v/>
          </cell>
          <cell r="N11928" t="str">
            <v/>
          </cell>
        </row>
        <row r="11929">
          <cell r="D11929" t="str">
            <v/>
          </cell>
          <cell r="L11929" t="str">
            <v/>
          </cell>
          <cell r="N11929" t="str">
            <v/>
          </cell>
        </row>
        <row r="11930">
          <cell r="D11930" t="str">
            <v/>
          </cell>
          <cell r="L11930" t="str">
            <v/>
          </cell>
          <cell r="N11930" t="str">
            <v/>
          </cell>
        </row>
        <row r="11931">
          <cell r="D11931" t="str">
            <v/>
          </cell>
          <cell r="L11931" t="str">
            <v/>
          </cell>
          <cell r="N11931" t="str">
            <v/>
          </cell>
        </row>
        <row r="11932">
          <cell r="D11932" t="str">
            <v>DESPERDICIO</v>
          </cell>
          <cell r="L11932" t="str">
            <v>%</v>
          </cell>
          <cell r="M11932">
            <v>0.05</v>
          </cell>
          <cell r="N11932">
            <v>368894.24</v>
          </cell>
        </row>
        <row r="11933">
          <cell r="D11933" t="str">
            <v>SUBTOTAL</v>
          </cell>
        </row>
        <row r="11934">
          <cell r="D11934" t="str">
            <v>III. TRANSPORTES</v>
          </cell>
        </row>
        <row r="11935">
          <cell r="D11935" t="str">
            <v>MATERIAL</v>
          </cell>
          <cell r="K11935" t="str">
            <v>VOL. o PESO</v>
          </cell>
          <cell r="L11935" t="str">
            <v>DISTANCIA</v>
          </cell>
          <cell r="M11935" t="str">
            <v>M3 o Ton/Km</v>
          </cell>
          <cell r="N11935" t="str">
            <v>TARIFA</v>
          </cell>
        </row>
        <row r="11936">
          <cell r="D11936" t="str">
            <v/>
          </cell>
          <cell r="M11936" t="str">
            <v/>
          </cell>
          <cell r="N11936" t="str">
            <v/>
          </cell>
        </row>
        <row r="11937">
          <cell r="D11937" t="str">
            <v/>
          </cell>
          <cell r="M11937" t="str">
            <v/>
          </cell>
          <cell r="N11937" t="str">
            <v/>
          </cell>
        </row>
        <row r="11938">
          <cell r="D11938" t="str">
            <v/>
          </cell>
          <cell r="M11938" t="str">
            <v/>
          </cell>
          <cell r="N11938" t="str">
            <v/>
          </cell>
        </row>
        <row r="11939">
          <cell r="D11939" t="str">
            <v/>
          </cell>
          <cell r="M11939" t="str">
            <v/>
          </cell>
          <cell r="N11939" t="str">
            <v/>
          </cell>
        </row>
        <row r="11940">
          <cell r="D11940" t="str">
            <v>SUBTOTAL</v>
          </cell>
        </row>
        <row r="11941">
          <cell r="D11941" t="str">
            <v>IV. MANO DE OBRA</v>
          </cell>
        </row>
        <row r="11942">
          <cell r="D11942" t="str">
            <v>TRABAJADOR</v>
          </cell>
          <cell r="K11942" t="str">
            <v>JORNAL</v>
          </cell>
          <cell r="L11942" t="str">
            <v>PRESTACIONES</v>
          </cell>
          <cell r="M11942" t="str">
            <v>JORNAL TOTAL</v>
          </cell>
          <cell r="N11942" t="str">
            <v>RENDIMIENTO</v>
          </cell>
        </row>
        <row r="11943">
          <cell r="D11943" t="str">
            <v>OFICIAL</v>
          </cell>
          <cell r="K11943">
            <v>95930</v>
          </cell>
          <cell r="L11943">
            <v>1.95</v>
          </cell>
          <cell r="M11943">
            <v>187063.5</v>
          </cell>
          <cell r="N11943">
            <v>2</v>
          </cell>
        </row>
        <row r="11944">
          <cell r="D11944" t="str">
            <v>AYUDANTE (1)</v>
          </cell>
          <cell r="K11944">
            <v>71433</v>
          </cell>
          <cell r="L11944">
            <v>1.95</v>
          </cell>
          <cell r="M11944">
            <v>139294.35</v>
          </cell>
          <cell r="N11944">
            <v>2</v>
          </cell>
        </row>
        <row r="11945">
          <cell r="D11945" t="str">
            <v/>
          </cell>
          <cell r="K11945" t="str">
            <v/>
          </cell>
          <cell r="L11945" t="str">
            <v xml:space="preserve"> </v>
          </cell>
          <cell r="M11945" t="str">
            <v xml:space="preserve"> </v>
          </cell>
        </row>
        <row r="11946">
          <cell r="D11946" t="str">
            <v/>
          </cell>
          <cell r="K11946" t="str">
            <v/>
          </cell>
          <cell r="L11946" t="str">
            <v xml:space="preserve"> </v>
          </cell>
          <cell r="M11946" t="str">
            <v xml:space="preserve"> </v>
          </cell>
        </row>
        <row r="11947">
          <cell r="D11947" t="str">
            <v/>
          </cell>
          <cell r="K11947" t="str">
            <v/>
          </cell>
          <cell r="L11947" t="str">
            <v xml:space="preserve"> </v>
          </cell>
          <cell r="M11947" t="str">
            <v xml:space="preserve"> </v>
          </cell>
        </row>
        <row r="11948">
          <cell r="D11948" t="str">
            <v>SUBTOTAL</v>
          </cell>
        </row>
        <row r="11950">
          <cell r="D11950" t="str">
            <v>TOTAL COSTO DIRECTO $</v>
          </cell>
        </row>
        <row r="11952">
          <cell r="M11952" t="str">
            <v>Porcentaje</v>
          </cell>
          <cell r="N11952" t="str">
            <v>Valor Total</v>
          </cell>
        </row>
        <row r="11953">
          <cell r="M11953">
            <v>0.24</v>
          </cell>
          <cell r="N11953">
            <v>136760.57999999999</v>
          </cell>
        </row>
        <row r="11954">
          <cell r="M11954">
            <v>0.02</v>
          </cell>
          <cell r="N11954">
            <v>11396.72</v>
          </cell>
        </row>
        <row r="11955">
          <cell r="M11955">
            <v>7.0000000000000007E-2</v>
          </cell>
          <cell r="N11955">
            <v>39888.5</v>
          </cell>
        </row>
        <row r="11958">
          <cell r="D11958" t="str">
            <v>Precio Unitario Total Aproximado al peso $</v>
          </cell>
        </row>
        <row r="11963">
          <cell r="D11963" t="str">
            <v>Proyectó:</v>
          </cell>
          <cell r="L11963" t="str">
            <v>Aprobó:</v>
          </cell>
        </row>
        <row r="11964">
          <cell r="E11964" t="str">
            <v>BRAYAN JEUDIEL LOZANO HERRERA</v>
          </cell>
          <cell r="M11964" t="str">
            <v>JESÚS IVÁN QUIÑONES RUEDA</v>
          </cell>
        </row>
        <row r="11965">
          <cell r="E11965" t="str">
            <v>APOYO SEC. DE PLANEACIÓN Y OBRAS PÚBLICAS</v>
          </cell>
          <cell r="M11965" t="str">
            <v>SECRETARIO DE PLANEACIÓN Y OBRAS PUBLICAS</v>
          </cell>
        </row>
        <row r="11966">
          <cell r="E11966" t="str">
            <v>LES TENGO UN CHISME</v>
          </cell>
          <cell r="M11966" t="str">
            <v>BOMBA</v>
          </cell>
        </row>
        <row r="11970">
          <cell r="D11970" t="str">
            <v>Análisis de Precios Unitarios- Secretaria de Planeación y Obras Publicas de Cubará, Boyacá.</v>
          </cell>
        </row>
        <row r="11971">
          <cell r="D11971" t="str">
            <v>Código</v>
          </cell>
          <cell r="E11971" t="str">
            <v>CCE-EICP-FM-14</v>
          </cell>
          <cell r="G11971" t="str">
            <v>Versión</v>
          </cell>
          <cell r="H11971">
            <v>1</v>
          </cell>
        </row>
        <row r="11975">
          <cell r="E11975" t="str">
            <v>MUNICIPIO DE CUBARÁ</v>
          </cell>
        </row>
        <row r="11977">
          <cell r="M11977" t="str">
            <v>VERSIÓN</v>
          </cell>
        </row>
        <row r="11980">
          <cell r="M11980" t="str">
            <v>PAGINA</v>
          </cell>
        </row>
        <row r="11981">
          <cell r="E11981" t="str">
            <v>ANÁLISIS DE PRECIOS UNITARIOS</v>
          </cell>
        </row>
        <row r="11983">
          <cell r="M11983" t="str">
            <v>FECHA</v>
          </cell>
          <cell r="N11983" t="str">
            <v>DD</v>
          </cell>
        </row>
        <row r="11984">
          <cell r="N11984">
            <v>13</v>
          </cell>
        </row>
        <row r="11988">
          <cell r="D11988" t="str">
            <v>DATOS ESPECÍFICOS</v>
          </cell>
        </row>
        <row r="11990">
          <cell r="A11990" t="str">
            <v>APU ID</v>
          </cell>
          <cell r="D11990" t="str">
            <v>ÍTEM</v>
          </cell>
          <cell r="E11990" t="str">
            <v>DESCRIPCIÓN</v>
          </cell>
          <cell r="N11990" t="str">
            <v>UNIDAD</v>
          </cell>
        </row>
        <row r="11991">
          <cell r="A11991" t="str">
            <v>APU-00095</v>
          </cell>
          <cell r="D11991" t="str">
            <v>2,07,27</v>
          </cell>
          <cell r="E11991" t="str">
            <v>SUMINISTRO E INSTALACIÓN DE TANQUE DE ALMACENAMIENTO, 500 L (Incluye accesorios y tubería para instalación)</v>
          </cell>
          <cell r="N11991" t="str">
            <v>UND</v>
          </cell>
        </row>
        <row r="11992">
          <cell r="D11992" t="str">
            <v>I. EQUIPO</v>
          </cell>
        </row>
        <row r="11993">
          <cell r="D11993" t="str">
            <v>DESCRIPCIÓN</v>
          </cell>
          <cell r="I11993" t="str">
            <v>MARCA</v>
          </cell>
          <cell r="K11993" t="str">
            <v>TIPO</v>
          </cell>
          <cell r="M11993" t="str">
            <v>TARIFA</v>
          </cell>
          <cell r="N11993" t="str">
            <v>RENDIMIENTO</v>
          </cell>
        </row>
        <row r="11994">
          <cell r="D11994" t="str">
            <v>HERRAMIENTA MENOR (% M.O)</v>
          </cell>
          <cell r="K11994" t="str">
            <v>%</v>
          </cell>
          <cell r="M11994">
            <v>163178.93</v>
          </cell>
          <cell r="N11994">
            <v>10</v>
          </cell>
        </row>
        <row r="11995">
          <cell r="D11995" t="str">
            <v>SECCIÓN DE ANDAMIO (02)</v>
          </cell>
          <cell r="K11995" t="str">
            <v>DIA</v>
          </cell>
          <cell r="M11995">
            <v>6000</v>
          </cell>
          <cell r="N11995">
            <v>2</v>
          </cell>
        </row>
        <row r="11996">
          <cell r="D11996" t="str">
            <v/>
          </cell>
          <cell r="K11996" t="str">
            <v/>
          </cell>
          <cell r="M11996" t="str">
            <v/>
          </cell>
        </row>
        <row r="11997">
          <cell r="D11997" t="str">
            <v/>
          </cell>
          <cell r="K11997" t="str">
            <v/>
          </cell>
          <cell r="M11997" t="str">
            <v/>
          </cell>
        </row>
        <row r="11998">
          <cell r="D11998" t="str">
            <v/>
          </cell>
          <cell r="K11998" t="str">
            <v/>
          </cell>
          <cell r="M11998" t="str">
            <v/>
          </cell>
        </row>
        <row r="11999">
          <cell r="D11999" t="str">
            <v/>
          </cell>
          <cell r="K11999" t="str">
            <v/>
          </cell>
          <cell r="M11999" t="str">
            <v/>
          </cell>
        </row>
        <row r="12000">
          <cell r="D12000" t="str">
            <v>SUBTOTAL</v>
          </cell>
        </row>
        <row r="12001">
          <cell r="D12001" t="str">
            <v>II. MATERIALES</v>
          </cell>
        </row>
        <row r="12002">
          <cell r="D12002" t="str">
            <v>DESCRIPCIÓN</v>
          </cell>
          <cell r="L12002" t="str">
            <v>UNIDAD</v>
          </cell>
          <cell r="M12002" t="str">
            <v>CANTIDAD</v>
          </cell>
          <cell r="N12002" t="str">
            <v>PRECIO UNITARIO</v>
          </cell>
        </row>
        <row r="12003">
          <cell r="D12003" t="str">
            <v>TANQUE DE ALMACENAMIENTO DE 500 L. (INCLUYE ACCESORIOS DE CONEXIÓN).</v>
          </cell>
          <cell r="L12003" t="str">
            <v>UND</v>
          </cell>
          <cell r="M12003">
            <v>1</v>
          </cell>
          <cell r="N12003">
            <v>356089.24</v>
          </cell>
        </row>
        <row r="12004">
          <cell r="D12004" t="str">
            <v>VÁLVULA CON FLOTADOR PARA TANQUE ELEVADO</v>
          </cell>
          <cell r="L12004" t="str">
            <v>UND</v>
          </cell>
          <cell r="M12004">
            <v>1</v>
          </cell>
          <cell r="N12004">
            <v>69518.8</v>
          </cell>
        </row>
        <row r="12005">
          <cell r="D12005" t="str">
            <v/>
          </cell>
          <cell r="L12005" t="str">
            <v/>
          </cell>
          <cell r="N12005" t="str">
            <v/>
          </cell>
        </row>
        <row r="12006">
          <cell r="D12006" t="str">
            <v/>
          </cell>
          <cell r="L12006" t="str">
            <v/>
          </cell>
          <cell r="N12006" t="str">
            <v/>
          </cell>
        </row>
        <row r="12007">
          <cell r="D12007" t="str">
            <v/>
          </cell>
          <cell r="L12007" t="str">
            <v/>
          </cell>
          <cell r="N12007" t="str">
            <v/>
          </cell>
        </row>
        <row r="12008">
          <cell r="D12008" t="str">
            <v/>
          </cell>
          <cell r="L12008" t="str">
            <v/>
          </cell>
          <cell r="N12008" t="str">
            <v/>
          </cell>
        </row>
        <row r="12009">
          <cell r="D12009" t="str">
            <v/>
          </cell>
          <cell r="L12009" t="str">
            <v/>
          </cell>
          <cell r="N12009" t="str">
            <v/>
          </cell>
        </row>
        <row r="12010">
          <cell r="D12010" t="str">
            <v/>
          </cell>
          <cell r="L12010" t="str">
            <v/>
          </cell>
          <cell r="N12010" t="str">
            <v/>
          </cell>
        </row>
        <row r="12011">
          <cell r="D12011" t="str">
            <v/>
          </cell>
          <cell r="L12011" t="str">
            <v/>
          </cell>
          <cell r="N12011" t="str">
            <v/>
          </cell>
        </row>
        <row r="12012">
          <cell r="D12012" t="str">
            <v/>
          </cell>
          <cell r="L12012" t="str">
            <v/>
          </cell>
          <cell r="N12012" t="str">
            <v/>
          </cell>
        </row>
        <row r="12013">
          <cell r="D12013" t="str">
            <v/>
          </cell>
          <cell r="L12013" t="str">
            <v/>
          </cell>
          <cell r="N12013" t="str">
            <v/>
          </cell>
        </row>
        <row r="12014">
          <cell r="D12014" t="str">
            <v/>
          </cell>
          <cell r="L12014" t="str">
            <v/>
          </cell>
          <cell r="N12014" t="str">
            <v/>
          </cell>
        </row>
        <row r="12015">
          <cell r="D12015" t="str">
            <v/>
          </cell>
          <cell r="L12015" t="str">
            <v/>
          </cell>
          <cell r="N12015" t="str">
            <v/>
          </cell>
        </row>
        <row r="12016">
          <cell r="D12016" t="str">
            <v/>
          </cell>
          <cell r="L12016" t="str">
            <v/>
          </cell>
          <cell r="N12016" t="str">
            <v/>
          </cell>
        </row>
        <row r="12017">
          <cell r="D12017" t="str">
            <v>DESPERDICIO</v>
          </cell>
          <cell r="L12017" t="str">
            <v>%</v>
          </cell>
          <cell r="M12017">
            <v>0.05</v>
          </cell>
          <cell r="N12017">
            <v>425608.04</v>
          </cell>
        </row>
        <row r="12018">
          <cell r="D12018" t="str">
            <v>SUBTOTAL</v>
          </cell>
        </row>
        <row r="12019">
          <cell r="D12019" t="str">
            <v>III. TRANSPORTES</v>
          </cell>
        </row>
        <row r="12020">
          <cell r="D12020" t="str">
            <v>MATERIAL</v>
          </cell>
          <cell r="K12020" t="str">
            <v>VOL. o PESO</v>
          </cell>
          <cell r="L12020" t="str">
            <v>DISTANCIA</v>
          </cell>
          <cell r="M12020" t="str">
            <v>M3 o Ton/Km</v>
          </cell>
          <cell r="N12020" t="str">
            <v>TARIFA</v>
          </cell>
        </row>
        <row r="12021">
          <cell r="D12021" t="str">
            <v/>
          </cell>
          <cell r="M12021" t="str">
            <v/>
          </cell>
          <cell r="N12021" t="str">
            <v/>
          </cell>
        </row>
        <row r="12022">
          <cell r="D12022" t="str">
            <v/>
          </cell>
          <cell r="M12022" t="str">
            <v/>
          </cell>
          <cell r="N12022" t="str">
            <v/>
          </cell>
        </row>
        <row r="12023">
          <cell r="D12023" t="str">
            <v/>
          </cell>
          <cell r="M12023" t="str">
            <v/>
          </cell>
          <cell r="N12023" t="str">
            <v/>
          </cell>
        </row>
        <row r="12024">
          <cell r="D12024" t="str">
            <v/>
          </cell>
          <cell r="M12024" t="str">
            <v/>
          </cell>
          <cell r="N12024" t="str">
            <v/>
          </cell>
        </row>
        <row r="12025">
          <cell r="D12025" t="str">
            <v>SUBTOTAL</v>
          </cell>
        </row>
        <row r="12026">
          <cell r="D12026" t="str">
            <v>IV. MANO DE OBRA</v>
          </cell>
        </row>
        <row r="12027">
          <cell r="D12027" t="str">
            <v>TRABAJADOR</v>
          </cell>
          <cell r="K12027" t="str">
            <v>JORNAL</v>
          </cell>
          <cell r="L12027" t="str">
            <v>PRESTACIONES</v>
          </cell>
          <cell r="M12027" t="str">
            <v>JORNAL TOTAL</v>
          </cell>
          <cell r="N12027" t="str">
            <v>RENDIMIENTO</v>
          </cell>
        </row>
        <row r="12028">
          <cell r="D12028" t="str">
            <v>OFICIAL</v>
          </cell>
          <cell r="K12028">
            <v>95930</v>
          </cell>
          <cell r="L12028">
            <v>1.95</v>
          </cell>
          <cell r="M12028">
            <v>187063.5</v>
          </cell>
          <cell r="N12028">
            <v>2</v>
          </cell>
        </row>
        <row r="12029">
          <cell r="D12029" t="str">
            <v>AYUDANTE (1)</v>
          </cell>
          <cell r="K12029">
            <v>71433</v>
          </cell>
          <cell r="L12029">
            <v>1.95</v>
          </cell>
          <cell r="M12029">
            <v>139294.35</v>
          </cell>
          <cell r="N12029">
            <v>2</v>
          </cell>
        </row>
        <row r="12030">
          <cell r="D12030" t="str">
            <v/>
          </cell>
          <cell r="K12030" t="str">
            <v/>
          </cell>
          <cell r="L12030" t="str">
            <v xml:space="preserve"> </v>
          </cell>
          <cell r="M12030" t="str">
            <v xml:space="preserve"> </v>
          </cell>
        </row>
        <row r="12031">
          <cell r="D12031" t="str">
            <v/>
          </cell>
          <cell r="K12031" t="str">
            <v/>
          </cell>
          <cell r="L12031" t="str">
            <v xml:space="preserve"> </v>
          </cell>
          <cell r="M12031" t="str">
            <v xml:space="preserve"> </v>
          </cell>
        </row>
        <row r="12032">
          <cell r="D12032" t="str">
            <v/>
          </cell>
          <cell r="K12032" t="str">
            <v/>
          </cell>
          <cell r="L12032" t="str">
            <v xml:space="preserve"> </v>
          </cell>
          <cell r="M12032" t="str">
            <v xml:space="preserve"> </v>
          </cell>
        </row>
        <row r="12033">
          <cell r="D12033" t="str">
            <v>SUBTOTAL</v>
          </cell>
        </row>
        <row r="12035">
          <cell r="D12035" t="str">
            <v>TOTAL COSTO DIRECTO $</v>
          </cell>
        </row>
        <row r="12037">
          <cell r="M12037" t="str">
            <v>Porcentaje</v>
          </cell>
          <cell r="N12037" t="str">
            <v>Valor Total</v>
          </cell>
        </row>
        <row r="12038">
          <cell r="M12038">
            <v>0.24</v>
          </cell>
          <cell r="N12038">
            <v>151052.46</v>
          </cell>
        </row>
        <row r="12039">
          <cell r="M12039">
            <v>0.02</v>
          </cell>
          <cell r="N12039">
            <v>12587.71</v>
          </cell>
        </row>
        <row r="12040">
          <cell r="M12040">
            <v>7.0000000000000007E-2</v>
          </cell>
          <cell r="N12040">
            <v>44056.97</v>
          </cell>
        </row>
        <row r="12043">
          <cell r="D12043" t="str">
            <v>Precio Unitario Total Aproximado al peso $</v>
          </cell>
        </row>
        <row r="12048">
          <cell r="D12048" t="str">
            <v>Proyectó:</v>
          </cell>
          <cell r="L12048" t="str">
            <v>Aprobó:</v>
          </cell>
        </row>
        <row r="12049">
          <cell r="E12049" t="str">
            <v>BRAYAN JEUDIEL LOZANO HERRERA</v>
          </cell>
          <cell r="M12049" t="str">
            <v>JESÚS IVÁN QUIÑONES RUEDA</v>
          </cell>
        </row>
        <row r="12050">
          <cell r="E12050" t="str">
            <v>APOYO SEC. DE PLANEACIÓN Y OBRAS PÚBLICAS</v>
          </cell>
          <cell r="M12050" t="str">
            <v>SECRETARIO DE PLANEACIÓN Y OBRAS PUBLICAS</v>
          </cell>
        </row>
        <row r="12051">
          <cell r="E12051" t="str">
            <v>LES TENGO UN CHISME</v>
          </cell>
          <cell r="M12051" t="str">
            <v>BOMBA</v>
          </cell>
        </row>
        <row r="12055">
          <cell r="D12055" t="str">
            <v>Análisis de Precios Unitarios- Secretaria de Planeación y Obras Publicas de Cubará, Boyacá.</v>
          </cell>
        </row>
        <row r="12056">
          <cell r="D12056" t="str">
            <v>Código</v>
          </cell>
          <cell r="E12056" t="str">
            <v>CCE-EICP-FM-14</v>
          </cell>
          <cell r="G12056" t="str">
            <v>Versión</v>
          </cell>
          <cell r="H12056">
            <v>1</v>
          </cell>
        </row>
        <row r="12060">
          <cell r="E12060" t="str">
            <v>MUNICIPIO DE CUBARÁ</v>
          </cell>
        </row>
        <row r="12062">
          <cell r="M12062" t="str">
            <v>VERSIÓN</v>
          </cell>
        </row>
        <row r="12065">
          <cell r="M12065" t="str">
            <v>PAGINA</v>
          </cell>
        </row>
        <row r="12066">
          <cell r="E12066" t="str">
            <v>ANÁLISIS DE PRECIOS UNITARIOS</v>
          </cell>
        </row>
        <row r="12068">
          <cell r="M12068" t="str">
            <v>FECHA</v>
          </cell>
          <cell r="N12068" t="str">
            <v>DD</v>
          </cell>
        </row>
        <row r="12069">
          <cell r="N12069">
            <v>13</v>
          </cell>
        </row>
        <row r="12073">
          <cell r="D12073" t="str">
            <v>DATOS ESPECÍFICOS</v>
          </cell>
        </row>
        <row r="12075">
          <cell r="A12075" t="str">
            <v>APU ID</v>
          </cell>
          <cell r="D12075" t="str">
            <v>ÍTEM</v>
          </cell>
          <cell r="E12075" t="str">
            <v>DESCRIPCIÓN</v>
          </cell>
          <cell r="N12075" t="str">
            <v>UNIDAD</v>
          </cell>
        </row>
        <row r="12076">
          <cell r="D12076" t="str">
            <v>2,07,30</v>
          </cell>
          <cell r="E12076" t="str">
            <v>SUMINISTRO E INSTALACIÓN DE TANQUE DE ALMACENAMIENTO, 2000 L (Incluye accesorios)</v>
          </cell>
          <cell r="N12076" t="str">
            <v>UND</v>
          </cell>
        </row>
        <row r="12077">
          <cell r="D12077" t="str">
            <v>I. EQUIPO</v>
          </cell>
        </row>
        <row r="12078">
          <cell r="D12078" t="str">
            <v>DESCRIPCIÓN</v>
          </cell>
          <cell r="I12078" t="str">
            <v>MARCA</v>
          </cell>
          <cell r="K12078" t="str">
            <v>TIPO</v>
          </cell>
          <cell r="M12078" t="str">
            <v>TARIFA</v>
          </cell>
          <cell r="N12078" t="str">
            <v>RENDIMIENTO</v>
          </cell>
        </row>
        <row r="12079">
          <cell r="A12079" t="str">
            <v>APU-000971</v>
          </cell>
          <cell r="D12079" t="str">
            <v>HERRAMIENTA MENOR (% M.O)</v>
          </cell>
          <cell r="K12079" t="str">
            <v>%</v>
          </cell>
          <cell r="M12079">
            <v>163178.93</v>
          </cell>
          <cell r="N12079">
            <v>10</v>
          </cell>
        </row>
        <row r="12080">
          <cell r="A12080" t="str">
            <v>APU-000971</v>
          </cell>
          <cell r="D12080" t="str">
            <v>SECCIÓN DE ANDAMIO (02)</v>
          </cell>
          <cell r="K12080" t="str">
            <v>DIA</v>
          </cell>
          <cell r="M12080">
            <v>6000</v>
          </cell>
          <cell r="N12080">
            <v>2</v>
          </cell>
        </row>
        <row r="12081">
          <cell r="A12081" t="str">
            <v>APU-000971</v>
          </cell>
          <cell r="D12081" t="str">
            <v/>
          </cell>
          <cell r="K12081" t="str">
            <v/>
          </cell>
          <cell r="M12081" t="str">
            <v/>
          </cell>
        </row>
        <row r="12082">
          <cell r="A12082" t="str">
            <v>APU-000971</v>
          </cell>
          <cell r="D12082" t="str">
            <v/>
          </cell>
          <cell r="K12082" t="str">
            <v/>
          </cell>
          <cell r="M12082" t="str">
            <v/>
          </cell>
        </row>
        <row r="12083">
          <cell r="A12083" t="str">
            <v>APU-000971</v>
          </cell>
          <cell r="D12083" t="str">
            <v/>
          </cell>
          <cell r="K12083" t="str">
            <v/>
          </cell>
          <cell r="M12083" t="str">
            <v/>
          </cell>
        </row>
        <row r="12084">
          <cell r="A12084" t="str">
            <v>APU-000971</v>
          </cell>
          <cell r="D12084" t="str">
            <v/>
          </cell>
          <cell r="K12084" t="str">
            <v/>
          </cell>
          <cell r="M12084" t="str">
            <v/>
          </cell>
        </row>
        <row r="12085">
          <cell r="A12085" t="str">
            <v>APU-000971</v>
          </cell>
          <cell r="D12085" t="str">
            <v>SUBTOTAL</v>
          </cell>
        </row>
        <row r="12086">
          <cell r="A12086" t="str">
            <v>APU-000971</v>
          </cell>
          <cell r="D12086" t="str">
            <v>II. MATERIALES</v>
          </cell>
        </row>
        <row r="12087">
          <cell r="A12087" t="str">
            <v>APU-000971</v>
          </cell>
          <cell r="D12087" t="str">
            <v>DESCRIPCIÓN</v>
          </cell>
          <cell r="L12087" t="str">
            <v>UNIDAD</v>
          </cell>
          <cell r="M12087" t="str">
            <v>CANTIDAD</v>
          </cell>
          <cell r="N12087" t="str">
            <v>PRECIO UNITARIO</v>
          </cell>
        </row>
        <row r="12088">
          <cell r="A12088" t="str">
            <v>APU-000971</v>
          </cell>
          <cell r="D12088" t="str">
            <v>TANQUE DE ALMACENAMIENTO DE 2000 L.. (INCLUYE ACCESORIOS DE CONEXIÓN).</v>
          </cell>
          <cell r="L12088" t="str">
            <v>UND</v>
          </cell>
          <cell r="M12088">
            <v>1</v>
          </cell>
          <cell r="N12088">
            <v>1281615.22</v>
          </cell>
        </row>
        <row r="12089">
          <cell r="A12089" t="str">
            <v>APU-000971</v>
          </cell>
          <cell r="D12089" t="str">
            <v>VÁLVULA CON FLOTADOR PARA TANQUE ELEVADO</v>
          </cell>
          <cell r="L12089" t="str">
            <v>UND</v>
          </cell>
          <cell r="M12089">
            <v>1</v>
          </cell>
          <cell r="N12089">
            <v>69518.8</v>
          </cell>
        </row>
        <row r="12090">
          <cell r="A12090" t="str">
            <v>APU-000971</v>
          </cell>
          <cell r="D12090" t="str">
            <v>VALVULA CHECK 1/2´´</v>
          </cell>
          <cell r="L12090" t="str">
            <v>UND</v>
          </cell>
          <cell r="M12090">
            <v>1</v>
          </cell>
          <cell r="N12090">
            <v>24952.2</v>
          </cell>
        </row>
        <row r="12091">
          <cell r="A12091" t="str">
            <v>APU-000971</v>
          </cell>
          <cell r="D12091" t="str">
            <v/>
          </cell>
          <cell r="L12091" t="str">
            <v/>
          </cell>
          <cell r="N12091" t="str">
            <v/>
          </cell>
        </row>
        <row r="12092">
          <cell r="A12092" t="str">
            <v>APU-000971</v>
          </cell>
          <cell r="D12092" t="str">
            <v/>
          </cell>
          <cell r="L12092" t="str">
            <v/>
          </cell>
          <cell r="N12092" t="str">
            <v/>
          </cell>
        </row>
        <row r="12093">
          <cell r="A12093" t="str">
            <v>APU-000971</v>
          </cell>
          <cell r="D12093" t="str">
            <v/>
          </cell>
          <cell r="L12093" t="str">
            <v/>
          </cell>
          <cell r="N12093" t="str">
            <v/>
          </cell>
        </row>
        <row r="12094">
          <cell r="A12094" t="str">
            <v>APU-000971</v>
          </cell>
          <cell r="D12094" t="str">
            <v/>
          </cell>
          <cell r="L12094" t="str">
            <v/>
          </cell>
          <cell r="N12094" t="str">
            <v/>
          </cell>
        </row>
        <row r="12095">
          <cell r="A12095" t="str">
            <v>APU-000971</v>
          </cell>
          <cell r="D12095" t="str">
            <v/>
          </cell>
          <cell r="L12095" t="str">
            <v/>
          </cell>
          <cell r="N12095" t="str">
            <v/>
          </cell>
        </row>
        <row r="12096">
          <cell r="A12096" t="str">
            <v>APU-000971</v>
          </cell>
          <cell r="D12096" t="str">
            <v/>
          </cell>
          <cell r="L12096" t="str">
            <v/>
          </cell>
          <cell r="N12096" t="str">
            <v/>
          </cell>
        </row>
        <row r="12097">
          <cell r="A12097" t="str">
            <v>APU-000971</v>
          </cell>
          <cell r="D12097" t="str">
            <v/>
          </cell>
          <cell r="L12097" t="str">
            <v/>
          </cell>
          <cell r="N12097" t="str">
            <v/>
          </cell>
        </row>
        <row r="12098">
          <cell r="A12098" t="str">
            <v>APU-000971</v>
          </cell>
          <cell r="D12098" t="str">
            <v/>
          </cell>
          <cell r="L12098" t="str">
            <v/>
          </cell>
          <cell r="N12098" t="str">
            <v/>
          </cell>
        </row>
        <row r="12099">
          <cell r="A12099" t="str">
            <v>APU-000971</v>
          </cell>
          <cell r="D12099" t="str">
            <v/>
          </cell>
          <cell r="L12099" t="str">
            <v/>
          </cell>
          <cell r="N12099" t="str">
            <v/>
          </cell>
        </row>
        <row r="12100">
          <cell r="A12100" t="str">
            <v>APU-000971</v>
          </cell>
          <cell r="D12100" t="str">
            <v/>
          </cell>
          <cell r="L12100" t="str">
            <v/>
          </cell>
          <cell r="N12100" t="str">
            <v/>
          </cell>
        </row>
        <row r="12101">
          <cell r="A12101" t="str">
            <v>APU-000971</v>
          </cell>
          <cell r="D12101" t="str">
            <v/>
          </cell>
          <cell r="L12101" t="str">
            <v/>
          </cell>
          <cell r="N12101" t="str">
            <v/>
          </cell>
        </row>
        <row r="12102">
          <cell r="A12102" t="str">
            <v>APU-000971</v>
          </cell>
          <cell r="D12102" t="str">
            <v>DESPERDICIO</v>
          </cell>
          <cell r="L12102" t="str">
            <v>%</v>
          </cell>
          <cell r="M12102">
            <v>0.05</v>
          </cell>
          <cell r="N12102">
            <v>1376086.22</v>
          </cell>
        </row>
        <row r="12103">
          <cell r="A12103" t="str">
            <v>APU-000971</v>
          </cell>
          <cell r="D12103" t="str">
            <v>SUBTOTAL</v>
          </cell>
        </row>
        <row r="12104">
          <cell r="A12104" t="str">
            <v>APU-000971</v>
          </cell>
          <cell r="D12104" t="str">
            <v>III. TRANSPORTES</v>
          </cell>
        </row>
        <row r="12105">
          <cell r="A12105" t="str">
            <v>APU-000971</v>
          </cell>
          <cell r="D12105" t="str">
            <v>MATERIAL</v>
          </cell>
          <cell r="K12105" t="str">
            <v>VOL. o PESO</v>
          </cell>
          <cell r="L12105" t="str">
            <v>DISTANCIA</v>
          </cell>
          <cell r="M12105" t="str">
            <v>M3 o Ton/Km</v>
          </cell>
          <cell r="N12105" t="str">
            <v>TARIFA</v>
          </cell>
        </row>
        <row r="12106">
          <cell r="A12106" t="str">
            <v>APU-000971</v>
          </cell>
          <cell r="D12106" t="str">
            <v/>
          </cell>
          <cell r="M12106" t="str">
            <v/>
          </cell>
          <cell r="N12106" t="str">
            <v/>
          </cell>
        </row>
        <row r="12107">
          <cell r="A12107" t="str">
            <v>APU-000971</v>
          </cell>
          <cell r="D12107" t="str">
            <v/>
          </cell>
          <cell r="M12107" t="str">
            <v/>
          </cell>
          <cell r="N12107" t="str">
            <v/>
          </cell>
        </row>
        <row r="12108">
          <cell r="A12108" t="str">
            <v>APU-000971</v>
          </cell>
          <cell r="D12108" t="str">
            <v/>
          </cell>
          <cell r="M12108" t="str">
            <v/>
          </cell>
          <cell r="N12108" t="str">
            <v/>
          </cell>
        </row>
        <row r="12109">
          <cell r="A12109" t="str">
            <v>APU-000971</v>
          </cell>
          <cell r="D12109" t="str">
            <v/>
          </cell>
          <cell r="M12109" t="str">
            <v/>
          </cell>
          <cell r="N12109" t="str">
            <v/>
          </cell>
        </row>
        <row r="12110">
          <cell r="D12110" t="str">
            <v>SUBTOTAL</v>
          </cell>
        </row>
        <row r="12111">
          <cell r="D12111" t="str">
            <v>IV. MANO DE OBRA</v>
          </cell>
        </row>
        <row r="12112">
          <cell r="D12112" t="str">
            <v>TRABAJADOR</v>
          </cell>
          <cell r="K12112" t="str">
            <v>JORNAL</v>
          </cell>
          <cell r="L12112" t="str">
            <v>PRESTACIONES</v>
          </cell>
          <cell r="M12112" t="str">
            <v>JORNAL TOTAL</v>
          </cell>
          <cell r="N12112" t="str">
            <v>RENDIMIENTO</v>
          </cell>
        </row>
        <row r="12113">
          <cell r="D12113" t="str">
            <v>OFICIAL</v>
          </cell>
          <cell r="K12113">
            <v>95930</v>
          </cell>
          <cell r="L12113">
            <v>1.95</v>
          </cell>
          <cell r="M12113">
            <v>187063.5</v>
          </cell>
          <cell r="N12113">
            <v>2</v>
          </cell>
        </row>
        <row r="12114">
          <cell r="D12114" t="str">
            <v>AYUDANTE (1)</v>
          </cell>
          <cell r="K12114">
            <v>71433</v>
          </cell>
          <cell r="L12114">
            <v>1.95</v>
          </cell>
          <cell r="M12114">
            <v>139294.35</v>
          </cell>
          <cell r="N12114">
            <v>2</v>
          </cell>
        </row>
        <row r="12115">
          <cell r="D12115" t="str">
            <v/>
          </cell>
          <cell r="K12115" t="str">
            <v/>
          </cell>
          <cell r="L12115" t="str">
            <v xml:space="preserve"> </v>
          </cell>
          <cell r="M12115" t="str">
            <v xml:space="preserve"> </v>
          </cell>
        </row>
        <row r="12116">
          <cell r="D12116" t="str">
            <v/>
          </cell>
          <cell r="K12116" t="str">
            <v/>
          </cell>
          <cell r="L12116" t="str">
            <v xml:space="preserve"> </v>
          </cell>
          <cell r="M12116" t="str">
            <v xml:space="preserve"> </v>
          </cell>
        </row>
        <row r="12117">
          <cell r="D12117" t="str">
            <v/>
          </cell>
          <cell r="K12117" t="str">
            <v/>
          </cell>
          <cell r="L12117" t="str">
            <v xml:space="preserve"> </v>
          </cell>
          <cell r="M12117" t="str">
            <v xml:space="preserve"> </v>
          </cell>
        </row>
        <row r="12118">
          <cell r="D12118" t="str">
            <v>SUBTOTAL</v>
          </cell>
        </row>
        <row r="12120">
          <cell r="D12120" t="str">
            <v>TOTAL COSTO DIRECTO $</v>
          </cell>
        </row>
        <row r="12122">
          <cell r="M12122" t="str">
            <v>Porcentaje</v>
          </cell>
          <cell r="N12122" t="str">
            <v>Valor Total</v>
          </cell>
        </row>
        <row r="12123">
          <cell r="M12123">
            <v>0.24</v>
          </cell>
          <cell r="N12123">
            <v>390572.96</v>
          </cell>
        </row>
        <row r="12124">
          <cell r="M12124">
            <v>0.02</v>
          </cell>
          <cell r="N12124">
            <v>32547.75</v>
          </cell>
        </row>
        <row r="12125">
          <cell r="M12125">
            <v>7.0000000000000007E-2</v>
          </cell>
          <cell r="N12125">
            <v>113917.11</v>
          </cell>
        </row>
        <row r="12128">
          <cell r="D12128" t="str">
            <v>Precio Unitario Total Aproximado al peso $</v>
          </cell>
        </row>
        <row r="12133">
          <cell r="D12133" t="str">
            <v>Proyectó:</v>
          </cell>
          <cell r="L12133" t="str">
            <v>Aprobó:</v>
          </cell>
        </row>
        <row r="12134">
          <cell r="E12134" t="str">
            <v>BRAYAN JEUDIEL LOZANO HERRERA</v>
          </cell>
          <cell r="M12134" t="str">
            <v>JESÚS IVÁN QUIÑONES RUEDA</v>
          </cell>
        </row>
        <row r="12135">
          <cell r="E12135" t="str">
            <v>APOYO SEC. DE PLANEACIÓN Y OBRAS PÚBLICAS</v>
          </cell>
          <cell r="M12135" t="str">
            <v>SECRETARIO DE PLANEACIÓN Y OBRAS PUBLICAS</v>
          </cell>
        </row>
        <row r="12136">
          <cell r="E12136" t="str">
            <v>LES TENGO UN CHISME</v>
          </cell>
          <cell r="M12136" t="str">
            <v>BOMBA</v>
          </cell>
        </row>
        <row r="12140">
          <cell r="D12140" t="str">
            <v>Análisis de Precios Unitarios- Secretaria de Planeación y Obras Publicas de Cubará, Boyacá.</v>
          </cell>
        </row>
        <row r="12141">
          <cell r="D12141" t="str">
            <v>Código</v>
          </cell>
          <cell r="E12141" t="str">
            <v>CCE-EICP-FM-14</v>
          </cell>
          <cell r="G12141" t="str">
            <v>Versión</v>
          </cell>
          <cell r="H12141">
            <v>1</v>
          </cell>
        </row>
        <row r="12145">
          <cell r="E12145" t="str">
            <v>MUNICIPIO DE CUBARÁ</v>
          </cell>
        </row>
        <row r="12147">
          <cell r="M12147" t="str">
            <v>VERSIÓN</v>
          </cell>
        </row>
        <row r="12150">
          <cell r="M12150" t="str">
            <v>PAGINA</v>
          </cell>
        </row>
        <row r="12151">
          <cell r="E12151" t="str">
            <v>ANÁLISIS DE PRECIOS UNITARIOS</v>
          </cell>
        </row>
        <row r="12153">
          <cell r="M12153" t="str">
            <v>FECHA</v>
          </cell>
          <cell r="N12153" t="str">
            <v>DD</v>
          </cell>
        </row>
        <row r="12154">
          <cell r="N12154">
            <v>13</v>
          </cell>
        </row>
        <row r="12158">
          <cell r="D12158" t="str">
            <v>DATOS ESPECÍFICOS</v>
          </cell>
        </row>
        <row r="12160">
          <cell r="A12160" t="str">
            <v>APU ID</v>
          </cell>
          <cell r="D12160" t="str">
            <v>ÍTEM</v>
          </cell>
          <cell r="E12160" t="str">
            <v>DESCRIPCIÓN</v>
          </cell>
          <cell r="N12160" t="str">
            <v>UNIDAD</v>
          </cell>
        </row>
        <row r="12161">
          <cell r="D12161" t="str">
            <v>2,07,33</v>
          </cell>
          <cell r="E12161" t="str">
            <v>SUMINISTRO E INSTALACIÓN DE ACCESORIOS DE TANQUE DE ALMACENAMIENTO (REPARACIÓN)</v>
          </cell>
          <cell r="N12161" t="str">
            <v>UND</v>
          </cell>
        </row>
        <row r="12162">
          <cell r="D12162" t="str">
            <v>I. EQUIPO</v>
          </cell>
        </row>
        <row r="12163">
          <cell r="D12163" t="str">
            <v>DESCRIPCIÓN</v>
          </cell>
          <cell r="I12163" t="str">
            <v>MARCA</v>
          </cell>
          <cell r="K12163" t="str">
            <v>TIPO</v>
          </cell>
          <cell r="M12163" t="str">
            <v>TARIFA</v>
          </cell>
          <cell r="N12163" t="str">
            <v>RENDIMIENTO</v>
          </cell>
        </row>
        <row r="12164">
          <cell r="A12164" t="str">
            <v>APU-000974</v>
          </cell>
          <cell r="D12164" t="str">
            <v>HERRAMIENTA MENOR (% M.O)</v>
          </cell>
          <cell r="K12164" t="str">
            <v>%</v>
          </cell>
          <cell r="M12164">
            <v>54392.979999999996</v>
          </cell>
          <cell r="N12164">
            <v>10</v>
          </cell>
        </row>
        <row r="12165">
          <cell r="A12165" t="str">
            <v>APU-000974</v>
          </cell>
          <cell r="D12165" t="str">
            <v>SECCIÓN DE ANDAMIO (02)</v>
          </cell>
          <cell r="K12165" t="str">
            <v>DIA</v>
          </cell>
          <cell r="M12165">
            <v>6000</v>
          </cell>
          <cell r="N12165">
            <v>6</v>
          </cell>
        </row>
        <row r="12166">
          <cell r="A12166" t="str">
            <v>APU-000974</v>
          </cell>
          <cell r="D12166" t="str">
            <v/>
          </cell>
          <cell r="K12166" t="str">
            <v/>
          </cell>
          <cell r="M12166" t="str">
            <v/>
          </cell>
        </row>
        <row r="12167">
          <cell r="A12167" t="str">
            <v>APU-000974</v>
          </cell>
          <cell r="D12167" t="str">
            <v/>
          </cell>
          <cell r="K12167" t="str">
            <v/>
          </cell>
          <cell r="M12167" t="str">
            <v/>
          </cell>
        </row>
        <row r="12168">
          <cell r="A12168" t="str">
            <v>APU-000974</v>
          </cell>
          <cell r="D12168" t="str">
            <v/>
          </cell>
          <cell r="K12168" t="str">
            <v/>
          </cell>
          <cell r="M12168" t="str">
            <v/>
          </cell>
        </row>
        <row r="12169">
          <cell r="A12169" t="str">
            <v>APU-000974</v>
          </cell>
          <cell r="D12169" t="str">
            <v/>
          </cell>
          <cell r="K12169" t="str">
            <v/>
          </cell>
          <cell r="M12169" t="str">
            <v/>
          </cell>
        </row>
        <row r="12170">
          <cell r="A12170" t="str">
            <v>APU-000974</v>
          </cell>
          <cell r="D12170" t="str">
            <v>SUBTOTAL</v>
          </cell>
        </row>
        <row r="12171">
          <cell r="A12171" t="str">
            <v>APU-000974</v>
          </cell>
          <cell r="D12171" t="str">
            <v>II. MATERIALES</v>
          </cell>
        </row>
        <row r="12172">
          <cell r="A12172" t="str">
            <v>APU-000974</v>
          </cell>
          <cell r="D12172" t="str">
            <v>DESCRIPCIÓN</v>
          </cell>
          <cell r="L12172" t="str">
            <v>UNIDAD</v>
          </cell>
          <cell r="M12172" t="str">
            <v>CANTIDAD</v>
          </cell>
          <cell r="N12172" t="str">
            <v>PRECIO UNITARIO</v>
          </cell>
        </row>
        <row r="12173">
          <cell r="A12173" t="str">
            <v>APU-000974</v>
          </cell>
          <cell r="D12173" t="str">
            <v>VALVULA CHECK 1/2´´</v>
          </cell>
          <cell r="L12173" t="str">
            <v>UND</v>
          </cell>
          <cell r="M12173">
            <v>2</v>
          </cell>
          <cell r="N12173">
            <v>24952.2</v>
          </cell>
        </row>
        <row r="12174">
          <cell r="A12174" t="str">
            <v>APU-000974</v>
          </cell>
          <cell r="D12174" t="str">
            <v>VÁLVULA CON FLOTADOR PARA TANQUE ELEVADO</v>
          </cell>
          <cell r="L12174" t="str">
            <v>UND</v>
          </cell>
          <cell r="M12174">
            <v>1</v>
          </cell>
          <cell r="N12174">
            <v>69518.8</v>
          </cell>
        </row>
        <row r="12175">
          <cell r="A12175" t="str">
            <v>APU-000974</v>
          </cell>
          <cell r="D12175" t="str">
            <v>Kit Entrada Y Salida Tanque Plastico</v>
          </cell>
          <cell r="L12175" t="str">
            <v>UND</v>
          </cell>
          <cell r="M12175">
            <v>1</v>
          </cell>
          <cell r="N12175">
            <v>16615.5</v>
          </cell>
        </row>
        <row r="12176">
          <cell r="A12176" t="str">
            <v>APU-000974</v>
          </cell>
          <cell r="D12176" t="str">
            <v/>
          </cell>
          <cell r="L12176" t="str">
            <v/>
          </cell>
          <cell r="N12176" t="str">
            <v/>
          </cell>
        </row>
        <row r="12177">
          <cell r="A12177" t="str">
            <v>APU-000974</v>
          </cell>
          <cell r="D12177" t="str">
            <v/>
          </cell>
          <cell r="L12177" t="str">
            <v/>
          </cell>
          <cell r="N12177" t="str">
            <v/>
          </cell>
        </row>
        <row r="12178">
          <cell r="A12178" t="str">
            <v>APU-000974</v>
          </cell>
          <cell r="D12178" t="str">
            <v/>
          </cell>
          <cell r="L12178" t="str">
            <v/>
          </cell>
          <cell r="N12178" t="str">
            <v/>
          </cell>
        </row>
        <row r="12179">
          <cell r="A12179" t="str">
            <v>APU-000974</v>
          </cell>
          <cell r="D12179" t="str">
            <v/>
          </cell>
          <cell r="L12179" t="str">
            <v/>
          </cell>
          <cell r="N12179" t="str">
            <v/>
          </cell>
        </row>
        <row r="12180">
          <cell r="A12180" t="str">
            <v>APU-000974</v>
          </cell>
          <cell r="D12180" t="str">
            <v/>
          </cell>
          <cell r="L12180" t="str">
            <v/>
          </cell>
          <cell r="N12180" t="str">
            <v/>
          </cell>
        </row>
        <row r="12181">
          <cell r="A12181" t="str">
            <v>APU-000974</v>
          </cell>
          <cell r="D12181" t="str">
            <v/>
          </cell>
          <cell r="L12181" t="str">
            <v/>
          </cell>
          <cell r="N12181" t="str">
            <v/>
          </cell>
        </row>
        <row r="12182">
          <cell r="A12182" t="str">
            <v>APU-000974</v>
          </cell>
          <cell r="D12182" t="str">
            <v/>
          </cell>
          <cell r="L12182" t="str">
            <v/>
          </cell>
          <cell r="N12182" t="str">
            <v/>
          </cell>
        </row>
        <row r="12183">
          <cell r="A12183" t="str">
            <v>APU-000974</v>
          </cell>
          <cell r="D12183" t="str">
            <v/>
          </cell>
          <cell r="L12183" t="str">
            <v/>
          </cell>
          <cell r="N12183" t="str">
            <v/>
          </cell>
        </row>
        <row r="12184">
          <cell r="A12184" t="str">
            <v>APU-000974</v>
          </cell>
          <cell r="D12184" t="str">
            <v/>
          </cell>
          <cell r="L12184" t="str">
            <v/>
          </cell>
          <cell r="N12184" t="str">
            <v/>
          </cell>
        </row>
        <row r="12185">
          <cell r="A12185" t="str">
            <v>APU-000974</v>
          </cell>
          <cell r="D12185" t="str">
            <v/>
          </cell>
          <cell r="L12185" t="str">
            <v/>
          </cell>
          <cell r="N12185" t="str">
            <v/>
          </cell>
        </row>
        <row r="12186">
          <cell r="A12186" t="str">
            <v>APU-000974</v>
          </cell>
          <cell r="D12186" t="str">
            <v/>
          </cell>
          <cell r="L12186" t="str">
            <v/>
          </cell>
          <cell r="N12186" t="str">
            <v/>
          </cell>
        </row>
        <row r="12187">
          <cell r="A12187" t="str">
            <v>APU-000974</v>
          </cell>
          <cell r="D12187" t="str">
            <v>DESPERDICIO</v>
          </cell>
          <cell r="L12187" t="str">
            <v>%</v>
          </cell>
          <cell r="M12187">
            <v>0.05</v>
          </cell>
          <cell r="N12187">
            <v>136038.70000000001</v>
          </cell>
        </row>
        <row r="12188">
          <cell r="A12188" t="str">
            <v>APU-000974</v>
          </cell>
          <cell r="D12188" t="str">
            <v>SUBTOTAL</v>
          </cell>
        </row>
        <row r="12189">
          <cell r="A12189" t="str">
            <v>APU-000974</v>
          </cell>
          <cell r="D12189" t="str">
            <v>III. TRANSPORTES</v>
          </cell>
        </row>
        <row r="12190">
          <cell r="A12190" t="str">
            <v>APU-000974</v>
          </cell>
          <cell r="D12190" t="str">
            <v>MATERIAL</v>
          </cell>
          <cell r="K12190" t="str">
            <v>VOL. o PESO</v>
          </cell>
          <cell r="L12190" t="str">
            <v>DISTANCIA</v>
          </cell>
          <cell r="M12190" t="str">
            <v>M3 o Ton/Km</v>
          </cell>
          <cell r="N12190" t="str">
            <v>TARIFA</v>
          </cell>
        </row>
        <row r="12191">
          <cell r="A12191" t="str">
            <v>APU-000974</v>
          </cell>
          <cell r="D12191" t="str">
            <v/>
          </cell>
          <cell r="M12191" t="str">
            <v/>
          </cell>
          <cell r="N12191" t="str">
            <v/>
          </cell>
        </row>
        <row r="12192">
          <cell r="A12192" t="str">
            <v>APU-000974</v>
          </cell>
          <cell r="D12192" t="str">
            <v/>
          </cell>
          <cell r="M12192" t="str">
            <v/>
          </cell>
          <cell r="N12192" t="str">
            <v/>
          </cell>
        </row>
        <row r="12193">
          <cell r="A12193" t="str">
            <v>APU-000974</v>
          </cell>
          <cell r="D12193" t="str">
            <v/>
          </cell>
          <cell r="M12193" t="str">
            <v/>
          </cell>
          <cell r="N12193" t="str">
            <v/>
          </cell>
        </row>
        <row r="12194">
          <cell r="A12194" t="str">
            <v>APU-000974</v>
          </cell>
          <cell r="D12194" t="str">
            <v/>
          </cell>
          <cell r="M12194" t="str">
            <v/>
          </cell>
          <cell r="N12194" t="str">
            <v/>
          </cell>
        </row>
        <row r="12195">
          <cell r="A12195" t="str">
            <v>APU-000974</v>
          </cell>
          <cell r="D12195" t="str">
            <v>SUBTOTAL</v>
          </cell>
        </row>
        <row r="12196">
          <cell r="A12196" t="str">
            <v>APU-000974</v>
          </cell>
          <cell r="D12196" t="str">
            <v>IV. MANO DE OBRA</v>
          </cell>
        </row>
        <row r="12197">
          <cell r="A12197" t="str">
            <v>APU-000974</v>
          </cell>
          <cell r="D12197" t="str">
            <v>TRABAJADOR</v>
          </cell>
          <cell r="K12197" t="str">
            <v>JORNAL</v>
          </cell>
          <cell r="L12197" t="str">
            <v>PRESTACIONES</v>
          </cell>
          <cell r="M12197" t="str">
            <v>JORNAL TOTAL</v>
          </cell>
          <cell r="N12197" t="str">
            <v>RENDIMIENTO</v>
          </cell>
        </row>
        <row r="12198">
          <cell r="A12198" t="str">
            <v>APU-000974</v>
          </cell>
          <cell r="D12198" t="str">
            <v>OFICIAL</v>
          </cell>
          <cell r="K12198">
            <v>95930</v>
          </cell>
          <cell r="L12198">
            <v>1.95</v>
          </cell>
          <cell r="M12198">
            <v>187063.5</v>
          </cell>
          <cell r="N12198">
            <v>6</v>
          </cell>
        </row>
        <row r="12199">
          <cell r="A12199" t="str">
            <v>APU-000974</v>
          </cell>
          <cell r="D12199" t="str">
            <v>AYUDANTE (1)</v>
          </cell>
          <cell r="K12199">
            <v>71433</v>
          </cell>
          <cell r="L12199">
            <v>1.95</v>
          </cell>
          <cell r="M12199">
            <v>139294.35</v>
          </cell>
          <cell r="N12199">
            <v>6</v>
          </cell>
        </row>
        <row r="12200">
          <cell r="A12200" t="str">
            <v>APU-000974</v>
          </cell>
          <cell r="D12200" t="str">
            <v/>
          </cell>
          <cell r="K12200" t="str">
            <v/>
          </cell>
          <cell r="L12200" t="str">
            <v xml:space="preserve"> </v>
          </cell>
          <cell r="M12200" t="str">
            <v xml:space="preserve"> </v>
          </cell>
        </row>
        <row r="12201">
          <cell r="A12201" t="str">
            <v>APU-000974</v>
          </cell>
          <cell r="D12201" t="str">
            <v/>
          </cell>
          <cell r="K12201" t="str">
            <v/>
          </cell>
          <cell r="L12201" t="str">
            <v xml:space="preserve"> </v>
          </cell>
          <cell r="M12201" t="str">
            <v xml:space="preserve"> </v>
          </cell>
        </row>
        <row r="12202">
          <cell r="A12202" t="str">
            <v>APU-000974</v>
          </cell>
          <cell r="D12202" t="str">
            <v/>
          </cell>
          <cell r="K12202" t="str">
            <v/>
          </cell>
          <cell r="L12202" t="str">
            <v xml:space="preserve"> </v>
          </cell>
          <cell r="M12202" t="str">
            <v xml:space="preserve"> </v>
          </cell>
        </row>
        <row r="12203">
          <cell r="A12203" t="str">
            <v>APU-000974</v>
          </cell>
          <cell r="D12203" t="str">
            <v>SUBTOTAL</v>
          </cell>
        </row>
        <row r="12204">
          <cell r="A12204" t="str">
            <v>APU-000974</v>
          </cell>
        </row>
        <row r="12205">
          <cell r="D12205" t="str">
            <v>TOTAL COSTO DIRECTO $</v>
          </cell>
        </row>
        <row r="12207">
          <cell r="M12207" t="str">
            <v>Porcentaje</v>
          </cell>
          <cell r="N12207" t="str">
            <v>Valor Total</v>
          </cell>
        </row>
        <row r="12208">
          <cell r="M12208">
            <v>0.24</v>
          </cell>
          <cell r="N12208">
            <v>48881.5</v>
          </cell>
        </row>
        <row r="12209">
          <cell r="M12209">
            <v>0.02</v>
          </cell>
          <cell r="N12209">
            <v>4073.46</v>
          </cell>
        </row>
        <row r="12210">
          <cell r="M12210">
            <v>7.0000000000000007E-2</v>
          </cell>
          <cell r="N12210">
            <v>14257.1</v>
          </cell>
        </row>
        <row r="12213">
          <cell r="D12213" t="str">
            <v>Precio Unitario Total Aproximado al peso $</v>
          </cell>
        </row>
        <row r="12218">
          <cell r="D12218" t="str">
            <v>Proyectó:</v>
          </cell>
          <cell r="L12218" t="str">
            <v>Aprobó:</v>
          </cell>
        </row>
        <row r="12219">
          <cell r="E12219" t="str">
            <v>BRAYAN JEUDIEL LOZANO HERRERA</v>
          </cell>
          <cell r="M12219" t="str">
            <v>JESÚS IVÁN QUIÑONES RUEDA</v>
          </cell>
        </row>
        <row r="12220">
          <cell r="E12220" t="str">
            <v>APOYO SEC. DE PLANEACIÓN Y OBRAS PÚBLICAS</v>
          </cell>
          <cell r="M12220" t="str">
            <v>SECRETARIO DE PLANEACIÓN Y OBRAS PUBLICAS</v>
          </cell>
        </row>
        <row r="12221">
          <cell r="E12221" t="str">
            <v>LES TENGO UN CHISME</v>
          </cell>
          <cell r="M12221" t="str">
            <v>BOMBA</v>
          </cell>
        </row>
        <row r="12225">
          <cell r="D12225" t="str">
            <v>Análisis de Precios Unitarios- Secretaria de Planeación y Obras Publicas de Cubará, Boyacá.</v>
          </cell>
        </row>
        <row r="12226">
          <cell r="D12226" t="str">
            <v>Código</v>
          </cell>
          <cell r="E12226" t="str">
            <v>CCE-EICP-FM-14</v>
          </cell>
          <cell r="G12226" t="str">
            <v>Versión</v>
          </cell>
          <cell r="H12226">
            <v>1</v>
          </cell>
        </row>
        <row r="12230">
          <cell r="E12230" t="str">
            <v>MUNICIPIO DE CUBARÁ</v>
          </cell>
        </row>
        <row r="12232">
          <cell r="M12232" t="str">
            <v>VERSIÓN</v>
          </cell>
        </row>
        <row r="12235">
          <cell r="M12235" t="str">
            <v>PAGINA</v>
          </cell>
        </row>
        <row r="12236">
          <cell r="E12236" t="str">
            <v>ANÁLISIS DE PRECIOS UNITARIOS</v>
          </cell>
        </row>
        <row r="12238">
          <cell r="M12238" t="str">
            <v>FECHA</v>
          </cell>
          <cell r="N12238" t="str">
            <v>DD</v>
          </cell>
        </row>
        <row r="12239">
          <cell r="N12239">
            <v>13</v>
          </cell>
        </row>
        <row r="12243">
          <cell r="D12243" t="str">
            <v>DATOS ESPECÍFICOS</v>
          </cell>
        </row>
        <row r="12245">
          <cell r="A12245" t="str">
            <v>APU ID</v>
          </cell>
          <cell r="D12245" t="str">
            <v>ÍTEM</v>
          </cell>
          <cell r="E12245" t="str">
            <v>DESCRIPCIÓN</v>
          </cell>
          <cell r="N12245" t="str">
            <v>UNIDAD</v>
          </cell>
        </row>
        <row r="12246">
          <cell r="A12246" t="str">
            <v>APU-00096</v>
          </cell>
          <cell r="D12246" t="str">
            <v>2,07,28</v>
          </cell>
          <cell r="E12246" t="str">
            <v>POZO SÉPTICO 2,20 x 1,20 x 1,32 M EN LADRILLO TOLETE</v>
          </cell>
          <cell r="N12246" t="str">
            <v>UND</v>
          </cell>
        </row>
        <row r="12247">
          <cell r="D12247" t="str">
            <v>I. EQUIPO</v>
          </cell>
        </row>
        <row r="12248">
          <cell r="D12248" t="str">
            <v>DESCRIPCIÓN</v>
          </cell>
          <cell r="I12248" t="str">
            <v>MARCA</v>
          </cell>
          <cell r="K12248" t="str">
            <v>TIPO</v>
          </cell>
          <cell r="M12248" t="str">
            <v>TARIFA</v>
          </cell>
          <cell r="N12248" t="str">
            <v>RENDIMIENTO</v>
          </cell>
        </row>
        <row r="12249">
          <cell r="D12249" t="str">
            <v>HERRAMIENTA MENOR (% M.O)</v>
          </cell>
          <cell r="K12249" t="str">
            <v>%</v>
          </cell>
          <cell r="M12249">
            <v>1940217.5</v>
          </cell>
          <cell r="N12249">
            <v>10</v>
          </cell>
        </row>
        <row r="12250">
          <cell r="D12250" t="str">
            <v>VIBRADOR PORTÁTIL PARA CONCRETO</v>
          </cell>
          <cell r="K12250" t="str">
            <v>DIA</v>
          </cell>
          <cell r="M12250">
            <v>89075</v>
          </cell>
          <cell r="N12250">
            <v>0.4</v>
          </cell>
        </row>
        <row r="12251">
          <cell r="D12251" t="str">
            <v>PULIDORA</v>
          </cell>
          <cell r="K12251" t="str">
            <v>DIA</v>
          </cell>
          <cell r="M12251">
            <v>45000</v>
          </cell>
          <cell r="N12251">
            <v>0.4</v>
          </cell>
        </row>
        <row r="12252">
          <cell r="D12252" t="str">
            <v/>
          </cell>
          <cell r="K12252" t="str">
            <v/>
          </cell>
          <cell r="M12252" t="str">
            <v/>
          </cell>
        </row>
        <row r="12253">
          <cell r="D12253" t="str">
            <v/>
          </cell>
          <cell r="K12253" t="str">
            <v/>
          </cell>
          <cell r="M12253" t="str">
            <v/>
          </cell>
        </row>
        <row r="12254">
          <cell r="D12254" t="str">
            <v/>
          </cell>
          <cell r="K12254" t="str">
            <v/>
          </cell>
          <cell r="M12254" t="str">
            <v/>
          </cell>
        </row>
        <row r="12255">
          <cell r="D12255" t="str">
            <v>SUBTOTAL</v>
          </cell>
        </row>
        <row r="12256">
          <cell r="D12256" t="str">
            <v>II. MATERIALES</v>
          </cell>
        </row>
        <row r="12257">
          <cell r="D12257" t="str">
            <v>DESCRIPCIÓN</v>
          </cell>
          <cell r="L12257" t="str">
            <v>UNIDAD</v>
          </cell>
          <cell r="M12257" t="str">
            <v>CANTIDAD</v>
          </cell>
          <cell r="N12257" t="str">
            <v>PRECIO UNITARIO</v>
          </cell>
        </row>
        <row r="12258">
          <cell r="D12258" t="str">
            <v>CONCRETO DE 3000 PSI (1:2:3)</v>
          </cell>
          <cell r="L12258" t="str">
            <v>M3</v>
          </cell>
          <cell r="M12258">
            <v>0.16</v>
          </cell>
          <cell r="N12258">
            <v>765149.14</v>
          </cell>
        </row>
        <row r="12259">
          <cell r="D12259" t="str">
            <v>CONCRETO DE 2000 PSI (1:3:4)</v>
          </cell>
          <cell r="L12259" t="str">
            <v>M3</v>
          </cell>
          <cell r="M12259">
            <v>0.13</v>
          </cell>
          <cell r="N12259">
            <v>641777.72</v>
          </cell>
        </row>
        <row r="12260">
          <cell r="D12260" t="str">
            <v>CONCRETO DE 2500 PSI (1:2:4)</v>
          </cell>
          <cell r="L12260" t="str">
            <v>M3</v>
          </cell>
          <cell r="M12260">
            <v>0.26</v>
          </cell>
          <cell r="N12260">
            <v>703756.21</v>
          </cell>
        </row>
        <row r="12261">
          <cell r="D12261" t="str">
            <v>ACERO DE REFUERZO 60000 PSI</v>
          </cell>
          <cell r="L12261" t="str">
            <v>KG</v>
          </cell>
          <cell r="M12261">
            <v>23.74</v>
          </cell>
          <cell r="N12261">
            <v>5501.58</v>
          </cell>
        </row>
        <row r="12262">
          <cell r="D12262" t="str">
            <v>ALAMBRE NEGRO # 18 (RECOCIDO)</v>
          </cell>
          <cell r="L12262" t="str">
            <v>KG</v>
          </cell>
          <cell r="M12262">
            <v>1</v>
          </cell>
          <cell r="N12262">
            <v>7850</v>
          </cell>
        </row>
        <row r="12263">
          <cell r="D12263" t="str">
            <v>LADRILLO TOLETE COMÚN (20 x 10 x 6 cm)</v>
          </cell>
          <cell r="L12263" t="str">
            <v>UND</v>
          </cell>
          <cell r="M12263">
            <v>610</v>
          </cell>
          <cell r="N12263">
            <v>1250</v>
          </cell>
        </row>
        <row r="12264">
          <cell r="D12264" t="str">
            <v>MORTERO 1:4</v>
          </cell>
          <cell r="L12264" t="str">
            <v>M3</v>
          </cell>
          <cell r="M12264">
            <v>0.43</v>
          </cell>
          <cell r="N12264">
            <v>646005.14</v>
          </cell>
        </row>
        <row r="12265">
          <cell r="D12265" t="str">
            <v>IMPERMEABILIZANTE SIKA-1</v>
          </cell>
          <cell r="L12265" t="str">
            <v>KG</v>
          </cell>
          <cell r="M12265">
            <v>5</v>
          </cell>
          <cell r="N12265">
            <v>27472.5</v>
          </cell>
        </row>
        <row r="12266">
          <cell r="D12266" t="str">
            <v>TUBERÍA SANITARIA DE 4" PVC T.P.</v>
          </cell>
          <cell r="L12266" t="str">
            <v>M</v>
          </cell>
          <cell r="M12266">
            <v>5.0999999999999996</v>
          </cell>
          <cell r="N12266">
            <v>36360.82</v>
          </cell>
        </row>
        <row r="12267">
          <cell r="D12267" t="str">
            <v>CODO SANITARIO DE 4" PVC</v>
          </cell>
          <cell r="L12267" t="str">
            <v>UND</v>
          </cell>
          <cell r="M12267">
            <v>5</v>
          </cell>
          <cell r="N12267">
            <v>18542.68</v>
          </cell>
        </row>
        <row r="12268">
          <cell r="D12268" t="str">
            <v>TEE SENCILLA SANITARIA DE 4" PVC</v>
          </cell>
          <cell r="L12268" t="str">
            <v>UND</v>
          </cell>
          <cell r="M12268">
            <v>2</v>
          </cell>
          <cell r="N12268">
            <v>26235.74</v>
          </cell>
        </row>
        <row r="12269">
          <cell r="D12269" t="str">
            <v/>
          </cell>
          <cell r="L12269" t="str">
            <v/>
          </cell>
          <cell r="N12269" t="str">
            <v/>
          </cell>
        </row>
        <row r="12270">
          <cell r="D12270" t="str">
            <v/>
          </cell>
          <cell r="L12270" t="str">
            <v/>
          </cell>
          <cell r="N12270" t="str">
            <v/>
          </cell>
        </row>
        <row r="12271">
          <cell r="D12271" t="str">
            <v/>
          </cell>
          <cell r="L12271" t="str">
            <v/>
          </cell>
          <cell r="N12271" t="str">
            <v/>
          </cell>
        </row>
        <row r="12272">
          <cell r="D12272" t="str">
            <v>DESPERDICIO</v>
          </cell>
          <cell r="L12272" t="str">
            <v>%</v>
          </cell>
          <cell r="M12272">
            <v>0.05</v>
          </cell>
          <cell r="N12272">
            <v>2035558.8499999999</v>
          </cell>
        </row>
        <row r="12273">
          <cell r="D12273" t="str">
            <v>SUBTOTAL</v>
          </cell>
        </row>
        <row r="12274">
          <cell r="D12274" t="str">
            <v>III. TRANSPORTES</v>
          </cell>
        </row>
        <row r="12275">
          <cell r="D12275" t="str">
            <v>MATERIAL</v>
          </cell>
          <cell r="K12275" t="str">
            <v>VOL. o PESO</v>
          </cell>
          <cell r="L12275" t="str">
            <v>DISTANCIA</v>
          </cell>
          <cell r="M12275" t="str">
            <v>M3 o Ton/Km</v>
          </cell>
          <cell r="N12275" t="str">
            <v>TARIFA</v>
          </cell>
        </row>
        <row r="12276">
          <cell r="D12276" t="str">
            <v/>
          </cell>
          <cell r="M12276" t="str">
            <v/>
          </cell>
          <cell r="N12276" t="str">
            <v/>
          </cell>
        </row>
        <row r="12277">
          <cell r="D12277" t="str">
            <v/>
          </cell>
          <cell r="M12277" t="str">
            <v/>
          </cell>
          <cell r="N12277" t="str">
            <v/>
          </cell>
        </row>
        <row r="12278">
          <cell r="D12278" t="str">
            <v/>
          </cell>
          <cell r="M12278" t="str">
            <v/>
          </cell>
          <cell r="N12278" t="str">
            <v/>
          </cell>
        </row>
        <row r="12279">
          <cell r="D12279" t="str">
            <v/>
          </cell>
          <cell r="M12279" t="str">
            <v/>
          </cell>
          <cell r="N12279" t="str">
            <v/>
          </cell>
        </row>
        <row r="12280">
          <cell r="D12280" t="str">
            <v>SUBTOTAL</v>
          </cell>
        </row>
        <row r="12281">
          <cell r="D12281" t="str">
            <v>IV. MANO DE OBRA</v>
          </cell>
        </row>
        <row r="12282">
          <cell r="D12282" t="str">
            <v>TRABAJADOR</v>
          </cell>
          <cell r="K12282" t="str">
            <v>JORNAL</v>
          </cell>
          <cell r="L12282" t="str">
            <v>PRESTACIONES</v>
          </cell>
          <cell r="M12282" t="str">
            <v>JORNAL TOTAL</v>
          </cell>
          <cell r="N12282" t="str">
            <v>RENDIMIENTO</v>
          </cell>
        </row>
        <row r="12283">
          <cell r="D12283" t="str">
            <v>OFICIAL</v>
          </cell>
          <cell r="K12283">
            <v>95930</v>
          </cell>
          <cell r="L12283">
            <v>1.95</v>
          </cell>
          <cell r="M12283">
            <v>187063.5</v>
          </cell>
          <cell r="N12283">
            <v>0.24</v>
          </cell>
        </row>
        <row r="12284">
          <cell r="D12284" t="str">
            <v>AYUDANTE (2)</v>
          </cell>
          <cell r="K12284">
            <v>142866</v>
          </cell>
          <cell r="L12284">
            <v>1.95</v>
          </cell>
          <cell r="M12284">
            <v>278588.7</v>
          </cell>
          <cell r="N12284">
            <v>0.24</v>
          </cell>
        </row>
        <row r="12285">
          <cell r="D12285" t="str">
            <v/>
          </cell>
          <cell r="K12285" t="str">
            <v/>
          </cell>
          <cell r="L12285" t="str">
            <v xml:space="preserve"> </v>
          </cell>
          <cell r="M12285" t="str">
            <v xml:space="preserve"> </v>
          </cell>
        </row>
        <row r="12286">
          <cell r="D12286" t="str">
            <v/>
          </cell>
          <cell r="K12286" t="str">
            <v/>
          </cell>
          <cell r="L12286" t="str">
            <v xml:space="preserve"> </v>
          </cell>
          <cell r="M12286" t="str">
            <v xml:space="preserve"> </v>
          </cell>
        </row>
        <row r="12287">
          <cell r="D12287" t="str">
            <v/>
          </cell>
          <cell r="K12287" t="str">
            <v/>
          </cell>
          <cell r="L12287" t="str">
            <v xml:space="preserve"> </v>
          </cell>
          <cell r="M12287" t="str">
            <v xml:space="preserve"> </v>
          </cell>
        </row>
        <row r="12288">
          <cell r="D12288" t="str">
            <v>SUBTOTAL</v>
          </cell>
        </row>
        <row r="12290">
          <cell r="D12290" t="str">
            <v>TOTAL COSTO DIRECTO $</v>
          </cell>
        </row>
        <row r="12292">
          <cell r="M12292" t="str">
            <v>Porcentaje</v>
          </cell>
          <cell r="N12292" t="str">
            <v>Valor Total</v>
          </cell>
        </row>
        <row r="12293">
          <cell r="M12293">
            <v>0.24</v>
          </cell>
          <cell r="N12293">
            <v>1105623.25</v>
          </cell>
        </row>
        <row r="12294">
          <cell r="M12294">
            <v>0.02</v>
          </cell>
          <cell r="N12294">
            <v>92135.27</v>
          </cell>
        </row>
        <row r="12295">
          <cell r="M12295">
            <v>7.0000000000000007E-2</v>
          </cell>
          <cell r="N12295">
            <v>322473.45</v>
          </cell>
        </row>
        <row r="12298">
          <cell r="D12298" t="str">
            <v>Precio Unitario Total Aproximado al peso $</v>
          </cell>
        </row>
        <row r="12303">
          <cell r="D12303" t="str">
            <v>Proyectó:</v>
          </cell>
          <cell r="L12303" t="str">
            <v>Aprobó:</v>
          </cell>
        </row>
        <row r="12304">
          <cell r="E12304" t="str">
            <v>BRAYAN JEUDIEL LOZANO HERRERA</v>
          </cell>
          <cell r="M12304" t="str">
            <v>JESÚS IVÁN QUIÑONES RUEDA</v>
          </cell>
        </row>
        <row r="12305">
          <cell r="E12305" t="str">
            <v>APOYO SEC. DE PLANEACIÓN Y OBRAS PÚBLICAS</v>
          </cell>
          <cell r="M12305" t="str">
            <v>SECRETARIO DE PLANEACIÓN Y OBRAS PUBLICAS</v>
          </cell>
        </row>
        <row r="12306">
          <cell r="E12306" t="str">
            <v>LES TENGO UN CHISME</v>
          </cell>
          <cell r="M12306" t="str">
            <v>BOMBA</v>
          </cell>
        </row>
        <row r="12310">
          <cell r="D12310" t="str">
            <v>Análisis de Precios Unitarios- Secretaria de Planeación y Obras Publicas de Cubará, Boyacá.</v>
          </cell>
        </row>
        <row r="12311">
          <cell r="D12311" t="str">
            <v>Código</v>
          </cell>
          <cell r="E12311" t="str">
            <v>CCE-EICP-FM-14</v>
          </cell>
          <cell r="G12311" t="str">
            <v>Versión</v>
          </cell>
          <cell r="H12311">
            <v>1</v>
          </cell>
        </row>
        <row r="12315">
          <cell r="E12315" t="str">
            <v>MUNICIPIO DE CUBARÁ</v>
          </cell>
        </row>
        <row r="12317">
          <cell r="M12317" t="str">
            <v>VERSIÓN</v>
          </cell>
        </row>
        <row r="12320">
          <cell r="M12320" t="str">
            <v>PAGINA</v>
          </cell>
        </row>
        <row r="12321">
          <cell r="E12321" t="str">
            <v>ANÁLISIS DE PRECIOS UNITARIOS</v>
          </cell>
        </row>
        <row r="12323">
          <cell r="M12323" t="str">
            <v>FECHA</v>
          </cell>
          <cell r="N12323" t="str">
            <v>DD</v>
          </cell>
        </row>
        <row r="12324">
          <cell r="N12324">
            <v>13</v>
          </cell>
        </row>
        <row r="12328">
          <cell r="D12328" t="str">
            <v>DATOS ESPECÍFICOS</v>
          </cell>
        </row>
        <row r="12330">
          <cell r="A12330" t="str">
            <v>APU ID</v>
          </cell>
          <cell r="D12330" t="str">
            <v>ÍTEM</v>
          </cell>
          <cell r="E12330" t="str">
            <v>DESCRIPCIÓN</v>
          </cell>
          <cell r="N12330" t="str">
            <v>UNIDAD</v>
          </cell>
        </row>
        <row r="12331">
          <cell r="A12331" t="str">
            <v>APU-00097</v>
          </cell>
          <cell r="D12331" t="str">
            <v>2,07,29</v>
          </cell>
          <cell r="E12331" t="str">
            <v>CAMPO DE INFILTRACIÓN 2,00 x 0,80 x 0,50 M</v>
          </cell>
          <cell r="N12331" t="str">
            <v>UND</v>
          </cell>
        </row>
        <row r="12332">
          <cell r="D12332" t="str">
            <v>I. EQUIPO</v>
          </cell>
        </row>
        <row r="12333">
          <cell r="D12333" t="str">
            <v>DESCRIPCIÓN</v>
          </cell>
          <cell r="I12333" t="str">
            <v>MARCA</v>
          </cell>
          <cell r="K12333" t="str">
            <v>TIPO</v>
          </cell>
          <cell r="M12333" t="str">
            <v>TARIFA</v>
          </cell>
          <cell r="N12333" t="str">
            <v>RENDIMIENTO</v>
          </cell>
        </row>
        <row r="12334">
          <cell r="D12334" t="str">
            <v>HERRAMIENTA MENOR (% M.O)</v>
          </cell>
          <cell r="K12334" t="str">
            <v>%</v>
          </cell>
          <cell r="M12334">
            <v>155408.5</v>
          </cell>
          <cell r="N12334">
            <v>10</v>
          </cell>
        </row>
        <row r="12335">
          <cell r="D12335" t="str">
            <v/>
          </cell>
          <cell r="K12335" t="str">
            <v/>
          </cell>
          <cell r="M12335" t="str">
            <v/>
          </cell>
        </row>
        <row r="12336">
          <cell r="D12336" t="str">
            <v/>
          </cell>
          <cell r="K12336" t="str">
            <v/>
          </cell>
          <cell r="M12336" t="str">
            <v/>
          </cell>
        </row>
        <row r="12337">
          <cell r="D12337" t="str">
            <v/>
          </cell>
          <cell r="K12337" t="str">
            <v/>
          </cell>
          <cell r="M12337" t="str">
            <v/>
          </cell>
        </row>
        <row r="12338">
          <cell r="D12338" t="str">
            <v/>
          </cell>
          <cell r="K12338" t="str">
            <v/>
          </cell>
          <cell r="M12338" t="str">
            <v/>
          </cell>
        </row>
        <row r="12339">
          <cell r="D12339" t="str">
            <v/>
          </cell>
          <cell r="K12339" t="str">
            <v/>
          </cell>
          <cell r="M12339" t="str">
            <v/>
          </cell>
        </row>
        <row r="12340">
          <cell r="D12340" t="str">
            <v>SUBTOTAL</v>
          </cell>
        </row>
        <row r="12341">
          <cell r="D12341" t="str">
            <v>II. MATERIALES</v>
          </cell>
        </row>
        <row r="12342">
          <cell r="D12342" t="str">
            <v>DESCRIPCIÓN</v>
          </cell>
          <cell r="L12342" t="str">
            <v>UNIDAD</v>
          </cell>
          <cell r="M12342" t="str">
            <v>CANTIDAD</v>
          </cell>
          <cell r="N12342" t="str">
            <v>PRECIO UNITARIO</v>
          </cell>
        </row>
        <row r="12343">
          <cell r="D12343" t="str">
            <v>GRAVAS PARA LECHO FILTRANTE (DIF. DIÁMETRO) DE SÍLICE</v>
          </cell>
          <cell r="L12343" t="str">
            <v>M3</v>
          </cell>
          <cell r="M12343">
            <v>0.8</v>
          </cell>
          <cell r="N12343">
            <v>101483.2</v>
          </cell>
        </row>
        <row r="12344">
          <cell r="D12344" t="str">
            <v>TUBERÍA SANITARIA DE 4" PVC T.P.</v>
          </cell>
          <cell r="L12344" t="str">
            <v>M</v>
          </cell>
          <cell r="M12344">
            <v>2</v>
          </cell>
          <cell r="N12344">
            <v>36360.82</v>
          </cell>
        </row>
        <row r="12345">
          <cell r="D12345" t="str">
            <v/>
          </cell>
          <cell r="L12345" t="str">
            <v/>
          </cell>
          <cell r="N12345" t="str">
            <v/>
          </cell>
        </row>
        <row r="12346">
          <cell r="D12346" t="str">
            <v/>
          </cell>
          <cell r="L12346" t="str">
            <v/>
          </cell>
          <cell r="N12346" t="str">
            <v/>
          </cell>
        </row>
        <row r="12347">
          <cell r="D12347" t="str">
            <v/>
          </cell>
          <cell r="L12347" t="str">
            <v/>
          </cell>
          <cell r="N12347" t="str">
            <v/>
          </cell>
        </row>
        <row r="12348">
          <cell r="D12348" t="str">
            <v/>
          </cell>
          <cell r="L12348" t="str">
            <v/>
          </cell>
          <cell r="N12348" t="str">
            <v/>
          </cell>
        </row>
        <row r="12349">
          <cell r="D12349" t="str">
            <v/>
          </cell>
          <cell r="L12349" t="str">
            <v/>
          </cell>
          <cell r="N12349" t="str">
            <v/>
          </cell>
        </row>
        <row r="12350">
          <cell r="D12350" t="str">
            <v/>
          </cell>
          <cell r="L12350" t="str">
            <v/>
          </cell>
          <cell r="N12350" t="str">
            <v/>
          </cell>
        </row>
        <row r="12351">
          <cell r="D12351" t="str">
            <v/>
          </cell>
          <cell r="L12351" t="str">
            <v/>
          </cell>
          <cell r="N12351" t="str">
            <v/>
          </cell>
        </row>
        <row r="12352">
          <cell r="D12352" t="str">
            <v/>
          </cell>
          <cell r="L12352" t="str">
            <v/>
          </cell>
          <cell r="N12352" t="str">
            <v/>
          </cell>
        </row>
        <row r="12353">
          <cell r="D12353" t="str">
            <v/>
          </cell>
          <cell r="L12353" t="str">
            <v/>
          </cell>
          <cell r="N12353" t="str">
            <v/>
          </cell>
        </row>
        <row r="12354">
          <cell r="D12354" t="str">
            <v/>
          </cell>
          <cell r="L12354" t="str">
            <v/>
          </cell>
          <cell r="N12354" t="str">
            <v/>
          </cell>
        </row>
        <row r="12355">
          <cell r="D12355" t="str">
            <v/>
          </cell>
          <cell r="L12355" t="str">
            <v/>
          </cell>
          <cell r="N12355" t="str">
            <v/>
          </cell>
        </row>
        <row r="12356">
          <cell r="D12356" t="str">
            <v/>
          </cell>
          <cell r="L12356" t="str">
            <v/>
          </cell>
          <cell r="N12356" t="str">
            <v/>
          </cell>
        </row>
        <row r="12357">
          <cell r="D12357" t="str">
            <v>DESPERDICIO</v>
          </cell>
          <cell r="L12357" t="str">
            <v>%</v>
          </cell>
          <cell r="M12357">
            <v>0.05</v>
          </cell>
          <cell r="N12357">
            <v>153908.20000000001</v>
          </cell>
        </row>
        <row r="12358">
          <cell r="D12358" t="str">
            <v>SUBTOTAL</v>
          </cell>
        </row>
        <row r="12359">
          <cell r="D12359" t="str">
            <v>III. TRANSPORTES</v>
          </cell>
        </row>
        <row r="12360">
          <cell r="D12360" t="str">
            <v>MATERIAL</v>
          </cell>
          <cell r="K12360" t="str">
            <v>VOL. o PESO</v>
          </cell>
          <cell r="L12360" t="str">
            <v>DISTANCIA</v>
          </cell>
          <cell r="M12360" t="str">
            <v>M3 o Ton/Km</v>
          </cell>
          <cell r="N12360" t="str">
            <v>TARIFA</v>
          </cell>
        </row>
        <row r="12361">
          <cell r="D12361" t="str">
            <v/>
          </cell>
          <cell r="M12361" t="str">
            <v/>
          </cell>
          <cell r="N12361" t="str">
            <v/>
          </cell>
        </row>
        <row r="12362">
          <cell r="D12362" t="str">
            <v/>
          </cell>
          <cell r="M12362" t="str">
            <v/>
          </cell>
          <cell r="N12362" t="str">
            <v/>
          </cell>
        </row>
        <row r="12363">
          <cell r="D12363" t="str">
            <v/>
          </cell>
          <cell r="M12363" t="str">
            <v/>
          </cell>
          <cell r="N12363" t="str">
            <v/>
          </cell>
        </row>
        <row r="12364">
          <cell r="D12364" t="str">
            <v/>
          </cell>
          <cell r="M12364" t="str">
            <v/>
          </cell>
          <cell r="N12364" t="str">
            <v/>
          </cell>
        </row>
        <row r="12365">
          <cell r="D12365" t="str">
            <v>SUBTOTAL</v>
          </cell>
        </row>
        <row r="12366">
          <cell r="D12366" t="str">
            <v>IV. MANO DE OBRA</v>
          </cell>
        </row>
        <row r="12367">
          <cell r="D12367" t="str">
            <v>TRABAJADOR</v>
          </cell>
          <cell r="K12367" t="str">
            <v>JORNAL</v>
          </cell>
          <cell r="L12367" t="str">
            <v>PRESTACIONES</v>
          </cell>
          <cell r="M12367" t="str">
            <v>JORNAL TOTAL</v>
          </cell>
          <cell r="N12367" t="str">
            <v>RENDIMIENTO</v>
          </cell>
        </row>
        <row r="12368">
          <cell r="D12368" t="str">
            <v>OFICIAL</v>
          </cell>
          <cell r="K12368">
            <v>95930</v>
          </cell>
          <cell r="L12368">
            <v>1.95</v>
          </cell>
          <cell r="M12368">
            <v>187063.5</v>
          </cell>
          <cell r="N12368">
            <v>2.1</v>
          </cell>
        </row>
        <row r="12369">
          <cell r="D12369" t="str">
            <v>AYUDANTE (1)</v>
          </cell>
          <cell r="K12369">
            <v>71433</v>
          </cell>
          <cell r="L12369">
            <v>1.95</v>
          </cell>
          <cell r="M12369">
            <v>139294.35</v>
          </cell>
          <cell r="N12369">
            <v>2.1</v>
          </cell>
        </row>
        <row r="12370">
          <cell r="D12370" t="str">
            <v/>
          </cell>
          <cell r="K12370" t="str">
            <v/>
          </cell>
          <cell r="L12370" t="str">
            <v xml:space="preserve"> </v>
          </cell>
          <cell r="M12370" t="str">
            <v xml:space="preserve"> </v>
          </cell>
        </row>
        <row r="12371">
          <cell r="D12371" t="str">
            <v/>
          </cell>
          <cell r="K12371" t="str">
            <v/>
          </cell>
          <cell r="L12371" t="str">
            <v xml:space="preserve"> </v>
          </cell>
          <cell r="M12371" t="str">
            <v xml:space="preserve"> </v>
          </cell>
        </row>
        <row r="12372">
          <cell r="D12372" t="str">
            <v/>
          </cell>
          <cell r="K12372" t="str">
            <v/>
          </cell>
          <cell r="L12372" t="str">
            <v xml:space="preserve"> </v>
          </cell>
          <cell r="M12372" t="str">
            <v xml:space="preserve"> </v>
          </cell>
        </row>
        <row r="12373">
          <cell r="D12373" t="str">
            <v>SUBTOTAL</v>
          </cell>
        </row>
        <row r="12375">
          <cell r="D12375" t="str">
            <v>TOTAL COSTO DIRECTO $</v>
          </cell>
        </row>
        <row r="12377">
          <cell r="M12377" t="str">
            <v>Porcentaje</v>
          </cell>
          <cell r="N12377" t="str">
            <v>Valor Total</v>
          </cell>
        </row>
        <row r="12378">
          <cell r="M12378">
            <v>0.24</v>
          </cell>
          <cell r="N12378">
            <v>79812.710000000006</v>
          </cell>
        </row>
        <row r="12379">
          <cell r="M12379">
            <v>0.02</v>
          </cell>
          <cell r="N12379">
            <v>6651.06</v>
          </cell>
        </row>
        <row r="12380">
          <cell r="M12380">
            <v>7.0000000000000007E-2</v>
          </cell>
          <cell r="N12380">
            <v>23278.71</v>
          </cell>
        </row>
        <row r="12383">
          <cell r="D12383" t="str">
            <v>Precio Unitario Total Aproximado al peso $</v>
          </cell>
        </row>
        <row r="12388">
          <cell r="D12388" t="str">
            <v>Proyectó:</v>
          </cell>
          <cell r="L12388" t="str">
            <v>Aprobó:</v>
          </cell>
        </row>
        <row r="12389">
          <cell r="E12389" t="str">
            <v>BRAYAN JEUDIEL LOZANO HERRERA</v>
          </cell>
          <cell r="M12389" t="str">
            <v>JESÚS IVÁN QUIÑONES RUEDA</v>
          </cell>
        </row>
        <row r="12390">
          <cell r="E12390" t="str">
            <v>APOYO SEC. DE PLANEACIÓN Y OBRAS PÚBLICAS</v>
          </cell>
          <cell r="M12390" t="str">
            <v>SECRETARIO DE PLANEACIÓN Y OBRAS PUBLICAS</v>
          </cell>
        </row>
        <row r="12391">
          <cell r="E12391" t="str">
            <v>LES TENGO UN CHISME</v>
          </cell>
          <cell r="M12391" t="str">
            <v>BOMBA</v>
          </cell>
        </row>
        <row r="12395">
          <cell r="D12395" t="str">
            <v>Análisis de Precios Unitarios- Secretaria de Planeación y Obras Publicas de Cubará, Boyacá.</v>
          </cell>
        </row>
        <row r="12396">
          <cell r="D12396" t="str">
            <v>Código</v>
          </cell>
          <cell r="E12396" t="str">
            <v>CCE-EICP-FM-14</v>
          </cell>
          <cell r="G12396" t="str">
            <v>Versión</v>
          </cell>
          <cell r="H12396">
            <v>1</v>
          </cell>
        </row>
        <row r="12400">
          <cell r="E12400" t="str">
            <v>MUNICIPIO DE CUBARÁ</v>
          </cell>
        </row>
        <row r="12402">
          <cell r="M12402" t="str">
            <v>VERSIÓN</v>
          </cell>
        </row>
        <row r="12405">
          <cell r="M12405" t="str">
            <v>PAGINA</v>
          </cell>
        </row>
        <row r="12406">
          <cell r="E12406" t="str">
            <v>ANÁLISIS DE PRECIOS UNITARIOS</v>
          </cell>
        </row>
        <row r="12408">
          <cell r="M12408" t="str">
            <v>FECHA</v>
          </cell>
          <cell r="N12408" t="str">
            <v>DD</v>
          </cell>
        </row>
        <row r="12409">
          <cell r="N12409">
            <v>13</v>
          </cell>
        </row>
        <row r="12413">
          <cell r="D12413" t="str">
            <v>DATOS ESPECÍFICOS</v>
          </cell>
        </row>
        <row r="12415">
          <cell r="A12415" t="str">
            <v>APU ID</v>
          </cell>
          <cell r="D12415" t="str">
            <v>ÍTEM</v>
          </cell>
          <cell r="E12415" t="str">
            <v>DESCRIPCIÓN</v>
          </cell>
          <cell r="N12415" t="str">
            <v>UNIDAD</v>
          </cell>
        </row>
        <row r="12416">
          <cell r="D12416" t="str">
            <v>2,07,31</v>
          </cell>
          <cell r="E12416" t="str">
            <v>SUMINISTRO E INSTALACIÓN DE GRIFERÍA COMPLETA CON LLAVE TIPO GANSO</v>
          </cell>
          <cell r="N12416" t="str">
            <v>UND</v>
          </cell>
        </row>
        <row r="12417">
          <cell r="D12417" t="str">
            <v>I. EQUIPO</v>
          </cell>
        </row>
        <row r="12418">
          <cell r="D12418" t="str">
            <v>DESCRIPCIÓN</v>
          </cell>
          <cell r="I12418" t="str">
            <v>MARCA</v>
          </cell>
          <cell r="K12418" t="str">
            <v>TIPO</v>
          </cell>
          <cell r="M12418" t="str">
            <v>TARIFA</v>
          </cell>
          <cell r="N12418" t="str">
            <v>RENDIMIENTO</v>
          </cell>
        </row>
        <row r="12419">
          <cell r="A12419" t="str">
            <v>APU-000972</v>
          </cell>
          <cell r="D12419" t="str">
            <v>HERRAMIENTA MENOR (% M.O)</v>
          </cell>
          <cell r="K12419" t="str">
            <v>%</v>
          </cell>
          <cell r="M12419">
            <v>40794.729999999996</v>
          </cell>
          <cell r="N12419">
            <v>10</v>
          </cell>
        </row>
        <row r="12420">
          <cell r="A12420" t="str">
            <v>APU-000972</v>
          </cell>
          <cell r="D12420" t="str">
            <v/>
          </cell>
          <cell r="K12420" t="str">
            <v/>
          </cell>
          <cell r="M12420" t="str">
            <v/>
          </cell>
        </row>
        <row r="12421">
          <cell r="A12421" t="str">
            <v>APU-000972</v>
          </cell>
          <cell r="D12421" t="str">
            <v/>
          </cell>
          <cell r="K12421" t="str">
            <v/>
          </cell>
          <cell r="M12421" t="str">
            <v/>
          </cell>
        </row>
        <row r="12422">
          <cell r="A12422" t="str">
            <v>APU-000972</v>
          </cell>
          <cell r="D12422" t="str">
            <v/>
          </cell>
          <cell r="K12422" t="str">
            <v/>
          </cell>
          <cell r="M12422" t="str">
            <v/>
          </cell>
        </row>
        <row r="12423">
          <cell r="A12423" t="str">
            <v>APU-000972</v>
          </cell>
          <cell r="D12423" t="str">
            <v/>
          </cell>
          <cell r="K12423" t="str">
            <v/>
          </cell>
          <cell r="M12423" t="str">
            <v/>
          </cell>
        </row>
        <row r="12424">
          <cell r="A12424" t="str">
            <v>APU-000972</v>
          </cell>
          <cell r="D12424" t="str">
            <v/>
          </cell>
          <cell r="K12424" t="str">
            <v/>
          </cell>
          <cell r="M12424" t="str">
            <v/>
          </cell>
        </row>
        <row r="12425">
          <cell r="A12425" t="str">
            <v>APU-000972</v>
          </cell>
          <cell r="D12425" t="str">
            <v>SUBTOTAL</v>
          </cell>
        </row>
        <row r="12426">
          <cell r="A12426" t="str">
            <v>APU-000972</v>
          </cell>
          <cell r="D12426" t="str">
            <v>II. MATERIALES</v>
          </cell>
        </row>
        <row r="12427">
          <cell r="A12427" t="str">
            <v>APU-000972</v>
          </cell>
          <cell r="D12427" t="str">
            <v>DESCRIPCIÓN</v>
          </cell>
          <cell r="L12427" t="str">
            <v>UNIDAD</v>
          </cell>
          <cell r="M12427" t="str">
            <v>CANTIDAD</v>
          </cell>
          <cell r="N12427" t="str">
            <v>PRECIO UNITARIO</v>
          </cell>
        </row>
        <row r="12428">
          <cell r="A12428" t="str">
            <v>APU-000972</v>
          </cell>
          <cell r="D12428" t="str">
            <v>LLAVE PARA LAVAMANOS/LAVAPLATOS TIPO CUELLO DE GANSO</v>
          </cell>
          <cell r="L12428" t="str">
            <v>UND</v>
          </cell>
          <cell r="M12428">
            <v>1</v>
          </cell>
          <cell r="N12428">
            <v>67496</v>
          </cell>
        </row>
        <row r="12429">
          <cell r="A12429" t="str">
            <v>APU-000972</v>
          </cell>
          <cell r="D12429" t="str">
            <v>KIT DE DESAGUE LAVAMANOS (SIFÓN, CANASTILLA, MANGUERAS DE CONEXION)</v>
          </cell>
          <cell r="L12429" t="str">
            <v>UND</v>
          </cell>
          <cell r="M12429">
            <v>1</v>
          </cell>
          <cell r="N12429">
            <v>34216</v>
          </cell>
        </row>
        <row r="12430">
          <cell r="A12430" t="str">
            <v>APU-000972</v>
          </cell>
          <cell r="D12430" t="str">
            <v/>
          </cell>
          <cell r="L12430" t="str">
            <v/>
          </cell>
          <cell r="N12430" t="str">
            <v/>
          </cell>
        </row>
        <row r="12431">
          <cell r="A12431" t="str">
            <v>APU-000972</v>
          </cell>
          <cell r="D12431" t="str">
            <v/>
          </cell>
          <cell r="L12431" t="str">
            <v/>
          </cell>
          <cell r="N12431" t="str">
            <v/>
          </cell>
        </row>
        <row r="12432">
          <cell r="A12432" t="str">
            <v>APU-000972</v>
          </cell>
          <cell r="D12432" t="str">
            <v/>
          </cell>
          <cell r="L12432" t="str">
            <v/>
          </cell>
          <cell r="N12432" t="str">
            <v/>
          </cell>
        </row>
        <row r="12433">
          <cell r="A12433" t="str">
            <v>APU-000972</v>
          </cell>
          <cell r="D12433" t="str">
            <v/>
          </cell>
          <cell r="L12433" t="str">
            <v/>
          </cell>
          <cell r="N12433" t="str">
            <v/>
          </cell>
        </row>
        <row r="12434">
          <cell r="A12434" t="str">
            <v>APU-000972</v>
          </cell>
          <cell r="D12434" t="str">
            <v/>
          </cell>
          <cell r="L12434" t="str">
            <v/>
          </cell>
          <cell r="N12434" t="str">
            <v/>
          </cell>
        </row>
        <row r="12435">
          <cell r="A12435" t="str">
            <v>APU-000972</v>
          </cell>
          <cell r="D12435" t="str">
            <v/>
          </cell>
          <cell r="L12435" t="str">
            <v/>
          </cell>
          <cell r="N12435" t="str">
            <v/>
          </cell>
        </row>
        <row r="12436">
          <cell r="A12436" t="str">
            <v>APU-000972</v>
          </cell>
          <cell r="D12436" t="str">
            <v/>
          </cell>
          <cell r="L12436" t="str">
            <v/>
          </cell>
          <cell r="N12436" t="str">
            <v/>
          </cell>
        </row>
        <row r="12437">
          <cell r="A12437" t="str">
            <v>APU-000972</v>
          </cell>
          <cell r="D12437" t="str">
            <v/>
          </cell>
          <cell r="L12437" t="str">
            <v/>
          </cell>
          <cell r="N12437" t="str">
            <v/>
          </cell>
        </row>
        <row r="12438">
          <cell r="A12438" t="str">
            <v>APU-000972</v>
          </cell>
          <cell r="D12438" t="str">
            <v/>
          </cell>
          <cell r="L12438" t="str">
            <v/>
          </cell>
          <cell r="N12438" t="str">
            <v/>
          </cell>
        </row>
        <row r="12439">
          <cell r="A12439" t="str">
            <v>APU-000972</v>
          </cell>
          <cell r="D12439" t="str">
            <v/>
          </cell>
          <cell r="L12439" t="str">
            <v/>
          </cell>
          <cell r="N12439" t="str">
            <v/>
          </cell>
        </row>
        <row r="12440">
          <cell r="A12440" t="str">
            <v>APU-000972</v>
          </cell>
          <cell r="D12440" t="str">
            <v/>
          </cell>
          <cell r="L12440" t="str">
            <v/>
          </cell>
          <cell r="N12440" t="str">
            <v/>
          </cell>
        </row>
        <row r="12441">
          <cell r="A12441" t="str">
            <v>APU-000972</v>
          </cell>
          <cell r="D12441" t="str">
            <v/>
          </cell>
          <cell r="L12441" t="str">
            <v/>
          </cell>
          <cell r="N12441" t="str">
            <v/>
          </cell>
        </row>
        <row r="12442">
          <cell r="A12442" t="str">
            <v>APU-000972</v>
          </cell>
          <cell r="D12442" t="str">
            <v>DESPERDICIO</v>
          </cell>
          <cell r="L12442" t="str">
            <v>%</v>
          </cell>
          <cell r="M12442">
            <v>0.05</v>
          </cell>
          <cell r="N12442">
            <v>101712</v>
          </cell>
        </row>
        <row r="12443">
          <cell r="A12443" t="str">
            <v>APU-000972</v>
          </cell>
          <cell r="D12443" t="str">
            <v>SUBTOTAL</v>
          </cell>
        </row>
        <row r="12444">
          <cell r="A12444" t="str">
            <v>APU-000972</v>
          </cell>
          <cell r="D12444" t="str">
            <v>III. TRANSPORTES</v>
          </cell>
        </row>
        <row r="12445">
          <cell r="A12445" t="str">
            <v>APU-000972</v>
          </cell>
          <cell r="D12445" t="str">
            <v>MATERIAL</v>
          </cell>
          <cell r="K12445" t="str">
            <v>VOL. o PESO</v>
          </cell>
          <cell r="L12445" t="str">
            <v>DISTANCIA</v>
          </cell>
          <cell r="M12445" t="str">
            <v>M3 o Ton/Km</v>
          </cell>
          <cell r="N12445" t="str">
            <v>TARIFA</v>
          </cell>
        </row>
        <row r="12446">
          <cell r="A12446" t="str">
            <v>APU-000972</v>
          </cell>
          <cell r="D12446" t="str">
            <v/>
          </cell>
          <cell r="M12446" t="str">
            <v/>
          </cell>
          <cell r="N12446" t="str">
            <v/>
          </cell>
        </row>
        <row r="12447">
          <cell r="A12447" t="str">
            <v>APU-000972</v>
          </cell>
          <cell r="D12447" t="str">
            <v/>
          </cell>
          <cell r="M12447" t="str">
            <v/>
          </cell>
          <cell r="N12447" t="str">
            <v/>
          </cell>
        </row>
        <row r="12448">
          <cell r="A12448" t="str">
            <v>APU-000972</v>
          </cell>
          <cell r="D12448" t="str">
            <v/>
          </cell>
          <cell r="M12448" t="str">
            <v/>
          </cell>
          <cell r="N12448" t="str">
            <v/>
          </cell>
        </row>
        <row r="12449">
          <cell r="A12449" t="str">
            <v>APU-000972</v>
          </cell>
          <cell r="D12449" t="str">
            <v/>
          </cell>
          <cell r="M12449" t="str">
            <v/>
          </cell>
          <cell r="N12449" t="str">
            <v/>
          </cell>
        </row>
        <row r="12450">
          <cell r="A12450" t="str">
            <v>APU-000972</v>
          </cell>
          <cell r="D12450" t="str">
            <v>SUBTOTAL</v>
          </cell>
        </row>
        <row r="12451">
          <cell r="A12451" t="str">
            <v>APU-000972</v>
          </cell>
          <cell r="D12451" t="str">
            <v>IV. MANO DE OBRA</v>
          </cell>
        </row>
        <row r="12452">
          <cell r="A12452" t="str">
            <v>APU-000972</v>
          </cell>
          <cell r="D12452" t="str">
            <v>TRABAJADOR</v>
          </cell>
          <cell r="K12452" t="str">
            <v>JORNAL</v>
          </cell>
          <cell r="L12452" t="str">
            <v>PRESTACIONES</v>
          </cell>
          <cell r="M12452" t="str">
            <v>JORNAL TOTAL</v>
          </cell>
          <cell r="N12452" t="str">
            <v>RENDIMIENTO</v>
          </cell>
        </row>
        <row r="12453">
          <cell r="A12453" t="str">
            <v>APU-000972</v>
          </cell>
          <cell r="D12453" t="str">
            <v>OFICIAL</v>
          </cell>
          <cell r="K12453">
            <v>95930</v>
          </cell>
          <cell r="L12453">
            <v>1.95</v>
          </cell>
          <cell r="M12453">
            <v>187063.5</v>
          </cell>
          <cell r="N12453">
            <v>8</v>
          </cell>
        </row>
        <row r="12454">
          <cell r="A12454" t="str">
            <v>APU-000972</v>
          </cell>
          <cell r="D12454" t="str">
            <v>AYUDANTE (1)</v>
          </cell>
          <cell r="K12454">
            <v>71433</v>
          </cell>
          <cell r="L12454">
            <v>1.95</v>
          </cell>
          <cell r="M12454">
            <v>139294.35</v>
          </cell>
          <cell r="N12454">
            <v>8</v>
          </cell>
        </row>
        <row r="12455">
          <cell r="A12455" t="str">
            <v>APU-000972</v>
          </cell>
          <cell r="D12455" t="str">
            <v/>
          </cell>
          <cell r="K12455" t="str">
            <v/>
          </cell>
          <cell r="L12455" t="str">
            <v xml:space="preserve"> </v>
          </cell>
          <cell r="M12455" t="str">
            <v xml:space="preserve"> </v>
          </cell>
        </row>
        <row r="12456">
          <cell r="A12456" t="str">
            <v>APU-000972</v>
          </cell>
          <cell r="D12456" t="str">
            <v/>
          </cell>
          <cell r="K12456" t="str">
            <v/>
          </cell>
          <cell r="L12456" t="str">
            <v xml:space="preserve"> </v>
          </cell>
          <cell r="M12456" t="str">
            <v xml:space="preserve"> </v>
          </cell>
        </row>
        <row r="12457">
          <cell r="A12457" t="str">
            <v>APU-000972</v>
          </cell>
          <cell r="D12457" t="str">
            <v/>
          </cell>
          <cell r="K12457" t="str">
            <v/>
          </cell>
          <cell r="L12457" t="str">
            <v xml:space="preserve"> </v>
          </cell>
          <cell r="M12457" t="str">
            <v xml:space="preserve"> </v>
          </cell>
        </row>
        <row r="12458">
          <cell r="A12458" t="str">
            <v>APU-000972</v>
          </cell>
          <cell r="D12458" t="str">
            <v>SUBTOTAL</v>
          </cell>
        </row>
        <row r="12459">
          <cell r="A12459" t="str">
            <v>APU-000972</v>
          </cell>
        </row>
        <row r="12460">
          <cell r="A12460" t="str">
            <v>APU-000972</v>
          </cell>
          <cell r="D12460" t="str">
            <v>TOTAL COSTO DIRECTO $</v>
          </cell>
        </row>
        <row r="12462">
          <cell r="M12462" t="str">
            <v>Porcentaje</v>
          </cell>
          <cell r="N12462" t="str">
            <v>Valor Total</v>
          </cell>
        </row>
        <row r="12463">
          <cell r="M12463">
            <v>0.24</v>
          </cell>
          <cell r="N12463">
            <v>36401.230000000003</v>
          </cell>
        </row>
        <row r="12464">
          <cell r="M12464">
            <v>0.02</v>
          </cell>
          <cell r="N12464">
            <v>3033.44</v>
          </cell>
        </row>
        <row r="12465">
          <cell r="M12465">
            <v>7.0000000000000007E-2</v>
          </cell>
          <cell r="N12465">
            <v>10617.03</v>
          </cell>
        </row>
        <row r="12468">
          <cell r="D12468" t="str">
            <v>Precio Unitario Total Aproximado al peso $</v>
          </cell>
        </row>
        <row r="12473">
          <cell r="D12473" t="str">
            <v>Proyectó:</v>
          </cell>
          <cell r="L12473" t="str">
            <v>Aprobó:</v>
          </cell>
        </row>
        <row r="12474">
          <cell r="E12474" t="str">
            <v>BRAYAN JEUDIEL LOZANO HERRERA</v>
          </cell>
          <cell r="M12474" t="str">
            <v>JESÚS IVÁN QUIÑONES RUEDA</v>
          </cell>
        </row>
        <row r="12475">
          <cell r="E12475" t="str">
            <v>APOYO SEC. DE PLANEACIÓN Y OBRAS PÚBLICAS</v>
          </cell>
          <cell r="M12475" t="str">
            <v>SECRETARIO DE PLANEACIÓN Y OBRAS PUBLICAS</v>
          </cell>
        </row>
        <row r="12476">
          <cell r="E12476" t="str">
            <v>LES TENGO UN CHISME</v>
          </cell>
          <cell r="M12476" t="str">
            <v>BOMBA</v>
          </cell>
        </row>
        <row r="12480">
          <cell r="D12480" t="str">
            <v>Análisis de Precios Unitarios- Secretaria de Planeación y Obras Publicas de Cubará, Boyacá.</v>
          </cell>
        </row>
        <row r="12481">
          <cell r="D12481" t="str">
            <v>Código</v>
          </cell>
          <cell r="E12481" t="str">
            <v>CCE-EICP-FM-14</v>
          </cell>
          <cell r="G12481" t="str">
            <v>Versión</v>
          </cell>
          <cell r="H12481">
            <v>1</v>
          </cell>
        </row>
        <row r="12485">
          <cell r="E12485" t="str">
            <v>MUNICIPIO DE CUBARÁ</v>
          </cell>
        </row>
        <row r="12487">
          <cell r="M12487" t="str">
            <v>VERSIÓN</v>
          </cell>
        </row>
        <row r="12490">
          <cell r="M12490" t="str">
            <v>PAGINA</v>
          </cell>
        </row>
        <row r="12491">
          <cell r="E12491" t="str">
            <v>ANÁLISIS DE PRECIOS UNITARIOS</v>
          </cell>
        </row>
        <row r="12493">
          <cell r="M12493" t="str">
            <v>FECHA</v>
          </cell>
          <cell r="N12493" t="str">
            <v>DD</v>
          </cell>
        </row>
        <row r="12494">
          <cell r="N12494">
            <v>13</v>
          </cell>
        </row>
        <row r="12498">
          <cell r="D12498" t="str">
            <v>DATOS ESPECÍFICOS</v>
          </cell>
        </row>
        <row r="12500">
          <cell r="A12500" t="str">
            <v>APU ID</v>
          </cell>
          <cell r="D12500" t="str">
            <v>ÍTEM</v>
          </cell>
          <cell r="E12500" t="str">
            <v>DESCRIPCIÓN</v>
          </cell>
          <cell r="N12500" t="str">
            <v>UNIDAD</v>
          </cell>
        </row>
        <row r="12501">
          <cell r="D12501" t="str">
            <v>2,07,32</v>
          </cell>
          <cell r="E12501" t="str">
            <v>SUMINISTRO E INSTALACIÓN DE GRIFERÍA COMPLETA PARA LAVAMANOS CON LLAVE SENCILLA</v>
          </cell>
          <cell r="N12501" t="str">
            <v>UND</v>
          </cell>
        </row>
        <row r="12502">
          <cell r="D12502" t="str">
            <v>I. EQUIPO</v>
          </cell>
        </row>
        <row r="12503">
          <cell r="D12503" t="str">
            <v>DESCRIPCIÓN</v>
          </cell>
          <cell r="I12503" t="str">
            <v>MARCA</v>
          </cell>
          <cell r="K12503" t="str">
            <v>TIPO</v>
          </cell>
          <cell r="M12503" t="str">
            <v>TARIFA</v>
          </cell>
          <cell r="N12503" t="str">
            <v>RENDIMIENTO</v>
          </cell>
        </row>
        <row r="12504">
          <cell r="A12504" t="str">
            <v>APU-000973</v>
          </cell>
          <cell r="D12504" t="str">
            <v>HERRAMIENTA MENOR (% M.O)</v>
          </cell>
          <cell r="K12504" t="str">
            <v>%</v>
          </cell>
          <cell r="M12504">
            <v>40794.729999999996</v>
          </cell>
          <cell r="N12504">
            <v>10</v>
          </cell>
        </row>
        <row r="12505">
          <cell r="A12505" t="str">
            <v>APU-000973</v>
          </cell>
          <cell r="D12505" t="str">
            <v/>
          </cell>
          <cell r="K12505" t="str">
            <v/>
          </cell>
          <cell r="M12505" t="str">
            <v/>
          </cell>
        </row>
        <row r="12506">
          <cell r="A12506" t="str">
            <v>APU-000973</v>
          </cell>
          <cell r="D12506" t="str">
            <v/>
          </cell>
          <cell r="K12506" t="str">
            <v/>
          </cell>
          <cell r="M12506" t="str">
            <v/>
          </cell>
        </row>
        <row r="12507">
          <cell r="A12507" t="str">
            <v>APU-000973</v>
          </cell>
          <cell r="D12507" t="str">
            <v/>
          </cell>
          <cell r="K12507" t="str">
            <v/>
          </cell>
          <cell r="M12507" t="str">
            <v/>
          </cell>
        </row>
        <row r="12508">
          <cell r="A12508" t="str">
            <v>APU-000973</v>
          </cell>
          <cell r="D12508" t="str">
            <v/>
          </cell>
          <cell r="K12508" t="str">
            <v/>
          </cell>
          <cell r="M12508" t="str">
            <v/>
          </cell>
        </row>
        <row r="12509">
          <cell r="A12509" t="str">
            <v>APU-000973</v>
          </cell>
          <cell r="D12509" t="str">
            <v/>
          </cell>
          <cell r="K12509" t="str">
            <v/>
          </cell>
          <cell r="M12509" t="str">
            <v/>
          </cell>
        </row>
        <row r="12510">
          <cell r="A12510" t="str">
            <v>APU-000973</v>
          </cell>
          <cell r="D12510" t="str">
            <v>SUBTOTAL</v>
          </cell>
        </row>
        <row r="12511">
          <cell r="A12511" t="str">
            <v>APU-000973</v>
          </cell>
          <cell r="D12511" t="str">
            <v>II. MATERIALES</v>
          </cell>
        </row>
        <row r="12512">
          <cell r="A12512" t="str">
            <v>APU-000973</v>
          </cell>
          <cell r="D12512" t="str">
            <v>DESCRIPCIÓN</v>
          </cell>
          <cell r="L12512" t="str">
            <v>UNIDAD</v>
          </cell>
          <cell r="M12512" t="str">
            <v>CANTIDAD</v>
          </cell>
          <cell r="N12512" t="str">
            <v>PRECIO UNITARIO</v>
          </cell>
        </row>
        <row r="12513">
          <cell r="A12513" t="str">
            <v>APU-000973</v>
          </cell>
          <cell r="D12513" t="str">
            <v>LLAVE PARA LAVAMANOS SENCILLA TIPO PERA O PALANCA</v>
          </cell>
          <cell r="L12513" t="str">
            <v>UND</v>
          </cell>
          <cell r="M12513">
            <v>1</v>
          </cell>
          <cell r="N12513">
            <v>30368</v>
          </cell>
        </row>
        <row r="12514">
          <cell r="A12514" t="str">
            <v>APU-000973</v>
          </cell>
          <cell r="D12514" t="str">
            <v>KIT DE DESAGUE LAVAMANOS (SIFÓN, CANASTILLA, MANGUERAS DE CONEXION)</v>
          </cell>
          <cell r="L12514" t="str">
            <v>UND</v>
          </cell>
          <cell r="M12514">
            <v>1</v>
          </cell>
          <cell r="N12514">
            <v>34216</v>
          </cell>
        </row>
        <row r="12515">
          <cell r="A12515" t="str">
            <v>APU-000973</v>
          </cell>
          <cell r="D12515" t="str">
            <v/>
          </cell>
          <cell r="L12515" t="str">
            <v/>
          </cell>
          <cell r="N12515" t="str">
            <v/>
          </cell>
        </row>
        <row r="12516">
          <cell r="A12516" t="str">
            <v>APU-000973</v>
          </cell>
          <cell r="D12516" t="str">
            <v/>
          </cell>
          <cell r="L12516" t="str">
            <v/>
          </cell>
          <cell r="N12516" t="str">
            <v/>
          </cell>
        </row>
        <row r="12517">
          <cell r="A12517" t="str">
            <v>APU-000973</v>
          </cell>
          <cell r="D12517" t="str">
            <v/>
          </cell>
          <cell r="L12517" t="str">
            <v/>
          </cell>
          <cell r="N12517" t="str">
            <v/>
          </cell>
        </row>
        <row r="12518">
          <cell r="A12518" t="str">
            <v>APU-000973</v>
          </cell>
          <cell r="D12518" t="str">
            <v/>
          </cell>
          <cell r="L12518" t="str">
            <v/>
          </cell>
          <cell r="N12518" t="str">
            <v/>
          </cell>
        </row>
        <row r="12519">
          <cell r="A12519" t="str">
            <v>APU-000973</v>
          </cell>
          <cell r="D12519" t="str">
            <v/>
          </cell>
          <cell r="L12519" t="str">
            <v/>
          </cell>
          <cell r="N12519" t="str">
            <v/>
          </cell>
        </row>
        <row r="12520">
          <cell r="A12520" t="str">
            <v>APU-000973</v>
          </cell>
          <cell r="D12520" t="str">
            <v/>
          </cell>
          <cell r="L12520" t="str">
            <v/>
          </cell>
          <cell r="N12520" t="str">
            <v/>
          </cell>
        </row>
        <row r="12521">
          <cell r="A12521" t="str">
            <v>APU-000973</v>
          </cell>
          <cell r="D12521" t="str">
            <v/>
          </cell>
          <cell r="L12521" t="str">
            <v/>
          </cell>
          <cell r="N12521" t="str">
            <v/>
          </cell>
        </row>
        <row r="12522">
          <cell r="A12522" t="str">
            <v>APU-000973</v>
          </cell>
          <cell r="D12522" t="str">
            <v/>
          </cell>
          <cell r="L12522" t="str">
            <v/>
          </cell>
          <cell r="N12522" t="str">
            <v/>
          </cell>
        </row>
        <row r="12523">
          <cell r="A12523" t="str">
            <v>APU-000973</v>
          </cell>
          <cell r="D12523" t="str">
            <v/>
          </cell>
          <cell r="L12523" t="str">
            <v/>
          </cell>
          <cell r="N12523" t="str">
            <v/>
          </cell>
        </row>
        <row r="12524">
          <cell r="A12524" t="str">
            <v>APU-000973</v>
          </cell>
          <cell r="D12524" t="str">
            <v/>
          </cell>
          <cell r="L12524" t="str">
            <v/>
          </cell>
          <cell r="N12524" t="str">
            <v/>
          </cell>
        </row>
        <row r="12525">
          <cell r="A12525" t="str">
            <v>APU-000973</v>
          </cell>
          <cell r="D12525" t="str">
            <v/>
          </cell>
          <cell r="L12525" t="str">
            <v/>
          </cell>
          <cell r="N12525" t="str">
            <v/>
          </cell>
        </row>
        <row r="12526">
          <cell r="A12526" t="str">
            <v>APU-000973</v>
          </cell>
          <cell r="D12526" t="str">
            <v/>
          </cell>
          <cell r="L12526" t="str">
            <v/>
          </cell>
          <cell r="N12526" t="str">
            <v/>
          </cell>
        </row>
        <row r="12527">
          <cell r="A12527" t="str">
            <v>APU-000973</v>
          </cell>
          <cell r="D12527" t="str">
            <v>DESPERDICIO</v>
          </cell>
          <cell r="L12527" t="str">
            <v>%</v>
          </cell>
          <cell r="M12527">
            <v>0.05</v>
          </cell>
          <cell r="N12527">
            <v>64584</v>
          </cell>
        </row>
        <row r="12528">
          <cell r="A12528" t="str">
            <v>APU-000973</v>
          </cell>
          <cell r="D12528" t="str">
            <v>SUBTOTAL</v>
          </cell>
        </row>
        <row r="12529">
          <cell r="A12529" t="str">
            <v>APU-000973</v>
          </cell>
          <cell r="D12529" t="str">
            <v>III. TRANSPORTES</v>
          </cell>
        </row>
        <row r="12530">
          <cell r="A12530" t="str">
            <v>APU-000973</v>
          </cell>
          <cell r="D12530" t="str">
            <v>MATERIAL</v>
          </cell>
          <cell r="K12530" t="str">
            <v>VOL. o PESO</v>
          </cell>
          <cell r="L12530" t="str">
            <v>DISTANCIA</v>
          </cell>
          <cell r="M12530" t="str">
            <v>M3 o Ton/Km</v>
          </cell>
          <cell r="N12530" t="str">
            <v>TARIFA</v>
          </cell>
        </row>
        <row r="12531">
          <cell r="A12531" t="str">
            <v>APU-000973</v>
          </cell>
          <cell r="D12531" t="str">
            <v/>
          </cell>
          <cell r="M12531" t="str">
            <v/>
          </cell>
          <cell r="N12531" t="str">
            <v/>
          </cell>
        </row>
        <row r="12532">
          <cell r="A12532" t="str">
            <v>APU-000973</v>
          </cell>
          <cell r="D12532" t="str">
            <v/>
          </cell>
          <cell r="M12532" t="str">
            <v/>
          </cell>
          <cell r="N12532" t="str">
            <v/>
          </cell>
        </row>
        <row r="12533">
          <cell r="A12533" t="str">
            <v>APU-000973</v>
          </cell>
          <cell r="D12533" t="str">
            <v/>
          </cell>
          <cell r="M12533" t="str">
            <v/>
          </cell>
          <cell r="N12533" t="str">
            <v/>
          </cell>
        </row>
        <row r="12534">
          <cell r="A12534" t="str">
            <v>APU-000973</v>
          </cell>
          <cell r="D12534" t="str">
            <v/>
          </cell>
          <cell r="M12534" t="str">
            <v/>
          </cell>
          <cell r="N12534" t="str">
            <v/>
          </cell>
        </row>
        <row r="12535">
          <cell r="A12535" t="str">
            <v>APU-000973</v>
          </cell>
          <cell r="D12535" t="str">
            <v>SUBTOTAL</v>
          </cell>
        </row>
        <row r="12536">
          <cell r="A12536" t="str">
            <v>APU-000973</v>
          </cell>
          <cell r="D12536" t="str">
            <v>IV. MANO DE OBRA</v>
          </cell>
        </row>
        <row r="12537">
          <cell r="A12537" t="str">
            <v>APU-000973</v>
          </cell>
          <cell r="D12537" t="str">
            <v>TRABAJADOR</v>
          </cell>
          <cell r="K12537" t="str">
            <v>JORNAL</v>
          </cell>
          <cell r="L12537" t="str">
            <v>PRESTACIONES</v>
          </cell>
          <cell r="M12537" t="str">
            <v>JORNAL TOTAL</v>
          </cell>
          <cell r="N12537" t="str">
            <v>RENDIMIENTO</v>
          </cell>
        </row>
        <row r="12538">
          <cell r="A12538" t="str">
            <v>APU-000973</v>
          </cell>
          <cell r="D12538" t="str">
            <v>OFICIAL</v>
          </cell>
          <cell r="K12538">
            <v>95930</v>
          </cell>
          <cell r="L12538">
            <v>1.95</v>
          </cell>
          <cell r="M12538">
            <v>187063.5</v>
          </cell>
          <cell r="N12538">
            <v>8</v>
          </cell>
        </row>
        <row r="12539">
          <cell r="A12539" t="str">
            <v>APU-000973</v>
          </cell>
          <cell r="D12539" t="str">
            <v>AYUDANTE (1)</v>
          </cell>
          <cell r="K12539">
            <v>71433</v>
          </cell>
          <cell r="L12539">
            <v>1.95</v>
          </cell>
          <cell r="M12539">
            <v>139294.35</v>
          </cell>
          <cell r="N12539">
            <v>8</v>
          </cell>
        </row>
        <row r="12540">
          <cell r="A12540" t="str">
            <v>APU-000973</v>
          </cell>
          <cell r="D12540" t="str">
            <v/>
          </cell>
          <cell r="K12540" t="str">
            <v/>
          </cell>
          <cell r="L12540" t="str">
            <v xml:space="preserve"> </v>
          </cell>
          <cell r="M12540" t="str">
            <v xml:space="preserve"> </v>
          </cell>
        </row>
        <row r="12541">
          <cell r="A12541" t="str">
            <v>APU-000973</v>
          </cell>
          <cell r="D12541" t="str">
            <v/>
          </cell>
          <cell r="K12541" t="str">
            <v/>
          </cell>
          <cell r="L12541" t="str">
            <v xml:space="preserve"> </v>
          </cell>
          <cell r="M12541" t="str">
            <v xml:space="preserve"> </v>
          </cell>
        </row>
        <row r="12542">
          <cell r="A12542" t="str">
            <v>APU-000973</v>
          </cell>
          <cell r="D12542" t="str">
            <v/>
          </cell>
          <cell r="K12542" t="str">
            <v/>
          </cell>
          <cell r="L12542" t="str">
            <v xml:space="preserve"> </v>
          </cell>
          <cell r="M12542" t="str">
            <v xml:space="preserve"> </v>
          </cell>
        </row>
        <row r="12543">
          <cell r="A12543" t="str">
            <v>APU-000973</v>
          </cell>
          <cell r="D12543" t="str">
            <v>SUBTOTAL</v>
          </cell>
        </row>
        <row r="12544">
          <cell r="A12544" t="str">
            <v>APU-000973</v>
          </cell>
        </row>
        <row r="12545">
          <cell r="A12545" t="str">
            <v>APU-000973</v>
          </cell>
          <cell r="D12545" t="str">
            <v>TOTAL COSTO DIRECTO $</v>
          </cell>
        </row>
        <row r="12547">
          <cell r="M12547" t="str">
            <v>Porcentaje</v>
          </cell>
          <cell r="N12547" t="str">
            <v>Valor Total</v>
          </cell>
        </row>
        <row r="12548">
          <cell r="M12548">
            <v>0.24</v>
          </cell>
          <cell r="N12548">
            <v>27044.98</v>
          </cell>
        </row>
        <row r="12549">
          <cell r="M12549">
            <v>0.02</v>
          </cell>
          <cell r="N12549">
            <v>2253.75</v>
          </cell>
        </row>
        <row r="12550">
          <cell r="M12550">
            <v>7.0000000000000007E-2</v>
          </cell>
          <cell r="N12550">
            <v>7888.12</v>
          </cell>
        </row>
        <row r="12553">
          <cell r="D12553" t="str">
            <v>Precio Unitario Total Aproximado al peso $</v>
          </cell>
        </row>
        <row r="12558">
          <cell r="D12558" t="str">
            <v>Proyectó:</v>
          </cell>
          <cell r="L12558" t="str">
            <v>Aprobó:</v>
          </cell>
        </row>
        <row r="12559">
          <cell r="E12559" t="str">
            <v>BRAYAN JEUDIEL LOZANO HERRERA</v>
          </cell>
          <cell r="M12559" t="str">
            <v>JESÚS IVÁN QUIÑONES RUEDA</v>
          </cell>
        </row>
        <row r="12560">
          <cell r="E12560" t="str">
            <v>APOYO SEC. DE PLANEACIÓN Y OBRAS PÚBLICAS</v>
          </cell>
          <cell r="M12560" t="str">
            <v>SECRETARIO DE PLANEACIÓN Y OBRAS PUBLICAS</v>
          </cell>
        </row>
        <row r="12561">
          <cell r="E12561" t="str">
            <v>LES TENGO UN CHISME</v>
          </cell>
          <cell r="M12561" t="str">
            <v>BOMBA</v>
          </cell>
        </row>
        <row r="12565">
          <cell r="D12565" t="str">
            <v>Análisis de Precios Unitarios- Secretaria de Planeación y Obras Publicas de Cubará, Boyacá.</v>
          </cell>
        </row>
        <row r="12566">
          <cell r="D12566" t="str">
            <v>Código</v>
          </cell>
          <cell r="E12566" t="str">
            <v>CCE-EICP-FM-14</v>
          </cell>
          <cell r="G12566" t="str">
            <v>Versión</v>
          </cell>
          <cell r="H12566">
            <v>1</v>
          </cell>
        </row>
        <row r="12570">
          <cell r="E12570" t="str">
            <v>MUNICIPIO DE CUBARÁ</v>
          </cell>
        </row>
        <row r="12572">
          <cell r="M12572" t="str">
            <v>VERSIÓN</v>
          </cell>
        </row>
        <row r="12575">
          <cell r="M12575" t="str">
            <v>PAGINA</v>
          </cell>
        </row>
        <row r="12576">
          <cell r="E12576" t="str">
            <v>ANÁLISIS DE PRECIOS UNITARIOS</v>
          </cell>
        </row>
        <row r="12578">
          <cell r="M12578" t="str">
            <v>FECHA</v>
          </cell>
          <cell r="N12578" t="str">
            <v>DD</v>
          </cell>
        </row>
        <row r="12579">
          <cell r="N12579">
            <v>13</v>
          </cell>
        </row>
        <row r="12583">
          <cell r="D12583" t="str">
            <v>DATOS ESPECÍFICOS</v>
          </cell>
        </row>
        <row r="12585">
          <cell r="A12585" t="str">
            <v>APU ID</v>
          </cell>
          <cell r="D12585" t="str">
            <v>ÍTEM</v>
          </cell>
          <cell r="E12585" t="str">
            <v>DESCRIPCIÓN</v>
          </cell>
          <cell r="N12585" t="str">
            <v>UNIDAD</v>
          </cell>
        </row>
        <row r="12586">
          <cell r="D12586" t="str">
            <v>2,07,34</v>
          </cell>
          <cell r="E12586" t="str">
            <v>SUMINISTRO E INSTALACIÓN DE KIT DE SUMINISTRO DE AGUA Y ACCESORIOS PARA TANQUE DE SANITARIO</v>
          </cell>
          <cell r="N12586" t="str">
            <v>UND</v>
          </cell>
        </row>
        <row r="12587">
          <cell r="D12587" t="str">
            <v>I. EQUIPO</v>
          </cell>
        </row>
        <row r="12588">
          <cell r="D12588" t="str">
            <v>DESCRIPCIÓN</v>
          </cell>
          <cell r="I12588" t="str">
            <v>MARCA</v>
          </cell>
          <cell r="K12588" t="str">
            <v>TIPO</v>
          </cell>
          <cell r="M12588" t="str">
            <v>TARIFA</v>
          </cell>
          <cell r="N12588" t="str">
            <v>RENDIMIENTO</v>
          </cell>
        </row>
        <row r="12589">
          <cell r="A12589" t="str">
            <v>APU-000975</v>
          </cell>
          <cell r="D12589" t="str">
            <v>HERRAMIENTA MENOR (% M.O)</v>
          </cell>
          <cell r="K12589" t="str">
            <v>%</v>
          </cell>
          <cell r="M12589">
            <v>81589.47</v>
          </cell>
          <cell r="N12589">
            <v>10</v>
          </cell>
        </row>
        <row r="12590">
          <cell r="A12590" t="str">
            <v>APU-000975</v>
          </cell>
          <cell r="D12590" t="str">
            <v/>
          </cell>
          <cell r="K12590" t="str">
            <v/>
          </cell>
          <cell r="M12590" t="str">
            <v/>
          </cell>
        </row>
        <row r="12591">
          <cell r="A12591" t="str">
            <v>APU-000975</v>
          </cell>
          <cell r="D12591" t="str">
            <v/>
          </cell>
          <cell r="K12591" t="str">
            <v/>
          </cell>
          <cell r="M12591" t="str">
            <v/>
          </cell>
        </row>
        <row r="12592">
          <cell r="A12592" t="str">
            <v>APU-000975</v>
          </cell>
          <cell r="D12592" t="str">
            <v/>
          </cell>
          <cell r="K12592" t="str">
            <v/>
          </cell>
          <cell r="M12592" t="str">
            <v/>
          </cell>
        </row>
        <row r="12593">
          <cell r="A12593" t="str">
            <v>APU-000975</v>
          </cell>
          <cell r="D12593" t="str">
            <v/>
          </cell>
          <cell r="K12593" t="str">
            <v/>
          </cell>
          <cell r="M12593" t="str">
            <v/>
          </cell>
        </row>
        <row r="12594">
          <cell r="A12594" t="str">
            <v>APU-000975</v>
          </cell>
          <cell r="D12594" t="str">
            <v/>
          </cell>
          <cell r="K12594" t="str">
            <v/>
          </cell>
          <cell r="M12594" t="str">
            <v/>
          </cell>
        </row>
        <row r="12595">
          <cell r="A12595" t="str">
            <v>APU-000975</v>
          </cell>
          <cell r="D12595" t="str">
            <v>SUBTOTAL</v>
          </cell>
        </row>
        <row r="12596">
          <cell r="A12596" t="str">
            <v>APU-000975</v>
          </cell>
          <cell r="D12596" t="str">
            <v>II. MATERIALES</v>
          </cell>
        </row>
        <row r="12597">
          <cell r="A12597" t="str">
            <v>APU-000975</v>
          </cell>
          <cell r="D12597" t="str">
            <v>DESCRIPCIÓN</v>
          </cell>
          <cell r="L12597" t="str">
            <v>UNIDAD</v>
          </cell>
          <cell r="M12597" t="str">
            <v>CANTIDAD</v>
          </cell>
          <cell r="N12597" t="str">
            <v>PRECIO UNITARIO</v>
          </cell>
        </row>
        <row r="12598">
          <cell r="A12598" t="str">
            <v>APU-000975</v>
          </cell>
          <cell r="D12598" t="str">
            <v xml:space="preserve">KIT COMBO FLOTADOR SANITARIO COMPLETO DE PALANCA </v>
          </cell>
          <cell r="L12598" t="str">
            <v>UND</v>
          </cell>
          <cell r="M12598">
            <v>1</v>
          </cell>
          <cell r="N12598">
            <v>93500</v>
          </cell>
        </row>
        <row r="12599">
          <cell r="A12599" t="str">
            <v>APU-000975</v>
          </cell>
          <cell r="D12599" t="str">
            <v>Acople 1/2x7/8 40cm Plastico Sanitario</v>
          </cell>
          <cell r="L12599" t="str">
            <v>UND</v>
          </cell>
          <cell r="M12599">
            <v>1</v>
          </cell>
          <cell r="N12599">
            <v>6600</v>
          </cell>
        </row>
        <row r="12600">
          <cell r="A12600" t="str">
            <v>APU-000975</v>
          </cell>
          <cell r="D12600" t="str">
            <v/>
          </cell>
          <cell r="L12600" t="str">
            <v/>
          </cell>
          <cell r="N12600" t="str">
            <v/>
          </cell>
        </row>
        <row r="12601">
          <cell r="A12601" t="str">
            <v>APU-000975</v>
          </cell>
          <cell r="D12601" t="str">
            <v/>
          </cell>
          <cell r="L12601" t="str">
            <v/>
          </cell>
          <cell r="N12601" t="str">
            <v/>
          </cell>
        </row>
        <row r="12602">
          <cell r="A12602" t="str">
            <v>APU-000975</v>
          </cell>
          <cell r="D12602" t="str">
            <v/>
          </cell>
          <cell r="L12602" t="str">
            <v/>
          </cell>
          <cell r="N12602" t="str">
            <v/>
          </cell>
        </row>
        <row r="12603">
          <cell r="A12603" t="str">
            <v>APU-000975</v>
          </cell>
          <cell r="D12603" t="str">
            <v/>
          </cell>
          <cell r="L12603" t="str">
            <v/>
          </cell>
          <cell r="N12603" t="str">
            <v/>
          </cell>
        </row>
        <row r="12604">
          <cell r="A12604" t="str">
            <v>APU-000975</v>
          </cell>
          <cell r="D12604" t="str">
            <v/>
          </cell>
          <cell r="L12604" t="str">
            <v/>
          </cell>
          <cell r="N12604" t="str">
            <v/>
          </cell>
        </row>
        <row r="12605">
          <cell r="A12605" t="str">
            <v>APU-000975</v>
          </cell>
          <cell r="D12605" t="str">
            <v/>
          </cell>
          <cell r="L12605" t="str">
            <v/>
          </cell>
          <cell r="N12605" t="str">
            <v/>
          </cell>
        </row>
        <row r="12606">
          <cell r="A12606" t="str">
            <v>APU-000975</v>
          </cell>
          <cell r="D12606" t="str">
            <v/>
          </cell>
          <cell r="L12606" t="str">
            <v/>
          </cell>
          <cell r="N12606" t="str">
            <v/>
          </cell>
        </row>
        <row r="12607">
          <cell r="A12607" t="str">
            <v>APU-000975</v>
          </cell>
          <cell r="D12607" t="str">
            <v/>
          </cell>
          <cell r="L12607" t="str">
            <v/>
          </cell>
          <cell r="N12607" t="str">
            <v/>
          </cell>
        </row>
        <row r="12608">
          <cell r="A12608" t="str">
            <v>APU-000975</v>
          </cell>
          <cell r="D12608" t="str">
            <v/>
          </cell>
          <cell r="L12608" t="str">
            <v/>
          </cell>
          <cell r="N12608" t="str">
            <v/>
          </cell>
        </row>
        <row r="12609">
          <cell r="A12609" t="str">
            <v>APU-000975</v>
          </cell>
          <cell r="D12609" t="str">
            <v/>
          </cell>
          <cell r="L12609" t="str">
            <v/>
          </cell>
          <cell r="N12609" t="str">
            <v/>
          </cell>
        </row>
        <row r="12610">
          <cell r="A12610" t="str">
            <v>APU-000975</v>
          </cell>
          <cell r="D12610" t="str">
            <v/>
          </cell>
          <cell r="L12610" t="str">
            <v/>
          </cell>
          <cell r="N12610" t="str">
            <v/>
          </cell>
        </row>
        <row r="12611">
          <cell r="A12611" t="str">
            <v>APU-000975</v>
          </cell>
          <cell r="D12611" t="str">
            <v/>
          </cell>
          <cell r="L12611" t="str">
            <v/>
          </cell>
          <cell r="N12611" t="str">
            <v/>
          </cell>
        </row>
        <row r="12612">
          <cell r="A12612" t="str">
            <v>APU-000975</v>
          </cell>
          <cell r="D12612" t="str">
            <v>DESPERDICIO</v>
          </cell>
          <cell r="L12612" t="str">
            <v>%</v>
          </cell>
          <cell r="M12612">
            <v>0.05</v>
          </cell>
          <cell r="N12612">
            <v>100100</v>
          </cell>
        </row>
        <row r="12613">
          <cell r="A12613" t="str">
            <v>APU-000975</v>
          </cell>
          <cell r="D12613" t="str">
            <v>SUBTOTAL</v>
          </cell>
        </row>
        <row r="12614">
          <cell r="A12614" t="str">
            <v>APU-000975</v>
          </cell>
          <cell r="D12614" t="str">
            <v>III. TRANSPORTES</v>
          </cell>
        </row>
        <row r="12615">
          <cell r="A12615" t="str">
            <v>APU-000975</v>
          </cell>
          <cell r="D12615" t="str">
            <v>MATERIAL</v>
          </cell>
          <cell r="K12615" t="str">
            <v>VOL. o PESO</v>
          </cell>
          <cell r="L12615" t="str">
            <v>DISTANCIA</v>
          </cell>
          <cell r="M12615" t="str">
            <v>M3 o Ton/Km</v>
          </cell>
          <cell r="N12615" t="str">
            <v>TARIFA</v>
          </cell>
        </row>
        <row r="12616">
          <cell r="A12616" t="str">
            <v>APU-000975</v>
          </cell>
          <cell r="D12616" t="str">
            <v/>
          </cell>
          <cell r="M12616" t="str">
            <v/>
          </cell>
          <cell r="N12616" t="str">
            <v/>
          </cell>
        </row>
        <row r="12617">
          <cell r="A12617" t="str">
            <v>APU-000975</v>
          </cell>
          <cell r="D12617" t="str">
            <v/>
          </cell>
          <cell r="M12617" t="str">
            <v/>
          </cell>
          <cell r="N12617" t="str">
            <v/>
          </cell>
        </row>
        <row r="12618">
          <cell r="A12618" t="str">
            <v>APU-000975</v>
          </cell>
          <cell r="D12618" t="str">
            <v/>
          </cell>
          <cell r="M12618" t="str">
            <v/>
          </cell>
          <cell r="N12618" t="str">
            <v/>
          </cell>
        </row>
        <row r="12619">
          <cell r="A12619" t="str">
            <v>APU-000975</v>
          </cell>
          <cell r="D12619" t="str">
            <v/>
          </cell>
          <cell r="M12619" t="str">
            <v/>
          </cell>
          <cell r="N12619" t="str">
            <v/>
          </cell>
        </row>
        <row r="12620">
          <cell r="A12620" t="str">
            <v>APU-000975</v>
          </cell>
          <cell r="D12620" t="str">
            <v>SUBTOTAL</v>
          </cell>
        </row>
        <row r="12621">
          <cell r="A12621" t="str">
            <v>APU-000975</v>
          </cell>
          <cell r="D12621" t="str">
            <v>IV. MANO DE OBRA</v>
          </cell>
        </row>
        <row r="12622">
          <cell r="A12622" t="str">
            <v>APU-000975</v>
          </cell>
          <cell r="D12622" t="str">
            <v>TRABAJADOR</v>
          </cell>
          <cell r="K12622" t="str">
            <v>JORNAL</v>
          </cell>
          <cell r="L12622" t="str">
            <v>PRESTACIONES</v>
          </cell>
          <cell r="M12622" t="str">
            <v>JORNAL TOTAL</v>
          </cell>
          <cell r="N12622" t="str">
            <v>RENDIMIENTO</v>
          </cell>
        </row>
        <row r="12623">
          <cell r="A12623" t="str">
            <v>APU-000975</v>
          </cell>
          <cell r="D12623" t="str">
            <v>OFICIAL</v>
          </cell>
          <cell r="K12623">
            <v>95930</v>
          </cell>
          <cell r="L12623">
            <v>1.95</v>
          </cell>
          <cell r="M12623">
            <v>187063.5</v>
          </cell>
          <cell r="N12623">
            <v>4</v>
          </cell>
        </row>
        <row r="12624">
          <cell r="A12624" t="str">
            <v>APU-000975</v>
          </cell>
          <cell r="D12624" t="str">
            <v>AYUDANTE (1)</v>
          </cell>
          <cell r="K12624">
            <v>71433</v>
          </cell>
          <cell r="L12624">
            <v>1.95</v>
          </cell>
          <cell r="M12624">
            <v>139294.35</v>
          </cell>
          <cell r="N12624">
            <v>4</v>
          </cell>
        </row>
        <row r="12625">
          <cell r="A12625" t="str">
            <v>APU-000975</v>
          </cell>
          <cell r="D12625" t="str">
            <v/>
          </cell>
          <cell r="K12625" t="str">
            <v/>
          </cell>
          <cell r="L12625" t="str">
            <v xml:space="preserve"> </v>
          </cell>
          <cell r="M12625" t="str">
            <v xml:space="preserve"> </v>
          </cell>
        </row>
        <row r="12626">
          <cell r="A12626" t="str">
            <v>APU-000975</v>
          </cell>
          <cell r="D12626" t="str">
            <v/>
          </cell>
          <cell r="K12626" t="str">
            <v/>
          </cell>
          <cell r="L12626" t="str">
            <v xml:space="preserve"> </v>
          </cell>
          <cell r="M12626" t="str">
            <v xml:space="preserve"> </v>
          </cell>
        </row>
        <row r="12627">
          <cell r="A12627" t="str">
            <v>APU-000975</v>
          </cell>
          <cell r="D12627" t="str">
            <v/>
          </cell>
          <cell r="K12627" t="str">
            <v/>
          </cell>
          <cell r="L12627" t="str">
            <v xml:space="preserve"> </v>
          </cell>
          <cell r="M12627" t="str">
            <v xml:space="preserve"> </v>
          </cell>
        </row>
        <row r="12628">
          <cell r="A12628" t="str">
            <v>APU-000975</v>
          </cell>
          <cell r="D12628" t="str">
            <v>SUBTOTAL</v>
          </cell>
        </row>
        <row r="12629">
          <cell r="A12629" t="str">
            <v>APU-000975</v>
          </cell>
        </row>
        <row r="12630">
          <cell r="A12630" t="str">
            <v>APU-000975</v>
          </cell>
          <cell r="D12630" t="str">
            <v>TOTAL COSTO DIRECTO $</v>
          </cell>
        </row>
        <row r="12632">
          <cell r="M12632" t="str">
            <v>Porcentaje</v>
          </cell>
          <cell r="N12632" t="str">
            <v>Valor Total</v>
          </cell>
        </row>
        <row r="12633">
          <cell r="M12633">
            <v>0.24</v>
          </cell>
          <cell r="N12633">
            <v>46764.82</v>
          </cell>
        </row>
        <row r="12634">
          <cell r="M12634">
            <v>0.02</v>
          </cell>
          <cell r="N12634">
            <v>3897.07</v>
          </cell>
        </row>
        <row r="12635">
          <cell r="M12635">
            <v>7.0000000000000007E-2</v>
          </cell>
          <cell r="N12635">
            <v>13639.74</v>
          </cell>
        </row>
        <row r="12638">
          <cell r="D12638" t="str">
            <v>Precio Unitario Total Aproximado al peso $</v>
          </cell>
        </row>
        <row r="12643">
          <cell r="D12643" t="str">
            <v>Proyectó:</v>
          </cell>
          <cell r="L12643" t="str">
            <v>Aprobó:</v>
          </cell>
        </row>
        <row r="12644">
          <cell r="E12644" t="str">
            <v>BRAYAN JEUDIEL LOZANO HERRERA</v>
          </cell>
          <cell r="M12644" t="str">
            <v>JESÚS IVÁN QUIÑONES RUEDA</v>
          </cell>
        </row>
        <row r="12645">
          <cell r="E12645" t="str">
            <v>APOYO SEC. DE PLANEACIÓN Y OBRAS PÚBLICAS</v>
          </cell>
          <cell r="M12645" t="str">
            <v>SECRETARIO DE PLANEACIÓN Y OBRAS PUBLICAS</v>
          </cell>
        </row>
        <row r="12646">
          <cell r="E12646" t="str">
            <v>LES TENGO UN CHISME</v>
          </cell>
          <cell r="M12646" t="str">
            <v>BOMBA</v>
          </cell>
        </row>
        <row r="12650">
          <cell r="D12650" t="str">
            <v>Análisis de Precios Unitarios- Secretaria de Planeación y Obras Publicas de Cubará, Boyacá.</v>
          </cell>
        </row>
        <row r="12651">
          <cell r="D12651" t="str">
            <v>Código</v>
          </cell>
          <cell r="E12651" t="str">
            <v>CCE-EICP-FM-14</v>
          </cell>
          <cell r="G12651" t="str">
            <v>Versión</v>
          </cell>
          <cell r="H12651">
            <v>1</v>
          </cell>
        </row>
        <row r="12655">
          <cell r="E12655" t="str">
            <v>MUNICIPIO DE CUBARÁ</v>
          </cell>
        </row>
        <row r="12657">
          <cell r="M12657" t="str">
            <v>VERSIÓN</v>
          </cell>
        </row>
        <row r="12660">
          <cell r="M12660" t="str">
            <v>PAGINA</v>
          </cell>
        </row>
        <row r="12661">
          <cell r="E12661" t="str">
            <v>ANÁLISIS DE PRECIOS UNITARIOS</v>
          </cell>
        </row>
        <row r="12663">
          <cell r="M12663" t="str">
            <v>FECHA</v>
          </cell>
          <cell r="N12663" t="str">
            <v>DD</v>
          </cell>
        </row>
        <row r="12664">
          <cell r="N12664">
            <v>13</v>
          </cell>
        </row>
        <row r="12668">
          <cell r="D12668" t="str">
            <v>DATOS ESPECÍFICOS</v>
          </cell>
        </row>
        <row r="12670">
          <cell r="A12670" t="str">
            <v>APU ID</v>
          </cell>
          <cell r="D12670" t="str">
            <v>ÍTEM</v>
          </cell>
          <cell r="E12670" t="str">
            <v>DESCRIPCIÓN</v>
          </cell>
          <cell r="N12670" t="str">
            <v>UNIDAD</v>
          </cell>
        </row>
        <row r="12671">
          <cell r="D12671" t="str">
            <v>2,07,36</v>
          </cell>
          <cell r="E12671" t="str">
            <v xml:space="preserve">SUMINISTRO E INSTALACIÓN DE BAJANTES  3" SEGÚN DISEÑO CON CONEXIÓN A TUBERIA DE ALCANTARILLADO 6" </v>
          </cell>
          <cell r="N12671" t="str">
            <v>UND</v>
          </cell>
        </row>
        <row r="12672">
          <cell r="D12672" t="str">
            <v>I. EQUIPO</v>
          </cell>
        </row>
        <row r="12673">
          <cell r="D12673" t="str">
            <v>DESCRIPCIÓN</v>
          </cell>
          <cell r="I12673" t="str">
            <v>MARCA</v>
          </cell>
          <cell r="K12673" t="str">
            <v>TIPO</v>
          </cell>
          <cell r="M12673" t="str">
            <v>TARIFA</v>
          </cell>
          <cell r="N12673" t="str">
            <v>RENDIMIENTO</v>
          </cell>
        </row>
        <row r="12674">
          <cell r="A12674" t="str">
            <v>APU-000977</v>
          </cell>
          <cell r="D12674" t="str">
            <v>HERRAMIENTA MENOR (% M.O)</v>
          </cell>
          <cell r="K12674" t="str">
            <v>%</v>
          </cell>
          <cell r="M12674">
            <v>21757.190000000002</v>
          </cell>
          <cell r="N12674">
            <v>10</v>
          </cell>
        </row>
        <row r="12675">
          <cell r="A12675" t="str">
            <v>APU-000977</v>
          </cell>
          <cell r="D12675" t="str">
            <v/>
          </cell>
          <cell r="K12675" t="str">
            <v/>
          </cell>
          <cell r="M12675" t="str">
            <v/>
          </cell>
        </row>
        <row r="12676">
          <cell r="A12676" t="str">
            <v>APU-000977</v>
          </cell>
          <cell r="D12676" t="str">
            <v/>
          </cell>
          <cell r="K12676" t="str">
            <v/>
          </cell>
          <cell r="M12676" t="str">
            <v/>
          </cell>
        </row>
        <row r="12677">
          <cell r="A12677" t="str">
            <v>APU-000977</v>
          </cell>
          <cell r="D12677" t="str">
            <v/>
          </cell>
          <cell r="K12677" t="str">
            <v/>
          </cell>
          <cell r="M12677" t="str">
            <v/>
          </cell>
        </row>
        <row r="12678">
          <cell r="A12678" t="str">
            <v>APU-000977</v>
          </cell>
          <cell r="D12678" t="str">
            <v/>
          </cell>
          <cell r="K12678" t="str">
            <v/>
          </cell>
          <cell r="M12678" t="str">
            <v/>
          </cell>
        </row>
        <row r="12679">
          <cell r="A12679" t="str">
            <v>APU-000977</v>
          </cell>
          <cell r="D12679" t="str">
            <v/>
          </cell>
          <cell r="K12679" t="str">
            <v/>
          </cell>
          <cell r="M12679" t="str">
            <v/>
          </cell>
        </row>
        <row r="12680">
          <cell r="A12680" t="str">
            <v>APU-000977</v>
          </cell>
          <cell r="D12680" t="str">
            <v>SUBTOTAL</v>
          </cell>
        </row>
        <row r="12681">
          <cell r="A12681" t="str">
            <v>APU-000977</v>
          </cell>
          <cell r="D12681" t="str">
            <v>II. MATERIALES</v>
          </cell>
        </row>
        <row r="12682">
          <cell r="A12682" t="str">
            <v>APU-000977</v>
          </cell>
          <cell r="D12682" t="str">
            <v>DESCRIPCIÓN</v>
          </cell>
          <cell r="L12682" t="str">
            <v>UNIDAD</v>
          </cell>
          <cell r="M12682" t="str">
            <v>CANTIDAD</v>
          </cell>
          <cell r="N12682" t="str">
            <v>PRECIO UNITARIO</v>
          </cell>
        </row>
        <row r="12683">
          <cell r="A12683" t="str">
            <v>APU-000977</v>
          </cell>
          <cell r="D12683" t="str">
            <v>CODO SANITARIO DE 3" PVC</v>
          </cell>
          <cell r="L12683" t="str">
            <v>UND</v>
          </cell>
          <cell r="M12683">
            <v>1</v>
          </cell>
          <cell r="N12683">
            <v>10696.4</v>
          </cell>
        </row>
        <row r="12684">
          <cell r="A12684" t="str">
            <v>APU-000977</v>
          </cell>
          <cell r="D12684" t="str">
            <v>TUBERÍA SANITARIA DE 3" PVC T.P.</v>
          </cell>
          <cell r="L12684" t="str">
            <v>M</v>
          </cell>
          <cell r="M12684">
            <v>3.35</v>
          </cell>
          <cell r="N12684">
            <v>25832.560000000001</v>
          </cell>
        </row>
        <row r="12685">
          <cell r="A12685" t="str">
            <v>APU-000977</v>
          </cell>
          <cell r="D12685" t="str">
            <v>REMOVEDOR PVC (LIMPIADOR 1/4 )</v>
          </cell>
          <cell r="L12685" t="str">
            <v>GAL</v>
          </cell>
          <cell r="M12685">
            <v>0.1</v>
          </cell>
          <cell r="N12685">
            <v>54704</v>
          </cell>
        </row>
        <row r="12686">
          <cell r="A12686" t="str">
            <v>APU-000977</v>
          </cell>
          <cell r="D12686" t="str">
            <v>SOLDADURA LIQUIDA PVC 1/4"</v>
          </cell>
          <cell r="L12686" t="str">
            <v>GAL</v>
          </cell>
          <cell r="M12686">
            <v>0.1</v>
          </cell>
          <cell r="N12686">
            <v>67444</v>
          </cell>
        </row>
        <row r="12687">
          <cell r="A12687" t="str">
            <v>APU-000977</v>
          </cell>
          <cell r="D12687" t="str">
            <v>SILLA YEE 6 X 3 SANITARIA</v>
          </cell>
          <cell r="L12687" t="str">
            <v>UND</v>
          </cell>
          <cell r="M12687">
            <v>1</v>
          </cell>
          <cell r="N12687">
            <v>36659.699999999997</v>
          </cell>
        </row>
        <row r="12688">
          <cell r="A12688" t="str">
            <v>APU-000977</v>
          </cell>
          <cell r="D12688" t="str">
            <v>ABRAZADERA PARA TUBERIAS  3" Y 4"</v>
          </cell>
          <cell r="L12688" t="str">
            <v>UND</v>
          </cell>
          <cell r="M12688">
            <v>3</v>
          </cell>
          <cell r="N12688">
            <v>10120</v>
          </cell>
        </row>
        <row r="12689">
          <cell r="A12689" t="str">
            <v>APU-000977</v>
          </cell>
          <cell r="D12689" t="str">
            <v/>
          </cell>
          <cell r="L12689" t="str">
            <v/>
          </cell>
          <cell r="N12689" t="str">
            <v/>
          </cell>
        </row>
        <row r="12690">
          <cell r="A12690" t="str">
            <v>APU-000977</v>
          </cell>
          <cell r="D12690" t="str">
            <v/>
          </cell>
          <cell r="L12690" t="str">
            <v/>
          </cell>
          <cell r="N12690" t="str">
            <v/>
          </cell>
        </row>
        <row r="12691">
          <cell r="A12691" t="str">
            <v>APU-000977</v>
          </cell>
          <cell r="D12691" t="str">
            <v/>
          </cell>
          <cell r="L12691" t="str">
            <v/>
          </cell>
          <cell r="N12691" t="str">
            <v/>
          </cell>
        </row>
        <row r="12692">
          <cell r="A12692" t="str">
            <v>APU-000977</v>
          </cell>
          <cell r="D12692" t="str">
            <v/>
          </cell>
          <cell r="L12692" t="str">
            <v/>
          </cell>
          <cell r="N12692" t="str">
            <v/>
          </cell>
        </row>
        <row r="12693">
          <cell r="A12693" t="str">
            <v>APU-000977</v>
          </cell>
          <cell r="D12693" t="str">
            <v/>
          </cell>
          <cell r="L12693" t="str">
            <v/>
          </cell>
          <cell r="N12693" t="str">
            <v/>
          </cell>
        </row>
        <row r="12694">
          <cell r="A12694" t="str">
            <v>APU-000977</v>
          </cell>
          <cell r="D12694" t="str">
            <v/>
          </cell>
          <cell r="L12694" t="str">
            <v/>
          </cell>
          <cell r="N12694" t="str">
            <v/>
          </cell>
        </row>
        <row r="12695">
          <cell r="A12695" t="str">
            <v>APU-000977</v>
          </cell>
          <cell r="D12695" t="str">
            <v/>
          </cell>
          <cell r="L12695" t="str">
            <v/>
          </cell>
          <cell r="N12695" t="str">
            <v/>
          </cell>
        </row>
        <row r="12696">
          <cell r="A12696" t="str">
            <v>APU-000977</v>
          </cell>
          <cell r="D12696" t="str">
            <v/>
          </cell>
          <cell r="L12696" t="str">
            <v/>
          </cell>
          <cell r="N12696" t="str">
            <v/>
          </cell>
        </row>
        <row r="12697">
          <cell r="A12697" t="str">
            <v>APU-000977</v>
          </cell>
          <cell r="D12697" t="str">
            <v>DESPERDICIO</v>
          </cell>
          <cell r="L12697" t="str">
            <v>%</v>
          </cell>
          <cell r="M12697">
            <v>0.05</v>
          </cell>
          <cell r="N12697">
            <v>176469.97999999998</v>
          </cell>
        </row>
        <row r="12698">
          <cell r="A12698" t="str">
            <v>APU-000977</v>
          </cell>
          <cell r="D12698" t="str">
            <v>SUBTOTAL</v>
          </cell>
        </row>
        <row r="12699">
          <cell r="A12699" t="str">
            <v>APU-000977</v>
          </cell>
          <cell r="D12699" t="str">
            <v>III. TRANSPORTES</v>
          </cell>
        </row>
        <row r="12700">
          <cell r="A12700" t="str">
            <v>APU-000977</v>
          </cell>
          <cell r="D12700" t="str">
            <v>MATERIAL</v>
          </cell>
          <cell r="K12700" t="str">
            <v>VOL. o PESO</v>
          </cell>
          <cell r="L12700" t="str">
            <v>DISTANCIA</v>
          </cell>
          <cell r="M12700" t="str">
            <v>M3 o Ton/Km</v>
          </cell>
          <cell r="N12700" t="str">
            <v>TARIFA</v>
          </cell>
        </row>
        <row r="12701">
          <cell r="A12701" t="str">
            <v>APU-000977</v>
          </cell>
          <cell r="D12701" t="str">
            <v/>
          </cell>
          <cell r="M12701" t="str">
            <v/>
          </cell>
          <cell r="N12701" t="str">
            <v/>
          </cell>
        </row>
        <row r="12702">
          <cell r="A12702" t="str">
            <v>APU-000977</v>
          </cell>
          <cell r="D12702" t="str">
            <v/>
          </cell>
          <cell r="M12702" t="str">
            <v/>
          </cell>
          <cell r="N12702" t="str">
            <v/>
          </cell>
        </row>
        <row r="12703">
          <cell r="A12703" t="str">
            <v>APU-000977</v>
          </cell>
          <cell r="D12703" t="str">
            <v/>
          </cell>
          <cell r="M12703" t="str">
            <v/>
          </cell>
          <cell r="N12703" t="str">
            <v/>
          </cell>
        </row>
        <row r="12704">
          <cell r="A12704" t="str">
            <v>APU-000977</v>
          </cell>
          <cell r="D12704" t="str">
            <v/>
          </cell>
          <cell r="M12704" t="str">
            <v/>
          </cell>
          <cell r="N12704" t="str">
            <v/>
          </cell>
        </row>
        <row r="12705">
          <cell r="A12705" t="str">
            <v>APU-000977</v>
          </cell>
          <cell r="D12705" t="str">
            <v>SUBTOTAL</v>
          </cell>
        </row>
        <row r="12706">
          <cell r="A12706" t="str">
            <v>APU-000977</v>
          </cell>
          <cell r="D12706" t="str">
            <v>IV. MANO DE OBRA</v>
          </cell>
        </row>
        <row r="12707">
          <cell r="A12707" t="str">
            <v>APU-000977</v>
          </cell>
          <cell r="D12707" t="str">
            <v>TRABAJADOR</v>
          </cell>
          <cell r="K12707" t="str">
            <v>JORNAL</v>
          </cell>
          <cell r="L12707" t="str">
            <v>PRESTACIONES</v>
          </cell>
          <cell r="M12707" t="str">
            <v>JORNAL TOTAL</v>
          </cell>
          <cell r="N12707" t="str">
            <v>RENDIMIENTO</v>
          </cell>
        </row>
        <row r="12708">
          <cell r="A12708" t="str">
            <v>APU-000977</v>
          </cell>
          <cell r="D12708" t="str">
            <v>OFICIAL</v>
          </cell>
          <cell r="K12708">
            <v>95930</v>
          </cell>
          <cell r="L12708">
            <v>1.95</v>
          </cell>
          <cell r="M12708">
            <v>187063.5</v>
          </cell>
          <cell r="N12708">
            <v>15</v>
          </cell>
        </row>
        <row r="12709">
          <cell r="A12709" t="str">
            <v>APU-000977</v>
          </cell>
          <cell r="D12709" t="str">
            <v>AYUDANTE (1)</v>
          </cell>
          <cell r="K12709">
            <v>71433</v>
          </cell>
          <cell r="L12709">
            <v>1.95</v>
          </cell>
          <cell r="M12709">
            <v>139294.35</v>
          </cell>
          <cell r="N12709">
            <v>15</v>
          </cell>
        </row>
        <row r="12710">
          <cell r="A12710" t="str">
            <v>APU-000977</v>
          </cell>
          <cell r="D12710" t="str">
            <v/>
          </cell>
          <cell r="K12710" t="str">
            <v/>
          </cell>
          <cell r="L12710" t="str">
            <v xml:space="preserve"> </v>
          </cell>
          <cell r="M12710" t="str">
            <v xml:space="preserve"> </v>
          </cell>
        </row>
        <row r="12711">
          <cell r="A12711" t="str">
            <v>APU-000977</v>
          </cell>
          <cell r="D12711" t="str">
            <v/>
          </cell>
          <cell r="K12711" t="str">
            <v/>
          </cell>
          <cell r="L12711" t="str">
            <v xml:space="preserve"> </v>
          </cell>
          <cell r="M12711" t="str">
            <v xml:space="preserve"> </v>
          </cell>
        </row>
        <row r="12712">
          <cell r="A12712" t="str">
            <v>APU-000977</v>
          </cell>
          <cell r="D12712" t="str">
            <v/>
          </cell>
          <cell r="K12712" t="str">
            <v/>
          </cell>
          <cell r="L12712" t="str">
            <v xml:space="preserve"> </v>
          </cell>
          <cell r="M12712" t="str">
            <v xml:space="preserve"> </v>
          </cell>
        </row>
        <row r="12713">
          <cell r="A12713" t="str">
            <v>APU-000977</v>
          </cell>
          <cell r="D12713" t="str">
            <v>SUBTOTAL</v>
          </cell>
        </row>
        <row r="12715">
          <cell r="D12715" t="str">
            <v>TOTAL COSTO DIRECTO $</v>
          </cell>
        </row>
        <row r="12717">
          <cell r="M12717" t="str">
            <v>Porcentaje</v>
          </cell>
          <cell r="N12717" t="str">
            <v>Valor Total</v>
          </cell>
        </row>
        <row r="12718">
          <cell r="M12718">
            <v>0.24</v>
          </cell>
          <cell r="N12718">
            <v>50214.33</v>
          </cell>
        </row>
        <row r="12719">
          <cell r="M12719">
            <v>0.02</v>
          </cell>
          <cell r="N12719">
            <v>4184.53</v>
          </cell>
        </row>
        <row r="12720">
          <cell r="M12720">
            <v>7.0000000000000007E-2</v>
          </cell>
          <cell r="N12720">
            <v>14645.85</v>
          </cell>
        </row>
        <row r="12723">
          <cell r="D12723" t="str">
            <v>Precio Unitario Total Aproximado al peso $</v>
          </cell>
        </row>
        <row r="12728">
          <cell r="D12728" t="str">
            <v>Proyectó:</v>
          </cell>
          <cell r="L12728" t="str">
            <v>Aprobó:</v>
          </cell>
        </row>
        <row r="12729">
          <cell r="E12729" t="str">
            <v>BRAYAN JEUDIEL LOZANO HERRERA</v>
          </cell>
          <cell r="M12729" t="str">
            <v>JESÚS IVÁN QUIÑONES RUEDA</v>
          </cell>
        </row>
        <row r="12730">
          <cell r="E12730" t="str">
            <v>APOYO SEC. DE PLANEACIÓN Y OBRAS PÚBLICAS</v>
          </cell>
          <cell r="M12730" t="str">
            <v>SECRETARIO DE PLANEACIÓN Y OBRAS PUBLICAS</v>
          </cell>
        </row>
        <row r="12731">
          <cell r="E12731" t="str">
            <v>LES TENGO UN CHISME</v>
          </cell>
          <cell r="M12731" t="str">
            <v>BOMBA</v>
          </cell>
        </row>
        <row r="12735">
          <cell r="D12735" t="str">
            <v>Análisis de Precios Unitarios- Secretaria de Planeación y Obras Publicas de Cubará, Boyacá.</v>
          </cell>
        </row>
        <row r="12736">
          <cell r="D12736" t="str">
            <v>Código</v>
          </cell>
          <cell r="E12736" t="str">
            <v>CCE-EICP-FM-14</v>
          </cell>
          <cell r="G12736" t="str">
            <v>Versión</v>
          </cell>
          <cell r="H12736">
            <v>1</v>
          </cell>
        </row>
        <row r="12740">
          <cell r="E12740" t="str">
            <v>MUNICIPIO DE CUBARÁ</v>
          </cell>
        </row>
        <row r="12742">
          <cell r="M12742" t="str">
            <v>VERSIÓN</v>
          </cell>
        </row>
        <row r="12745">
          <cell r="M12745" t="str">
            <v>PAGINA</v>
          </cell>
        </row>
        <row r="12746">
          <cell r="E12746" t="str">
            <v>ANÁLISIS DE PRECIOS UNITARIOS</v>
          </cell>
        </row>
        <row r="12748">
          <cell r="M12748" t="str">
            <v>FECHA</v>
          </cell>
          <cell r="N12748" t="str">
            <v>DD</v>
          </cell>
        </row>
        <row r="12749">
          <cell r="N12749">
            <v>13</v>
          </cell>
        </row>
        <row r="12753">
          <cell r="D12753" t="str">
            <v>DATOS ESPECÍFICOS</v>
          </cell>
        </row>
        <row r="12755">
          <cell r="A12755" t="str">
            <v>APU ID</v>
          </cell>
          <cell r="D12755" t="str">
            <v>ÍTEM</v>
          </cell>
          <cell r="E12755" t="str">
            <v>DESCRIPCIÓN</v>
          </cell>
          <cell r="N12755" t="str">
            <v>UNIDAD</v>
          </cell>
        </row>
        <row r="12756">
          <cell r="D12756" t="str">
            <v>2,07,39</v>
          </cell>
          <cell r="E12756" t="str">
            <v xml:space="preserve">SUMINISTRO E INSTALACIÓN DE BAJANTES  3"  DE 2,30M SEGÚN DISEÑO </v>
          </cell>
          <cell r="N12756" t="str">
            <v>UND</v>
          </cell>
        </row>
        <row r="12757">
          <cell r="D12757" t="str">
            <v>I. EQUIPO</v>
          </cell>
        </row>
        <row r="12758">
          <cell r="D12758" t="str">
            <v>DESCRIPCIÓN</v>
          </cell>
          <cell r="I12758" t="str">
            <v>MARCA</v>
          </cell>
          <cell r="K12758" t="str">
            <v>TIPO</v>
          </cell>
          <cell r="M12758" t="str">
            <v>TARIFA</v>
          </cell>
          <cell r="N12758" t="str">
            <v>RENDIMIENTO</v>
          </cell>
        </row>
        <row r="12759">
          <cell r="A12759" t="str">
            <v>APU-000980</v>
          </cell>
          <cell r="D12759" t="str">
            <v>HERRAMIENTA MENOR (% M.O)</v>
          </cell>
          <cell r="K12759" t="str">
            <v>%</v>
          </cell>
          <cell r="M12759">
            <v>16317.900000000001</v>
          </cell>
          <cell r="N12759">
            <v>10</v>
          </cell>
        </row>
        <row r="12760">
          <cell r="A12760" t="str">
            <v>APU-000980</v>
          </cell>
          <cell r="D12760" t="str">
            <v/>
          </cell>
          <cell r="K12760" t="str">
            <v/>
          </cell>
          <cell r="M12760" t="str">
            <v/>
          </cell>
        </row>
        <row r="12761">
          <cell r="A12761" t="str">
            <v>APU-000980</v>
          </cell>
          <cell r="D12761" t="str">
            <v/>
          </cell>
          <cell r="K12761" t="str">
            <v/>
          </cell>
          <cell r="M12761" t="str">
            <v/>
          </cell>
        </row>
        <row r="12762">
          <cell r="A12762" t="str">
            <v>APU-000980</v>
          </cell>
          <cell r="D12762" t="str">
            <v/>
          </cell>
          <cell r="K12762" t="str">
            <v/>
          </cell>
          <cell r="M12762" t="str">
            <v/>
          </cell>
        </row>
        <row r="12763">
          <cell r="A12763" t="str">
            <v>APU-000980</v>
          </cell>
          <cell r="D12763" t="str">
            <v/>
          </cell>
          <cell r="K12763" t="str">
            <v/>
          </cell>
          <cell r="M12763" t="str">
            <v/>
          </cell>
        </row>
        <row r="12764">
          <cell r="A12764" t="str">
            <v>APU-000980</v>
          </cell>
          <cell r="D12764" t="str">
            <v/>
          </cell>
          <cell r="K12764" t="str">
            <v/>
          </cell>
          <cell r="M12764" t="str">
            <v/>
          </cell>
        </row>
        <row r="12765">
          <cell r="A12765" t="str">
            <v>APU-000980</v>
          </cell>
          <cell r="D12765" t="str">
            <v>SUBTOTAL</v>
          </cell>
        </row>
        <row r="12766">
          <cell r="A12766" t="str">
            <v>APU-000980</v>
          </cell>
          <cell r="D12766" t="str">
            <v>II. MATERIALES</v>
          </cell>
        </row>
        <row r="12767">
          <cell r="A12767" t="str">
            <v>APU-000980</v>
          </cell>
          <cell r="D12767" t="str">
            <v>DESCRIPCIÓN</v>
          </cell>
          <cell r="L12767" t="str">
            <v>UNIDAD</v>
          </cell>
          <cell r="M12767" t="str">
            <v>CANTIDAD</v>
          </cell>
          <cell r="N12767" t="str">
            <v>PRECIO UNITARIO</v>
          </cell>
        </row>
        <row r="12768">
          <cell r="A12768" t="str">
            <v>APU-000980</v>
          </cell>
          <cell r="D12768" t="str">
            <v>CODO SANITARIO DE 3" PVC</v>
          </cell>
          <cell r="L12768" t="str">
            <v>UND</v>
          </cell>
          <cell r="M12768">
            <v>1</v>
          </cell>
          <cell r="N12768">
            <v>10696.4</v>
          </cell>
        </row>
        <row r="12769">
          <cell r="A12769" t="str">
            <v>APU-000980</v>
          </cell>
          <cell r="D12769" t="str">
            <v>TUBERÍA SANITARIA DE 3" PVC T.P.</v>
          </cell>
          <cell r="L12769" t="str">
            <v>M</v>
          </cell>
          <cell r="M12769">
            <v>2.35</v>
          </cell>
          <cell r="N12769">
            <v>25832.560000000001</v>
          </cell>
        </row>
        <row r="12770">
          <cell r="A12770" t="str">
            <v>APU-000980</v>
          </cell>
          <cell r="D12770" t="str">
            <v>REMOVEDOR PVC (LIMPIADOR 1/4 )</v>
          </cell>
          <cell r="L12770" t="str">
            <v>GAL</v>
          </cell>
          <cell r="M12770">
            <v>0.1</v>
          </cell>
          <cell r="N12770">
            <v>54704</v>
          </cell>
        </row>
        <row r="12771">
          <cell r="A12771" t="str">
            <v>APU-000980</v>
          </cell>
          <cell r="D12771" t="str">
            <v>SOLDADURA LIQUIDA PVC 1/4"</v>
          </cell>
          <cell r="L12771" t="str">
            <v>GAL</v>
          </cell>
          <cell r="M12771">
            <v>0.1</v>
          </cell>
          <cell r="N12771">
            <v>67444</v>
          </cell>
        </row>
        <row r="12772">
          <cell r="A12772" t="str">
            <v>APU-000980</v>
          </cell>
          <cell r="D12772" t="str">
            <v/>
          </cell>
          <cell r="L12772" t="str">
            <v/>
          </cell>
          <cell r="N12772" t="str">
            <v/>
          </cell>
        </row>
        <row r="12773">
          <cell r="A12773" t="str">
            <v>APU-000980</v>
          </cell>
          <cell r="D12773" t="str">
            <v>ABRAZADERA PARA TUBERIAS  3" Y 4"</v>
          </cell>
          <cell r="L12773" t="str">
            <v>UND</v>
          </cell>
          <cell r="M12773">
            <v>3</v>
          </cell>
          <cell r="N12773">
            <v>10120</v>
          </cell>
        </row>
        <row r="12774">
          <cell r="A12774" t="str">
            <v>APU-000980</v>
          </cell>
          <cell r="D12774" t="str">
            <v/>
          </cell>
          <cell r="L12774" t="str">
            <v/>
          </cell>
          <cell r="N12774" t="str">
            <v/>
          </cell>
        </row>
        <row r="12775">
          <cell r="A12775" t="str">
            <v>APU-000980</v>
          </cell>
          <cell r="D12775" t="str">
            <v/>
          </cell>
          <cell r="L12775" t="str">
            <v/>
          </cell>
          <cell r="N12775" t="str">
            <v/>
          </cell>
        </row>
        <row r="12776">
          <cell r="A12776" t="str">
            <v>APU-000980</v>
          </cell>
          <cell r="D12776" t="str">
            <v/>
          </cell>
          <cell r="L12776" t="str">
            <v/>
          </cell>
          <cell r="N12776" t="str">
            <v/>
          </cell>
        </row>
        <row r="12777">
          <cell r="A12777" t="str">
            <v>APU-000980</v>
          </cell>
          <cell r="D12777" t="str">
            <v/>
          </cell>
          <cell r="L12777" t="str">
            <v/>
          </cell>
          <cell r="N12777" t="str">
            <v/>
          </cell>
        </row>
        <row r="12778">
          <cell r="A12778" t="str">
            <v>APU-000980</v>
          </cell>
          <cell r="D12778" t="str">
            <v/>
          </cell>
          <cell r="L12778" t="str">
            <v/>
          </cell>
          <cell r="N12778" t="str">
            <v/>
          </cell>
        </row>
        <row r="12779">
          <cell r="A12779" t="str">
            <v>APU-000980</v>
          </cell>
          <cell r="D12779" t="str">
            <v/>
          </cell>
          <cell r="L12779" t="str">
            <v/>
          </cell>
          <cell r="N12779" t="str">
            <v/>
          </cell>
        </row>
        <row r="12780">
          <cell r="A12780" t="str">
            <v>APU-000980</v>
          </cell>
          <cell r="D12780" t="str">
            <v/>
          </cell>
          <cell r="L12780" t="str">
            <v/>
          </cell>
          <cell r="N12780" t="str">
            <v/>
          </cell>
        </row>
        <row r="12781">
          <cell r="A12781" t="str">
            <v>APU-000980</v>
          </cell>
          <cell r="D12781" t="str">
            <v/>
          </cell>
          <cell r="L12781" t="str">
            <v/>
          </cell>
          <cell r="N12781" t="str">
            <v/>
          </cell>
        </row>
        <row r="12782">
          <cell r="A12782" t="str">
            <v>APU-000980</v>
          </cell>
          <cell r="D12782" t="str">
            <v>DESPERDICIO</v>
          </cell>
          <cell r="L12782" t="str">
            <v>%</v>
          </cell>
          <cell r="M12782">
            <v>0.05</v>
          </cell>
          <cell r="N12782">
            <v>113977.71999999999</v>
          </cell>
        </row>
        <row r="12783">
          <cell r="A12783" t="str">
            <v>APU-000980</v>
          </cell>
          <cell r="D12783" t="str">
            <v>SUBTOTAL</v>
          </cell>
        </row>
        <row r="12784">
          <cell r="A12784" t="str">
            <v>APU-000980</v>
          </cell>
          <cell r="D12784" t="str">
            <v>III. TRANSPORTES</v>
          </cell>
        </row>
        <row r="12785">
          <cell r="A12785" t="str">
            <v>APU-000980</v>
          </cell>
          <cell r="D12785" t="str">
            <v>MATERIAL</v>
          </cell>
          <cell r="K12785" t="str">
            <v>VOL. o PESO</v>
          </cell>
          <cell r="L12785" t="str">
            <v>DISTANCIA</v>
          </cell>
          <cell r="M12785" t="str">
            <v>M3 o Ton/Km</v>
          </cell>
          <cell r="N12785" t="str">
            <v>TARIFA</v>
          </cell>
        </row>
        <row r="12786">
          <cell r="A12786" t="str">
            <v>APU-000980</v>
          </cell>
          <cell r="D12786" t="str">
            <v/>
          </cell>
          <cell r="M12786" t="str">
            <v/>
          </cell>
          <cell r="N12786" t="str">
            <v/>
          </cell>
        </row>
        <row r="12787">
          <cell r="A12787" t="str">
            <v>APU-000980</v>
          </cell>
          <cell r="D12787" t="str">
            <v/>
          </cell>
          <cell r="M12787" t="str">
            <v/>
          </cell>
          <cell r="N12787" t="str">
            <v/>
          </cell>
        </row>
        <row r="12788">
          <cell r="A12788" t="str">
            <v>APU-000980</v>
          </cell>
          <cell r="D12788" t="str">
            <v/>
          </cell>
          <cell r="M12788" t="str">
            <v/>
          </cell>
          <cell r="N12788" t="str">
            <v/>
          </cell>
        </row>
        <row r="12789">
          <cell r="A12789" t="str">
            <v>APU-000980</v>
          </cell>
          <cell r="D12789" t="str">
            <v/>
          </cell>
          <cell r="M12789" t="str">
            <v/>
          </cell>
          <cell r="N12789" t="str">
            <v/>
          </cell>
        </row>
        <row r="12790">
          <cell r="A12790" t="str">
            <v>APU-000980</v>
          </cell>
          <cell r="D12790" t="str">
            <v>SUBTOTAL</v>
          </cell>
        </row>
        <row r="12791">
          <cell r="A12791" t="str">
            <v>APU-000980</v>
          </cell>
          <cell r="D12791" t="str">
            <v>IV. MANO DE OBRA</v>
          </cell>
        </row>
        <row r="12792">
          <cell r="A12792" t="str">
            <v>APU-000980</v>
          </cell>
          <cell r="D12792" t="str">
            <v>TRABAJADOR</v>
          </cell>
          <cell r="K12792" t="str">
            <v>JORNAL</v>
          </cell>
          <cell r="L12792" t="str">
            <v>PRESTACIONES</v>
          </cell>
          <cell r="M12792" t="str">
            <v>JORNAL TOTAL</v>
          </cell>
          <cell r="N12792" t="str">
            <v>RENDIMIENTO</v>
          </cell>
        </row>
        <row r="12793">
          <cell r="A12793" t="str">
            <v>APU-000980</v>
          </cell>
          <cell r="D12793" t="str">
            <v>OFICIAL</v>
          </cell>
          <cell r="K12793">
            <v>95930</v>
          </cell>
          <cell r="L12793">
            <v>1.95</v>
          </cell>
          <cell r="M12793">
            <v>187063.5</v>
          </cell>
          <cell r="N12793">
            <v>20</v>
          </cell>
        </row>
        <row r="12794">
          <cell r="A12794" t="str">
            <v>APU-000980</v>
          </cell>
          <cell r="D12794" t="str">
            <v>AYUDANTE (1)</v>
          </cell>
          <cell r="K12794">
            <v>71433</v>
          </cell>
          <cell r="L12794">
            <v>1.95</v>
          </cell>
          <cell r="M12794">
            <v>139294.35</v>
          </cell>
          <cell r="N12794">
            <v>20</v>
          </cell>
        </row>
        <row r="12795">
          <cell r="A12795" t="str">
            <v>APU-000980</v>
          </cell>
          <cell r="D12795" t="str">
            <v/>
          </cell>
          <cell r="K12795" t="str">
            <v/>
          </cell>
          <cell r="L12795" t="str">
            <v xml:space="preserve"> </v>
          </cell>
          <cell r="M12795" t="str">
            <v xml:space="preserve"> </v>
          </cell>
        </row>
        <row r="12796">
          <cell r="A12796" t="str">
            <v>APU-000980</v>
          </cell>
          <cell r="D12796" t="str">
            <v/>
          </cell>
          <cell r="K12796" t="str">
            <v/>
          </cell>
          <cell r="L12796" t="str">
            <v xml:space="preserve"> </v>
          </cell>
          <cell r="M12796" t="str">
            <v xml:space="preserve"> </v>
          </cell>
        </row>
        <row r="12797">
          <cell r="A12797" t="str">
            <v>APU-000980</v>
          </cell>
          <cell r="D12797" t="str">
            <v/>
          </cell>
          <cell r="K12797" t="str">
            <v/>
          </cell>
          <cell r="L12797" t="str">
            <v xml:space="preserve"> </v>
          </cell>
          <cell r="M12797" t="str">
            <v xml:space="preserve"> </v>
          </cell>
        </row>
        <row r="12798">
          <cell r="A12798" t="str">
            <v>APU-000980</v>
          </cell>
          <cell r="D12798" t="str">
            <v>SUBTOTAL</v>
          </cell>
        </row>
        <row r="12800">
          <cell r="D12800" t="str">
            <v>TOTAL COSTO DIRECTO $</v>
          </cell>
        </row>
        <row r="12802">
          <cell r="M12802" t="str">
            <v>Porcentaje</v>
          </cell>
          <cell r="N12802" t="str">
            <v>Valor Total</v>
          </cell>
        </row>
        <row r="12803">
          <cell r="M12803">
            <v>0.24</v>
          </cell>
          <cell r="N12803">
            <v>33030.31</v>
          </cell>
        </row>
        <row r="12804">
          <cell r="M12804">
            <v>0.02</v>
          </cell>
          <cell r="N12804">
            <v>2752.53</v>
          </cell>
        </row>
        <row r="12805">
          <cell r="M12805">
            <v>7.0000000000000007E-2</v>
          </cell>
          <cell r="N12805">
            <v>9633.84</v>
          </cell>
        </row>
        <row r="12808">
          <cell r="D12808" t="str">
            <v>Precio Unitario Total Aproximado al peso $</v>
          </cell>
        </row>
        <row r="12813">
          <cell r="D12813" t="str">
            <v>Proyectó:</v>
          </cell>
          <cell r="L12813" t="str">
            <v>Aprobó:</v>
          </cell>
        </row>
        <row r="12814">
          <cell r="E12814" t="str">
            <v>BRAYAN JEUDIEL LOZANO HERRERA</v>
          </cell>
          <cell r="M12814" t="str">
            <v>JESÚS IVÁN QUIÑONES RUEDA</v>
          </cell>
        </row>
        <row r="12815">
          <cell r="E12815" t="str">
            <v>APOYO SEC. DE PLANEACIÓN Y OBRAS PÚBLICAS</v>
          </cell>
          <cell r="M12815" t="str">
            <v>SECRETARIO DE PLANEACIÓN Y OBRAS PUBLICAS</v>
          </cell>
        </row>
        <row r="12816">
          <cell r="E12816" t="str">
            <v>LES TENGO UN CHISME</v>
          </cell>
          <cell r="M12816" t="str">
            <v>BOMBA</v>
          </cell>
        </row>
        <row r="12820">
          <cell r="D12820" t="str">
            <v>Análisis de Precios Unitarios- Secretaria de Planeación y Obras Publicas de Cubará, Boyacá.</v>
          </cell>
        </row>
        <row r="12821">
          <cell r="D12821" t="str">
            <v>Código</v>
          </cell>
          <cell r="E12821" t="str">
            <v>CCE-EICP-FM-14</v>
          </cell>
          <cell r="G12821" t="str">
            <v>Versión</v>
          </cell>
          <cell r="H12821">
            <v>1</v>
          </cell>
        </row>
        <row r="12825">
          <cell r="E12825" t="str">
            <v>MUNICIPIO DE CUBARÁ</v>
          </cell>
        </row>
        <row r="12827">
          <cell r="M12827" t="str">
            <v>VERSIÓN</v>
          </cell>
        </row>
        <row r="12830">
          <cell r="M12830" t="str">
            <v>PAGINA</v>
          </cell>
        </row>
        <row r="12831">
          <cell r="E12831" t="str">
            <v>ANÁLISIS DE PRECIOS UNITARIOS</v>
          </cell>
        </row>
        <row r="12833">
          <cell r="M12833" t="str">
            <v>FECHA</v>
          </cell>
          <cell r="N12833" t="str">
            <v>DD</v>
          </cell>
        </row>
        <row r="12834">
          <cell r="N12834">
            <v>13</v>
          </cell>
        </row>
        <row r="12838">
          <cell r="D12838" t="str">
            <v>DATOS ESPECÍFICOS</v>
          </cell>
        </row>
        <row r="12840">
          <cell r="A12840" t="str">
            <v>APU ID</v>
          </cell>
          <cell r="D12840" t="str">
            <v>ÍTEM</v>
          </cell>
          <cell r="E12840" t="str">
            <v>DESCRIPCIÓN</v>
          </cell>
          <cell r="N12840" t="str">
            <v>UNIDAD</v>
          </cell>
        </row>
        <row r="12841">
          <cell r="D12841" t="str">
            <v>2,07,37</v>
          </cell>
          <cell r="E12841" t="str">
            <v>SUMINISTRO E INSTALACIÓN DE BAJANTES  4"  DE 11 M SEGÚN DISEÑO  CON CONEXIÓN A TUBERIA 6"</v>
          </cell>
          <cell r="N12841" t="str">
            <v>UND</v>
          </cell>
        </row>
        <row r="12842">
          <cell r="D12842" t="str">
            <v>I. EQUIPO</v>
          </cell>
        </row>
        <row r="12843">
          <cell r="D12843" t="str">
            <v>DESCRIPCIÓN</v>
          </cell>
          <cell r="I12843" t="str">
            <v>MARCA</v>
          </cell>
          <cell r="K12843" t="str">
            <v>TIPO</v>
          </cell>
          <cell r="M12843" t="str">
            <v>TARIFA</v>
          </cell>
          <cell r="N12843" t="str">
            <v>RENDIMIENTO</v>
          </cell>
        </row>
        <row r="12844">
          <cell r="A12844" t="str">
            <v>APU-000978</v>
          </cell>
          <cell r="D12844" t="str">
            <v>HERRAMIENTA MENOR (% M.O)</v>
          </cell>
          <cell r="K12844" t="str">
            <v>%</v>
          </cell>
          <cell r="M12844">
            <v>81589.47</v>
          </cell>
          <cell r="N12844">
            <v>10</v>
          </cell>
        </row>
        <row r="12845">
          <cell r="A12845" t="str">
            <v>APU-000978</v>
          </cell>
          <cell r="D12845" t="str">
            <v/>
          </cell>
          <cell r="K12845" t="str">
            <v/>
          </cell>
          <cell r="M12845" t="str">
            <v/>
          </cell>
        </row>
        <row r="12846">
          <cell r="A12846" t="str">
            <v>APU-000978</v>
          </cell>
          <cell r="D12846" t="str">
            <v/>
          </cell>
          <cell r="K12846" t="str">
            <v/>
          </cell>
          <cell r="M12846" t="str">
            <v/>
          </cell>
        </row>
        <row r="12847">
          <cell r="A12847" t="str">
            <v>APU-000978</v>
          </cell>
          <cell r="D12847" t="str">
            <v/>
          </cell>
          <cell r="K12847" t="str">
            <v/>
          </cell>
          <cell r="M12847" t="str">
            <v/>
          </cell>
        </row>
        <row r="12848">
          <cell r="A12848" t="str">
            <v>APU-000978</v>
          </cell>
          <cell r="D12848" t="str">
            <v/>
          </cell>
          <cell r="K12848" t="str">
            <v/>
          </cell>
          <cell r="M12848" t="str">
            <v/>
          </cell>
        </row>
        <row r="12849">
          <cell r="A12849" t="str">
            <v>APU-000978</v>
          </cell>
          <cell r="D12849" t="str">
            <v/>
          </cell>
          <cell r="K12849" t="str">
            <v/>
          </cell>
          <cell r="M12849" t="str">
            <v/>
          </cell>
        </row>
        <row r="12850">
          <cell r="A12850" t="str">
            <v>APU-000978</v>
          </cell>
          <cell r="D12850" t="str">
            <v>SUBTOTAL</v>
          </cell>
        </row>
        <row r="12851">
          <cell r="A12851" t="str">
            <v>APU-000978</v>
          </cell>
          <cell r="D12851" t="str">
            <v>II. MATERIALES</v>
          </cell>
        </row>
        <row r="12852">
          <cell r="A12852" t="str">
            <v>APU-000978</v>
          </cell>
          <cell r="D12852" t="str">
            <v>DESCRIPCIÓN</v>
          </cell>
          <cell r="L12852" t="str">
            <v>UNIDAD</v>
          </cell>
          <cell r="M12852" t="str">
            <v>CANTIDAD</v>
          </cell>
          <cell r="N12852" t="str">
            <v>PRECIO UNITARIO</v>
          </cell>
        </row>
        <row r="12853">
          <cell r="A12853" t="str">
            <v>APU-000978</v>
          </cell>
          <cell r="D12853" t="str">
            <v>CODO SANITARIO DE 4" PVC</v>
          </cell>
          <cell r="L12853" t="str">
            <v>UND</v>
          </cell>
          <cell r="M12853">
            <v>5</v>
          </cell>
          <cell r="N12853">
            <v>18542.68</v>
          </cell>
        </row>
        <row r="12854">
          <cell r="A12854" t="str">
            <v>APU-000978</v>
          </cell>
          <cell r="D12854" t="str">
            <v>TUBERÍA SANITARIA DE 4" PVC T.P.</v>
          </cell>
          <cell r="L12854" t="str">
            <v>M</v>
          </cell>
          <cell r="M12854">
            <v>11</v>
          </cell>
          <cell r="N12854">
            <v>36360.82</v>
          </cell>
        </row>
        <row r="12855">
          <cell r="A12855" t="str">
            <v>APU-000978</v>
          </cell>
          <cell r="D12855" t="str">
            <v>REMOVEDOR PVC (LIMPIADOR 1/4 )</v>
          </cell>
          <cell r="L12855" t="str">
            <v>GAL</v>
          </cell>
          <cell r="M12855">
            <v>0.3</v>
          </cell>
          <cell r="N12855">
            <v>54704</v>
          </cell>
        </row>
        <row r="12856">
          <cell r="A12856" t="str">
            <v>APU-000978</v>
          </cell>
          <cell r="D12856" t="str">
            <v>SOLDADURA LIQUIDA PVC 1/4"</v>
          </cell>
          <cell r="L12856" t="str">
            <v>GAL</v>
          </cell>
          <cell r="M12856">
            <v>0.3</v>
          </cell>
          <cell r="N12856">
            <v>67444</v>
          </cell>
        </row>
        <row r="12857">
          <cell r="A12857" t="str">
            <v>APU-000978</v>
          </cell>
          <cell r="D12857" t="str">
            <v>SILLA YEE 6 X 4 SANITARIA</v>
          </cell>
          <cell r="L12857" t="str">
            <v>UND</v>
          </cell>
          <cell r="M12857">
            <v>1</v>
          </cell>
          <cell r="N12857">
            <v>47000.800000000003</v>
          </cell>
        </row>
        <row r="12858">
          <cell r="A12858" t="str">
            <v>APU-000978</v>
          </cell>
          <cell r="D12858" t="str">
            <v>TEE SENCILLA SANITARIA DE 4" PVC</v>
          </cell>
          <cell r="L12858" t="str">
            <v>UND</v>
          </cell>
          <cell r="M12858">
            <v>1</v>
          </cell>
          <cell r="N12858">
            <v>26235.74</v>
          </cell>
        </row>
        <row r="12859">
          <cell r="A12859" t="str">
            <v>APU-000978</v>
          </cell>
          <cell r="D12859" t="str">
            <v>ABRAZADERA PARA TUBERIAS  3" Y 4"</v>
          </cell>
          <cell r="L12859" t="str">
            <v>UND</v>
          </cell>
          <cell r="M12859">
            <v>5</v>
          </cell>
          <cell r="N12859">
            <v>10120</v>
          </cell>
        </row>
        <row r="12860">
          <cell r="A12860" t="str">
            <v>APU-000978</v>
          </cell>
          <cell r="D12860" t="str">
            <v/>
          </cell>
          <cell r="L12860" t="str">
            <v/>
          </cell>
          <cell r="N12860" t="str">
            <v/>
          </cell>
        </row>
        <row r="12861">
          <cell r="A12861" t="str">
            <v>APU-000978</v>
          </cell>
          <cell r="D12861" t="str">
            <v/>
          </cell>
          <cell r="L12861" t="str">
            <v/>
          </cell>
          <cell r="N12861" t="str">
            <v/>
          </cell>
        </row>
        <row r="12862">
          <cell r="A12862" t="str">
            <v>APU-000978</v>
          </cell>
          <cell r="D12862" t="str">
            <v/>
          </cell>
          <cell r="L12862" t="str">
            <v/>
          </cell>
          <cell r="N12862" t="str">
            <v/>
          </cell>
        </row>
        <row r="12863">
          <cell r="A12863" t="str">
            <v>APU-000978</v>
          </cell>
          <cell r="D12863" t="str">
            <v/>
          </cell>
          <cell r="L12863" t="str">
            <v/>
          </cell>
          <cell r="N12863" t="str">
            <v/>
          </cell>
        </row>
        <row r="12864">
          <cell r="A12864" t="str">
            <v>APU-000978</v>
          </cell>
          <cell r="D12864" t="str">
            <v/>
          </cell>
          <cell r="L12864" t="str">
            <v/>
          </cell>
          <cell r="N12864" t="str">
            <v/>
          </cell>
        </row>
        <row r="12865">
          <cell r="A12865" t="str">
            <v>APU-000978</v>
          </cell>
          <cell r="D12865" t="str">
            <v/>
          </cell>
          <cell r="L12865" t="str">
            <v/>
          </cell>
          <cell r="N12865" t="str">
            <v/>
          </cell>
        </row>
        <row r="12866">
          <cell r="A12866" t="str">
            <v>APU-000978</v>
          </cell>
          <cell r="D12866" t="str">
            <v/>
          </cell>
          <cell r="L12866" t="str">
            <v/>
          </cell>
          <cell r="N12866" t="str">
            <v/>
          </cell>
        </row>
        <row r="12867">
          <cell r="A12867" t="str">
            <v>APU-000978</v>
          </cell>
          <cell r="D12867" t="str">
            <v>DESPERDICIO</v>
          </cell>
          <cell r="L12867" t="str">
            <v>%</v>
          </cell>
          <cell r="M12867">
            <v>0.05</v>
          </cell>
          <cell r="N12867">
            <v>653163.3600000001</v>
          </cell>
        </row>
        <row r="12868">
          <cell r="A12868" t="str">
            <v>APU-000978</v>
          </cell>
          <cell r="D12868" t="str">
            <v>SUBTOTAL</v>
          </cell>
        </row>
        <row r="12869">
          <cell r="A12869" t="str">
            <v>APU-000978</v>
          </cell>
          <cell r="D12869" t="str">
            <v>III. TRANSPORTES</v>
          </cell>
        </row>
        <row r="12870">
          <cell r="A12870" t="str">
            <v>APU-000978</v>
          </cell>
          <cell r="D12870" t="str">
            <v>MATERIAL</v>
          </cell>
          <cell r="K12870" t="str">
            <v>VOL. o PESO</v>
          </cell>
          <cell r="L12870" t="str">
            <v>DISTANCIA</v>
          </cell>
          <cell r="M12870" t="str">
            <v>M3 o Ton/Km</v>
          </cell>
          <cell r="N12870" t="str">
            <v>TARIFA</v>
          </cell>
        </row>
        <row r="12871">
          <cell r="A12871" t="str">
            <v>APU-000978</v>
          </cell>
          <cell r="D12871" t="str">
            <v/>
          </cell>
          <cell r="M12871" t="str">
            <v/>
          </cell>
          <cell r="N12871" t="str">
            <v/>
          </cell>
        </row>
        <row r="12872">
          <cell r="A12872" t="str">
            <v>APU-000978</v>
          </cell>
          <cell r="D12872" t="str">
            <v/>
          </cell>
          <cell r="M12872" t="str">
            <v/>
          </cell>
          <cell r="N12872" t="str">
            <v/>
          </cell>
        </row>
        <row r="12873">
          <cell r="A12873" t="str">
            <v>APU-000978</v>
          </cell>
          <cell r="D12873" t="str">
            <v/>
          </cell>
          <cell r="M12873" t="str">
            <v/>
          </cell>
          <cell r="N12873" t="str">
            <v/>
          </cell>
        </row>
        <row r="12874">
          <cell r="A12874" t="str">
            <v>APU-000978</v>
          </cell>
          <cell r="D12874" t="str">
            <v/>
          </cell>
          <cell r="M12874" t="str">
            <v/>
          </cell>
          <cell r="N12874" t="str">
            <v/>
          </cell>
        </row>
        <row r="12875">
          <cell r="A12875" t="str">
            <v>APU-000978</v>
          </cell>
          <cell r="D12875" t="str">
            <v>SUBTOTAL</v>
          </cell>
        </row>
        <row r="12876">
          <cell r="A12876" t="str">
            <v>APU-000978</v>
          </cell>
          <cell r="D12876" t="str">
            <v>IV. MANO DE OBRA</v>
          </cell>
        </row>
        <row r="12877">
          <cell r="A12877" t="str">
            <v>APU-000978</v>
          </cell>
          <cell r="D12877" t="str">
            <v>TRABAJADOR</v>
          </cell>
          <cell r="K12877" t="str">
            <v>JORNAL</v>
          </cell>
          <cell r="L12877" t="str">
            <v>PRESTACIONES</v>
          </cell>
          <cell r="M12877" t="str">
            <v>JORNAL TOTAL</v>
          </cell>
          <cell r="N12877" t="str">
            <v>RENDIMIENTO</v>
          </cell>
        </row>
        <row r="12878">
          <cell r="A12878" t="str">
            <v>APU-000978</v>
          </cell>
          <cell r="D12878" t="str">
            <v>OFICIAL</v>
          </cell>
          <cell r="K12878">
            <v>95930</v>
          </cell>
          <cell r="L12878">
            <v>1.95</v>
          </cell>
          <cell r="M12878">
            <v>187063.5</v>
          </cell>
          <cell r="N12878">
            <v>4</v>
          </cell>
        </row>
        <row r="12879">
          <cell r="A12879" t="str">
            <v>APU-000978</v>
          </cell>
          <cell r="D12879" t="str">
            <v>AYUDANTE (1)</v>
          </cell>
          <cell r="K12879">
            <v>71433</v>
          </cell>
          <cell r="L12879">
            <v>1.95</v>
          </cell>
          <cell r="M12879">
            <v>139294.35</v>
          </cell>
          <cell r="N12879">
            <v>4</v>
          </cell>
        </row>
        <row r="12880">
          <cell r="A12880" t="str">
            <v>APU-000978</v>
          </cell>
          <cell r="D12880" t="str">
            <v/>
          </cell>
          <cell r="K12880" t="str">
            <v/>
          </cell>
          <cell r="L12880" t="str">
            <v xml:space="preserve"> </v>
          </cell>
          <cell r="M12880" t="str">
            <v xml:space="preserve"> </v>
          </cell>
        </row>
        <row r="12881">
          <cell r="A12881" t="str">
            <v>APU-000978</v>
          </cell>
          <cell r="D12881" t="str">
            <v/>
          </cell>
          <cell r="K12881" t="str">
            <v/>
          </cell>
          <cell r="L12881" t="str">
            <v xml:space="preserve"> </v>
          </cell>
          <cell r="M12881" t="str">
            <v xml:space="preserve"> </v>
          </cell>
        </row>
        <row r="12882">
          <cell r="A12882" t="str">
            <v>APU-000978</v>
          </cell>
          <cell r="D12882" t="str">
            <v/>
          </cell>
          <cell r="K12882" t="str">
            <v/>
          </cell>
          <cell r="L12882" t="str">
            <v xml:space="preserve"> </v>
          </cell>
          <cell r="M12882" t="str">
            <v xml:space="preserve"> </v>
          </cell>
        </row>
        <row r="12883">
          <cell r="A12883" t="str">
            <v>APU-000978</v>
          </cell>
          <cell r="D12883" t="str">
            <v>SUBTOTAL</v>
          </cell>
        </row>
        <row r="12885">
          <cell r="D12885" t="str">
            <v>TOTAL COSTO DIRECTO $</v>
          </cell>
        </row>
        <row r="12887">
          <cell r="M12887" t="str">
            <v>Porcentaje</v>
          </cell>
          <cell r="N12887" t="str">
            <v>Valor Total</v>
          </cell>
        </row>
        <row r="12888">
          <cell r="M12888">
            <v>0.24</v>
          </cell>
          <cell r="N12888">
            <v>186136.79</v>
          </cell>
        </row>
        <row r="12889">
          <cell r="M12889">
            <v>0.02</v>
          </cell>
          <cell r="N12889">
            <v>15511.4</v>
          </cell>
        </row>
        <row r="12890">
          <cell r="M12890">
            <v>7.0000000000000007E-2</v>
          </cell>
          <cell r="N12890">
            <v>54289.9</v>
          </cell>
        </row>
        <row r="12893">
          <cell r="D12893" t="str">
            <v>Precio Unitario Total Aproximado al peso $</v>
          </cell>
        </row>
        <row r="12898">
          <cell r="D12898" t="str">
            <v>Proyectó:</v>
          </cell>
          <cell r="L12898" t="str">
            <v>Aprobó:</v>
          </cell>
        </row>
        <row r="12899">
          <cell r="E12899" t="str">
            <v>BRAYAN JEUDIEL LOZANO HERRERA</v>
          </cell>
          <cell r="M12899" t="str">
            <v>JESÚS IVÁN QUIÑONES RUEDA</v>
          </cell>
        </row>
        <row r="12900">
          <cell r="E12900" t="str">
            <v>APOYO SEC. DE PLANEACIÓN Y OBRAS PÚBLICAS</v>
          </cell>
          <cell r="M12900" t="str">
            <v>SECRETARIO DE PLANEACIÓN Y OBRAS PUBLICAS</v>
          </cell>
        </row>
        <row r="12901">
          <cell r="E12901" t="str">
            <v>LES TENGO UN CHISME</v>
          </cell>
          <cell r="M12901" t="str">
            <v>BOMBA</v>
          </cell>
        </row>
        <row r="12905">
          <cell r="D12905" t="str">
            <v>Análisis de Precios Unitarios- Secretaria de Planeación y Obras Publicas de Cubará, Boyacá.</v>
          </cell>
        </row>
        <row r="12906">
          <cell r="D12906" t="str">
            <v>Código</v>
          </cell>
          <cell r="E12906" t="str">
            <v>CCE-EICP-FM-14</v>
          </cell>
          <cell r="G12906" t="str">
            <v>Versión</v>
          </cell>
          <cell r="H12906">
            <v>1</v>
          </cell>
        </row>
        <row r="12910">
          <cell r="E12910" t="str">
            <v>MUNICIPIO DE CUBARÁ</v>
          </cell>
        </row>
        <row r="12912">
          <cell r="M12912" t="str">
            <v>VERSIÓN</v>
          </cell>
        </row>
        <row r="12915">
          <cell r="M12915" t="str">
            <v>PAGINA</v>
          </cell>
        </row>
        <row r="12916">
          <cell r="E12916" t="str">
            <v>ANÁLISIS DE PRECIOS UNITARIOS</v>
          </cell>
        </row>
        <row r="12918">
          <cell r="M12918" t="str">
            <v>FECHA</v>
          </cell>
          <cell r="N12918" t="str">
            <v>DD</v>
          </cell>
        </row>
        <row r="12919">
          <cell r="N12919">
            <v>13</v>
          </cell>
        </row>
        <row r="12923">
          <cell r="D12923" t="str">
            <v>DATOS ESPECÍFICOS</v>
          </cell>
        </row>
        <row r="12925">
          <cell r="A12925" t="str">
            <v>APU ID</v>
          </cell>
          <cell r="D12925" t="str">
            <v>ÍTEM</v>
          </cell>
          <cell r="E12925" t="str">
            <v>DESCRIPCIÓN</v>
          </cell>
          <cell r="N12925" t="str">
            <v>UNIDAD</v>
          </cell>
        </row>
        <row r="12926">
          <cell r="D12926" t="str">
            <v>2,07,40</v>
          </cell>
          <cell r="E12926" t="str">
            <v>SUMINISTRO E INSTALACIÓN DE BAJANTES  4" DE 9,5M SEGÚN DISEÑO</v>
          </cell>
          <cell r="N12926" t="str">
            <v>UND</v>
          </cell>
        </row>
        <row r="12927">
          <cell r="D12927" t="str">
            <v>I. EQUIPO</v>
          </cell>
        </row>
        <row r="12928">
          <cell r="D12928" t="str">
            <v>DESCRIPCIÓN</v>
          </cell>
          <cell r="I12928" t="str">
            <v>MARCA</v>
          </cell>
          <cell r="K12928" t="str">
            <v>TIPO</v>
          </cell>
          <cell r="M12928" t="str">
            <v>TARIFA</v>
          </cell>
          <cell r="N12928" t="str">
            <v>RENDIMIENTO</v>
          </cell>
        </row>
        <row r="12929">
          <cell r="A12929" t="str">
            <v>APU-000981</v>
          </cell>
          <cell r="D12929" t="str">
            <v>HERRAMIENTA MENOR (% M.O)</v>
          </cell>
          <cell r="K12929" t="str">
            <v>%</v>
          </cell>
          <cell r="M12929">
            <v>65271.569999999992</v>
          </cell>
          <cell r="N12929">
            <v>10</v>
          </cell>
        </row>
        <row r="12930">
          <cell r="A12930" t="str">
            <v>APU-000981</v>
          </cell>
          <cell r="D12930" t="str">
            <v/>
          </cell>
          <cell r="K12930" t="str">
            <v/>
          </cell>
          <cell r="M12930" t="str">
            <v/>
          </cell>
        </row>
        <row r="12931">
          <cell r="A12931" t="str">
            <v>APU-000981</v>
          </cell>
          <cell r="D12931" t="str">
            <v/>
          </cell>
          <cell r="K12931" t="str">
            <v/>
          </cell>
          <cell r="M12931" t="str">
            <v/>
          </cell>
        </row>
        <row r="12932">
          <cell r="A12932" t="str">
            <v>APU-000981</v>
          </cell>
          <cell r="D12932" t="str">
            <v/>
          </cell>
          <cell r="K12932" t="str">
            <v/>
          </cell>
          <cell r="M12932" t="str">
            <v/>
          </cell>
        </row>
        <row r="12933">
          <cell r="A12933" t="str">
            <v>APU-000981</v>
          </cell>
          <cell r="D12933" t="str">
            <v/>
          </cell>
          <cell r="K12933" t="str">
            <v/>
          </cell>
          <cell r="M12933" t="str">
            <v/>
          </cell>
        </row>
        <row r="12934">
          <cell r="A12934" t="str">
            <v>APU-000981</v>
          </cell>
          <cell r="D12934" t="str">
            <v/>
          </cell>
          <cell r="K12934" t="str">
            <v/>
          </cell>
          <cell r="M12934" t="str">
            <v/>
          </cell>
        </row>
        <row r="12935">
          <cell r="A12935" t="str">
            <v>APU-000981</v>
          </cell>
          <cell r="D12935" t="str">
            <v>SUBTOTAL</v>
          </cell>
        </row>
        <row r="12936">
          <cell r="A12936" t="str">
            <v>APU-000981</v>
          </cell>
          <cell r="D12936" t="str">
            <v>II. MATERIALES</v>
          </cell>
        </row>
        <row r="12937">
          <cell r="A12937" t="str">
            <v>APU-000981</v>
          </cell>
          <cell r="D12937" t="str">
            <v>DESCRIPCIÓN</v>
          </cell>
          <cell r="L12937" t="str">
            <v>UNIDAD</v>
          </cell>
          <cell r="M12937" t="str">
            <v>CANTIDAD</v>
          </cell>
          <cell r="N12937" t="str">
            <v>PRECIO UNITARIO</v>
          </cell>
        </row>
        <row r="12938">
          <cell r="A12938" t="str">
            <v>APU-000981</v>
          </cell>
          <cell r="D12938" t="str">
            <v>CODO SANITARIO DE 4" PVC</v>
          </cell>
          <cell r="L12938" t="str">
            <v>UND</v>
          </cell>
          <cell r="M12938">
            <v>3</v>
          </cell>
          <cell r="N12938">
            <v>18542.68</v>
          </cell>
        </row>
        <row r="12939">
          <cell r="A12939" t="str">
            <v>APU-000981</v>
          </cell>
          <cell r="D12939" t="str">
            <v>TUBERÍA SANITARIA DE 4" PVC T.P.</v>
          </cell>
          <cell r="L12939" t="str">
            <v>M</v>
          </cell>
          <cell r="M12939">
            <v>9.5</v>
          </cell>
          <cell r="N12939">
            <v>36360.82</v>
          </cell>
        </row>
        <row r="12940">
          <cell r="A12940" t="str">
            <v>APU-000981</v>
          </cell>
          <cell r="D12940" t="str">
            <v>REMOVEDOR PVC (LIMPIADOR 1/4 )</v>
          </cell>
          <cell r="L12940" t="str">
            <v>GAL</v>
          </cell>
          <cell r="M12940">
            <v>0.3</v>
          </cell>
          <cell r="N12940">
            <v>54704</v>
          </cell>
        </row>
        <row r="12941">
          <cell r="A12941" t="str">
            <v>APU-000981</v>
          </cell>
          <cell r="D12941" t="str">
            <v>SOLDADURA LIQUIDA PVC 1/4"</v>
          </cell>
          <cell r="L12941" t="str">
            <v>GAL</v>
          </cell>
          <cell r="M12941">
            <v>0.3</v>
          </cell>
          <cell r="N12941">
            <v>67444</v>
          </cell>
        </row>
        <row r="12942">
          <cell r="A12942" t="str">
            <v>APU-000981</v>
          </cell>
          <cell r="D12942" t="str">
            <v/>
          </cell>
          <cell r="L12942" t="str">
            <v/>
          </cell>
          <cell r="N12942" t="str">
            <v/>
          </cell>
        </row>
        <row r="12943">
          <cell r="A12943" t="str">
            <v>APU-000981</v>
          </cell>
          <cell r="D12943" t="str">
            <v/>
          </cell>
          <cell r="L12943" t="str">
            <v/>
          </cell>
          <cell r="N12943" t="str">
            <v/>
          </cell>
        </row>
        <row r="12944">
          <cell r="A12944" t="str">
            <v>APU-000981</v>
          </cell>
          <cell r="D12944" t="str">
            <v>ABRAZADERA PARA TUBERIAS  3" Y 4"</v>
          </cell>
          <cell r="L12944" t="str">
            <v>UND</v>
          </cell>
          <cell r="M12944">
            <v>5</v>
          </cell>
          <cell r="N12944">
            <v>10120</v>
          </cell>
        </row>
        <row r="12945">
          <cell r="A12945" t="str">
            <v>APU-000981</v>
          </cell>
          <cell r="D12945" t="str">
            <v/>
          </cell>
          <cell r="L12945" t="str">
            <v/>
          </cell>
          <cell r="N12945" t="str">
            <v/>
          </cell>
        </row>
        <row r="12946">
          <cell r="A12946" t="str">
            <v>APU-000981</v>
          </cell>
          <cell r="D12946" t="str">
            <v/>
          </cell>
          <cell r="L12946" t="str">
            <v/>
          </cell>
          <cell r="N12946" t="str">
            <v/>
          </cell>
        </row>
        <row r="12947">
          <cell r="A12947" t="str">
            <v>APU-000981</v>
          </cell>
          <cell r="D12947" t="str">
            <v/>
          </cell>
          <cell r="L12947" t="str">
            <v/>
          </cell>
          <cell r="N12947" t="str">
            <v/>
          </cell>
        </row>
        <row r="12948">
          <cell r="A12948" t="str">
            <v>APU-000981</v>
          </cell>
          <cell r="D12948" t="str">
            <v/>
          </cell>
          <cell r="L12948" t="str">
            <v/>
          </cell>
          <cell r="N12948" t="str">
            <v/>
          </cell>
        </row>
        <row r="12949">
          <cell r="A12949" t="str">
            <v>APU-000981</v>
          </cell>
          <cell r="D12949" t="str">
            <v/>
          </cell>
          <cell r="L12949" t="str">
            <v/>
          </cell>
          <cell r="N12949" t="str">
            <v/>
          </cell>
        </row>
        <row r="12950">
          <cell r="A12950" t="str">
            <v>APU-000981</v>
          </cell>
          <cell r="D12950" t="str">
            <v/>
          </cell>
          <cell r="L12950" t="str">
            <v/>
          </cell>
          <cell r="N12950" t="str">
            <v/>
          </cell>
        </row>
        <row r="12951">
          <cell r="A12951" t="str">
            <v>APU-000981</v>
          </cell>
          <cell r="D12951" t="str">
            <v/>
          </cell>
          <cell r="L12951" t="str">
            <v/>
          </cell>
          <cell r="N12951" t="str">
            <v/>
          </cell>
        </row>
        <row r="12952">
          <cell r="A12952" t="str">
            <v>APU-000981</v>
          </cell>
          <cell r="D12952" t="str">
            <v>DESPERDICIO</v>
          </cell>
          <cell r="L12952" t="str">
            <v>%</v>
          </cell>
          <cell r="M12952">
            <v>0.05</v>
          </cell>
          <cell r="N12952">
            <v>488300.23</v>
          </cell>
        </row>
        <row r="12953">
          <cell r="A12953" t="str">
            <v>APU-000981</v>
          </cell>
          <cell r="D12953" t="str">
            <v>SUBTOTAL</v>
          </cell>
        </row>
        <row r="12954">
          <cell r="A12954" t="str">
            <v>APU-000981</v>
          </cell>
          <cell r="D12954" t="str">
            <v>III. TRANSPORTES</v>
          </cell>
        </row>
        <row r="12955">
          <cell r="A12955" t="str">
            <v>APU-000981</v>
          </cell>
          <cell r="D12955" t="str">
            <v>MATERIAL</v>
          </cell>
          <cell r="K12955" t="str">
            <v>VOL. o PESO</v>
          </cell>
          <cell r="L12955" t="str">
            <v>DISTANCIA</v>
          </cell>
          <cell r="M12955" t="str">
            <v>M3 o Ton/Km</v>
          </cell>
          <cell r="N12955" t="str">
            <v>TARIFA</v>
          </cell>
        </row>
        <row r="12956">
          <cell r="A12956" t="str">
            <v>APU-000981</v>
          </cell>
          <cell r="D12956" t="str">
            <v/>
          </cell>
          <cell r="M12956" t="str">
            <v/>
          </cell>
          <cell r="N12956" t="str">
            <v/>
          </cell>
        </row>
        <row r="12957">
          <cell r="A12957" t="str">
            <v>APU-000981</v>
          </cell>
          <cell r="D12957" t="str">
            <v/>
          </cell>
          <cell r="M12957" t="str">
            <v/>
          </cell>
          <cell r="N12957" t="str">
            <v/>
          </cell>
        </row>
        <row r="12958">
          <cell r="A12958" t="str">
            <v>APU-000981</v>
          </cell>
          <cell r="D12958" t="str">
            <v/>
          </cell>
          <cell r="M12958" t="str">
            <v/>
          </cell>
          <cell r="N12958" t="str">
            <v/>
          </cell>
        </row>
        <row r="12959">
          <cell r="A12959" t="str">
            <v>APU-000981</v>
          </cell>
          <cell r="D12959" t="str">
            <v/>
          </cell>
          <cell r="M12959" t="str">
            <v/>
          </cell>
          <cell r="N12959" t="str">
            <v/>
          </cell>
        </row>
        <row r="12960">
          <cell r="A12960" t="str">
            <v>APU-000981</v>
          </cell>
          <cell r="D12960" t="str">
            <v>SUBTOTAL</v>
          </cell>
        </row>
        <row r="12961">
          <cell r="A12961" t="str">
            <v>APU-000981</v>
          </cell>
          <cell r="D12961" t="str">
            <v>IV. MANO DE OBRA</v>
          </cell>
        </row>
        <row r="12962">
          <cell r="A12962" t="str">
            <v>APU-000981</v>
          </cell>
          <cell r="D12962" t="str">
            <v>TRABAJADOR</v>
          </cell>
          <cell r="K12962" t="str">
            <v>JORNAL</v>
          </cell>
          <cell r="L12962" t="str">
            <v>PRESTACIONES</v>
          </cell>
          <cell r="M12962" t="str">
            <v>JORNAL TOTAL</v>
          </cell>
          <cell r="N12962" t="str">
            <v>RENDIMIENTO</v>
          </cell>
        </row>
        <row r="12963">
          <cell r="A12963" t="str">
            <v>APU-000981</v>
          </cell>
          <cell r="D12963" t="str">
            <v>OFICIAL</v>
          </cell>
          <cell r="K12963">
            <v>95930</v>
          </cell>
          <cell r="L12963">
            <v>1.95</v>
          </cell>
          <cell r="M12963">
            <v>187063.5</v>
          </cell>
          <cell r="N12963">
            <v>5</v>
          </cell>
        </row>
        <row r="12964">
          <cell r="A12964" t="str">
            <v>APU-000981</v>
          </cell>
          <cell r="D12964" t="str">
            <v>AYUDANTE (1)</v>
          </cell>
          <cell r="K12964">
            <v>71433</v>
          </cell>
          <cell r="L12964">
            <v>1.95</v>
          </cell>
          <cell r="M12964">
            <v>139294.35</v>
          </cell>
          <cell r="N12964">
            <v>5</v>
          </cell>
        </row>
        <row r="12965">
          <cell r="A12965" t="str">
            <v>APU-000981</v>
          </cell>
          <cell r="D12965" t="str">
            <v/>
          </cell>
          <cell r="K12965" t="str">
            <v/>
          </cell>
          <cell r="L12965" t="str">
            <v xml:space="preserve"> </v>
          </cell>
          <cell r="M12965" t="str">
            <v xml:space="preserve"> </v>
          </cell>
        </row>
        <row r="12966">
          <cell r="A12966" t="str">
            <v>APU-000981</v>
          </cell>
          <cell r="D12966" t="str">
            <v/>
          </cell>
          <cell r="K12966" t="str">
            <v/>
          </cell>
          <cell r="L12966" t="str">
            <v xml:space="preserve"> </v>
          </cell>
          <cell r="M12966" t="str">
            <v xml:space="preserve"> </v>
          </cell>
        </row>
        <row r="12967">
          <cell r="A12967" t="str">
            <v>APU-000981</v>
          </cell>
          <cell r="D12967" t="str">
            <v/>
          </cell>
          <cell r="K12967" t="str">
            <v/>
          </cell>
          <cell r="L12967" t="str">
            <v xml:space="preserve"> </v>
          </cell>
          <cell r="M12967" t="str">
            <v xml:space="preserve"> </v>
          </cell>
        </row>
        <row r="12968">
          <cell r="A12968" t="str">
            <v>APU-000981</v>
          </cell>
          <cell r="D12968" t="str">
            <v>SUBTOTAL</v>
          </cell>
        </row>
        <row r="12970">
          <cell r="D12970" t="str">
            <v>TOTAL COSTO DIRECTO $</v>
          </cell>
        </row>
        <row r="12972">
          <cell r="M12972" t="str">
            <v>Porcentaje</v>
          </cell>
          <cell r="N12972" t="str">
            <v>Valor Total</v>
          </cell>
        </row>
        <row r="12973">
          <cell r="M12973">
            <v>0.24</v>
          </cell>
          <cell r="N12973">
            <v>140283.35</v>
          </cell>
        </row>
        <row r="12974">
          <cell r="M12974">
            <v>0.02</v>
          </cell>
          <cell r="N12974">
            <v>11690.28</v>
          </cell>
        </row>
        <row r="12975">
          <cell r="M12975">
            <v>7.0000000000000007E-2</v>
          </cell>
          <cell r="N12975">
            <v>40915.980000000003</v>
          </cell>
        </row>
        <row r="12978">
          <cell r="D12978" t="str">
            <v>Precio Unitario Total Aproximado al peso $</v>
          </cell>
        </row>
        <row r="12983">
          <cell r="D12983" t="str">
            <v>Proyectó:</v>
          </cell>
          <cell r="L12983" t="str">
            <v>Aprobó:</v>
          </cell>
        </row>
        <row r="12984">
          <cell r="E12984" t="str">
            <v>BRAYAN JEUDIEL LOZANO HERRERA</v>
          </cell>
          <cell r="M12984" t="str">
            <v>JESÚS IVÁN QUIÑONES RUEDA</v>
          </cell>
        </row>
        <row r="12985">
          <cell r="E12985" t="str">
            <v>APOYO SEC. DE PLANEACIÓN Y OBRAS PÚBLICAS</v>
          </cell>
          <cell r="M12985" t="str">
            <v>SECRETARIO DE PLANEACIÓN Y OBRAS PUBLICAS</v>
          </cell>
        </row>
        <row r="12986">
          <cell r="E12986" t="str">
            <v>LES TENGO UN CHISME</v>
          </cell>
          <cell r="M12986" t="str">
            <v>BOMBA</v>
          </cell>
        </row>
        <row r="12990">
          <cell r="D12990" t="str">
            <v>Análisis de Precios Unitarios- Secretaria de Planeación y Obras Publicas de Cubará, Boyacá.</v>
          </cell>
        </row>
        <row r="12991">
          <cell r="D12991" t="str">
            <v>Código</v>
          </cell>
          <cell r="E12991" t="str">
            <v>CCE-EICP-FM-14</v>
          </cell>
          <cell r="G12991" t="str">
            <v>Versión</v>
          </cell>
          <cell r="H12991">
            <v>1</v>
          </cell>
        </row>
        <row r="12995">
          <cell r="E12995" t="str">
            <v>MUNICIPIO DE CUBARÁ</v>
          </cell>
        </row>
        <row r="12997">
          <cell r="M12997" t="str">
            <v>VERSIÓN</v>
          </cell>
        </row>
        <row r="13000">
          <cell r="M13000" t="str">
            <v>PAGINA</v>
          </cell>
        </row>
        <row r="13001">
          <cell r="E13001" t="str">
            <v>ANÁLISIS DE PRECIOS UNITARIOS</v>
          </cell>
        </row>
        <row r="13003">
          <cell r="M13003" t="str">
            <v>FECHA</v>
          </cell>
          <cell r="N13003" t="str">
            <v>DD</v>
          </cell>
        </row>
        <row r="13004">
          <cell r="N13004">
            <v>13</v>
          </cell>
        </row>
        <row r="13008">
          <cell r="D13008" t="str">
            <v>DATOS ESPECÍFICOS</v>
          </cell>
        </row>
        <row r="13010">
          <cell r="A13010" t="str">
            <v>APU ID</v>
          </cell>
          <cell r="D13010" t="str">
            <v>ÍTEM</v>
          </cell>
          <cell r="E13010" t="str">
            <v>DESCRIPCIÓN</v>
          </cell>
          <cell r="N13010" t="str">
            <v>UNIDAD</v>
          </cell>
        </row>
        <row r="13011">
          <cell r="D13011" t="str">
            <v>2,07,38</v>
          </cell>
          <cell r="E13011" t="str">
            <v>SUMINISTRO E INSTALACIÓN DE TUBERÍA PVC SANITARIA DE Ø=6"</v>
          </cell>
          <cell r="N13011" t="str">
            <v>ML</v>
          </cell>
        </row>
        <row r="13012">
          <cell r="D13012" t="str">
            <v>I. EQUIPO</v>
          </cell>
        </row>
        <row r="13013">
          <cell r="D13013" t="str">
            <v>DESCRIPCIÓN</v>
          </cell>
          <cell r="I13013" t="str">
            <v>MARCA</v>
          </cell>
          <cell r="K13013" t="str">
            <v>TIPO</v>
          </cell>
          <cell r="M13013" t="str">
            <v>TARIFA</v>
          </cell>
          <cell r="N13013" t="str">
            <v>RENDIMIENTO</v>
          </cell>
        </row>
        <row r="13014">
          <cell r="A13014" t="str">
            <v>APU-000979</v>
          </cell>
          <cell r="D13014" t="str">
            <v>HERRAMIENTA MENOR (% M.O)</v>
          </cell>
          <cell r="K13014" t="str">
            <v>%</v>
          </cell>
          <cell r="M13014">
            <v>26313.52</v>
          </cell>
          <cell r="N13014">
            <v>10</v>
          </cell>
        </row>
        <row r="13015">
          <cell r="A13015" t="str">
            <v>APU-000979</v>
          </cell>
          <cell r="D13015" t="str">
            <v>EQUIPO DE TOPOGRAFÍA (ESTACIÓN TOTAL, NIVEL)</v>
          </cell>
          <cell r="K13015" t="str">
            <v>DIA</v>
          </cell>
          <cell r="M13015">
            <v>149960</v>
          </cell>
          <cell r="N13015">
            <v>36</v>
          </cell>
        </row>
        <row r="13016">
          <cell r="A13016" t="str">
            <v>APU-000979</v>
          </cell>
          <cell r="D13016" t="str">
            <v/>
          </cell>
          <cell r="K13016" t="str">
            <v/>
          </cell>
          <cell r="M13016" t="str">
            <v/>
          </cell>
        </row>
        <row r="13017">
          <cell r="A13017" t="str">
            <v>APU-000979</v>
          </cell>
          <cell r="D13017" t="str">
            <v/>
          </cell>
          <cell r="K13017" t="str">
            <v/>
          </cell>
          <cell r="M13017" t="str">
            <v/>
          </cell>
        </row>
        <row r="13018">
          <cell r="A13018" t="str">
            <v>APU-000979</v>
          </cell>
          <cell r="D13018" t="str">
            <v/>
          </cell>
          <cell r="K13018" t="str">
            <v/>
          </cell>
          <cell r="M13018" t="str">
            <v/>
          </cell>
        </row>
        <row r="13019">
          <cell r="A13019" t="str">
            <v>APU-000979</v>
          </cell>
          <cell r="D13019" t="str">
            <v/>
          </cell>
          <cell r="K13019" t="str">
            <v/>
          </cell>
          <cell r="M13019" t="str">
            <v/>
          </cell>
        </row>
        <row r="13020">
          <cell r="A13020" t="str">
            <v>APU-000979</v>
          </cell>
          <cell r="D13020" t="str">
            <v>SUBTOTAL</v>
          </cell>
        </row>
        <row r="13021">
          <cell r="A13021" t="str">
            <v>APU-000979</v>
          </cell>
          <cell r="D13021" t="str">
            <v>II. MATERIALES</v>
          </cell>
        </row>
        <row r="13022">
          <cell r="A13022" t="str">
            <v>APU-000979</v>
          </cell>
          <cell r="D13022" t="str">
            <v>DESCRIPCIÓN</v>
          </cell>
          <cell r="L13022" t="str">
            <v>UNIDAD</v>
          </cell>
          <cell r="M13022" t="str">
            <v>CANTIDAD</v>
          </cell>
          <cell r="N13022" t="str">
            <v>PRECIO UNITARIO</v>
          </cell>
        </row>
        <row r="13023">
          <cell r="A13023" t="str">
            <v>APU-000979</v>
          </cell>
          <cell r="D13023" t="str">
            <v xml:space="preserve">TUBERÍA ALCANTARILLADO TDP DE 6" (160 MM) </v>
          </cell>
          <cell r="L13023" t="str">
            <v>UND</v>
          </cell>
          <cell r="M13023">
            <v>1</v>
          </cell>
          <cell r="N13023">
            <v>60450.9</v>
          </cell>
        </row>
        <row r="13024">
          <cell r="A13024" t="str">
            <v>APU-000979</v>
          </cell>
          <cell r="D13024" t="str">
            <v>HIDRO SELLO ELASTOMÉRICO PARA TUBERÍA PVC TDP DE 6" (160 MM)</v>
          </cell>
          <cell r="L13024" t="str">
            <v xml:space="preserve">UND </v>
          </cell>
          <cell r="M13024">
            <v>0.2</v>
          </cell>
          <cell r="N13024">
            <v>6200</v>
          </cell>
        </row>
        <row r="13025">
          <cell r="A13025" t="str">
            <v>APU-000979</v>
          </cell>
          <cell r="D13025" t="str">
            <v>LUBRICANTE TUB PVC/500GR</v>
          </cell>
          <cell r="L13025" t="str">
            <v>UND</v>
          </cell>
          <cell r="M13025">
            <v>0.05</v>
          </cell>
          <cell r="N13025">
            <v>32179.16</v>
          </cell>
        </row>
        <row r="13026">
          <cell r="A13026" t="str">
            <v>APU-000979</v>
          </cell>
          <cell r="D13026" t="str">
            <v/>
          </cell>
          <cell r="L13026" t="str">
            <v/>
          </cell>
          <cell r="N13026" t="str">
            <v/>
          </cell>
        </row>
        <row r="13027">
          <cell r="A13027" t="str">
            <v>APU-000979</v>
          </cell>
          <cell r="D13027" t="str">
            <v/>
          </cell>
          <cell r="L13027" t="str">
            <v/>
          </cell>
          <cell r="N13027" t="str">
            <v/>
          </cell>
        </row>
        <row r="13028">
          <cell r="A13028" t="str">
            <v>APU-000979</v>
          </cell>
          <cell r="D13028" t="str">
            <v/>
          </cell>
          <cell r="L13028" t="str">
            <v/>
          </cell>
          <cell r="N13028" t="str">
            <v/>
          </cell>
        </row>
        <row r="13029">
          <cell r="A13029" t="str">
            <v>APU-000979</v>
          </cell>
          <cell r="D13029" t="str">
            <v/>
          </cell>
          <cell r="L13029" t="str">
            <v/>
          </cell>
          <cell r="N13029" t="str">
            <v/>
          </cell>
        </row>
        <row r="13030">
          <cell r="A13030" t="str">
            <v>APU-000979</v>
          </cell>
          <cell r="D13030" t="str">
            <v/>
          </cell>
          <cell r="L13030" t="str">
            <v/>
          </cell>
          <cell r="N13030" t="str">
            <v/>
          </cell>
        </row>
        <row r="13031">
          <cell r="A13031" t="str">
            <v>APU-000979</v>
          </cell>
          <cell r="D13031" t="str">
            <v/>
          </cell>
          <cell r="L13031" t="str">
            <v/>
          </cell>
          <cell r="N13031" t="str">
            <v/>
          </cell>
        </row>
        <row r="13032">
          <cell r="A13032" t="str">
            <v>APU-000979</v>
          </cell>
          <cell r="D13032" t="str">
            <v/>
          </cell>
          <cell r="L13032" t="str">
            <v/>
          </cell>
          <cell r="N13032" t="str">
            <v/>
          </cell>
        </row>
        <row r="13033">
          <cell r="A13033" t="str">
            <v>APU-000979</v>
          </cell>
          <cell r="D13033" t="str">
            <v/>
          </cell>
          <cell r="L13033" t="str">
            <v/>
          </cell>
          <cell r="N13033" t="str">
            <v/>
          </cell>
        </row>
        <row r="13034">
          <cell r="A13034" t="str">
            <v>APU-000979</v>
          </cell>
          <cell r="D13034" t="str">
            <v/>
          </cell>
          <cell r="L13034" t="str">
            <v/>
          </cell>
          <cell r="N13034" t="str">
            <v/>
          </cell>
        </row>
        <row r="13035">
          <cell r="A13035" t="str">
            <v>APU-000979</v>
          </cell>
          <cell r="D13035" t="str">
            <v/>
          </cell>
          <cell r="L13035" t="str">
            <v/>
          </cell>
          <cell r="N13035" t="str">
            <v/>
          </cell>
        </row>
        <row r="13036">
          <cell r="A13036" t="str">
            <v>APU-000979</v>
          </cell>
          <cell r="D13036" t="str">
            <v/>
          </cell>
          <cell r="L13036" t="str">
            <v/>
          </cell>
          <cell r="N13036" t="str">
            <v/>
          </cell>
        </row>
        <row r="13037">
          <cell r="A13037" t="str">
            <v>APU-000979</v>
          </cell>
          <cell r="D13037" t="str">
            <v>DESPERDICIO</v>
          </cell>
          <cell r="L13037" t="str">
            <v>%</v>
          </cell>
          <cell r="M13037">
            <v>0.05</v>
          </cell>
          <cell r="N13037">
            <v>63299.86</v>
          </cell>
        </row>
        <row r="13038">
          <cell r="A13038" t="str">
            <v>APU-000979</v>
          </cell>
          <cell r="D13038" t="str">
            <v>SUBTOTAL</v>
          </cell>
        </row>
        <row r="13039">
          <cell r="A13039" t="str">
            <v>APU-000979</v>
          </cell>
          <cell r="D13039" t="str">
            <v>III. TRANSPORTES</v>
          </cell>
        </row>
        <row r="13040">
          <cell r="A13040" t="str">
            <v>APU-000979</v>
          </cell>
          <cell r="D13040" t="str">
            <v>MATERIAL</v>
          </cell>
          <cell r="K13040" t="str">
            <v>VOL. o PESO</v>
          </cell>
          <cell r="L13040" t="str">
            <v>DISTANCIA</v>
          </cell>
          <cell r="M13040" t="str">
            <v>M3 o Ton/Km</v>
          </cell>
          <cell r="N13040" t="str">
            <v>TARIFA</v>
          </cell>
        </row>
        <row r="13041">
          <cell r="A13041" t="str">
            <v>APU-000979</v>
          </cell>
          <cell r="D13041" t="str">
            <v/>
          </cell>
          <cell r="M13041" t="str">
            <v/>
          </cell>
          <cell r="N13041" t="str">
            <v/>
          </cell>
        </row>
        <row r="13042">
          <cell r="A13042" t="str">
            <v>APU-000979</v>
          </cell>
          <cell r="D13042" t="str">
            <v/>
          </cell>
          <cell r="M13042" t="str">
            <v/>
          </cell>
          <cell r="N13042" t="str">
            <v/>
          </cell>
        </row>
        <row r="13043">
          <cell r="A13043" t="str">
            <v>APU-000979</v>
          </cell>
          <cell r="D13043" t="str">
            <v/>
          </cell>
          <cell r="M13043" t="str">
            <v/>
          </cell>
          <cell r="N13043" t="str">
            <v/>
          </cell>
        </row>
        <row r="13044">
          <cell r="A13044" t="str">
            <v>APU-000979</v>
          </cell>
          <cell r="D13044" t="str">
            <v/>
          </cell>
          <cell r="M13044" t="str">
            <v/>
          </cell>
          <cell r="N13044" t="str">
            <v/>
          </cell>
        </row>
        <row r="13045">
          <cell r="A13045" t="str">
            <v>APU-000979</v>
          </cell>
          <cell r="D13045" t="str">
            <v>SUBTOTAL</v>
          </cell>
        </row>
        <row r="13046">
          <cell r="A13046" t="str">
            <v>APU-000979</v>
          </cell>
          <cell r="D13046" t="str">
            <v>IV. MANO DE OBRA</v>
          </cell>
        </row>
        <row r="13047">
          <cell r="A13047" t="str">
            <v>APU-000979</v>
          </cell>
          <cell r="D13047" t="str">
            <v>TRABAJADOR</v>
          </cell>
          <cell r="K13047" t="str">
            <v>JORNAL</v>
          </cell>
          <cell r="L13047" t="str">
            <v>PRESTACIONES</v>
          </cell>
          <cell r="M13047" t="str">
            <v>JORNAL TOTAL</v>
          </cell>
          <cell r="N13047" t="str">
            <v>RENDIMIENTO</v>
          </cell>
        </row>
        <row r="13048">
          <cell r="A13048" t="str">
            <v>APU-000979</v>
          </cell>
          <cell r="D13048" t="str">
            <v>OFICIAL</v>
          </cell>
          <cell r="K13048">
            <v>95930</v>
          </cell>
          <cell r="L13048">
            <v>1.95</v>
          </cell>
          <cell r="M13048">
            <v>187063.5</v>
          </cell>
          <cell r="N13048">
            <v>36</v>
          </cell>
        </row>
        <row r="13049">
          <cell r="A13049" t="str">
            <v>APU-000979</v>
          </cell>
          <cell r="D13049" t="str">
            <v>AYUDANTE (1)</v>
          </cell>
          <cell r="K13049">
            <v>71433</v>
          </cell>
          <cell r="L13049">
            <v>1.95</v>
          </cell>
          <cell r="M13049">
            <v>139294.35</v>
          </cell>
          <cell r="N13049">
            <v>36</v>
          </cell>
        </row>
        <row r="13050">
          <cell r="A13050" t="str">
            <v>APU-000979</v>
          </cell>
          <cell r="D13050" t="str">
            <v>TOPÓGRAFO</v>
          </cell>
          <cell r="K13050">
            <v>237250</v>
          </cell>
          <cell r="L13050">
            <v>1.95</v>
          </cell>
          <cell r="M13050">
            <v>462637.5</v>
          </cell>
          <cell r="N13050">
            <v>36</v>
          </cell>
        </row>
        <row r="13051">
          <cell r="A13051" t="str">
            <v>APU-000979</v>
          </cell>
          <cell r="D13051" t="str">
            <v>CADENERO</v>
          </cell>
          <cell r="K13051">
            <v>81175.039999999994</v>
          </cell>
          <cell r="L13051">
            <v>1.95</v>
          </cell>
          <cell r="M13051">
            <v>158291.32799999998</v>
          </cell>
          <cell r="N13051">
            <v>36</v>
          </cell>
        </row>
        <row r="13052">
          <cell r="A13052" t="str">
            <v>APU-000979</v>
          </cell>
          <cell r="D13052" t="str">
            <v/>
          </cell>
          <cell r="K13052" t="str">
            <v/>
          </cell>
          <cell r="L13052" t="str">
            <v xml:space="preserve"> </v>
          </cell>
          <cell r="M13052" t="str">
            <v xml:space="preserve"> </v>
          </cell>
        </row>
        <row r="13053">
          <cell r="D13053" t="str">
            <v>SUBTOTAL</v>
          </cell>
        </row>
        <row r="13055">
          <cell r="D13055" t="str">
            <v>TOTAL COSTO DIRECTO $</v>
          </cell>
        </row>
        <row r="13057">
          <cell r="M13057" t="str">
            <v>Porcentaje</v>
          </cell>
          <cell r="N13057" t="str">
            <v>Valor Total</v>
          </cell>
        </row>
        <row r="13058">
          <cell r="M13058">
            <v>0.24</v>
          </cell>
          <cell r="N13058">
            <v>23898.07</v>
          </cell>
        </row>
        <row r="13059">
          <cell r="M13059">
            <v>0.02</v>
          </cell>
          <cell r="N13059">
            <v>1991.51</v>
          </cell>
        </row>
        <row r="13060">
          <cell r="M13060">
            <v>7.0000000000000007E-2</v>
          </cell>
          <cell r="N13060">
            <v>6970.27</v>
          </cell>
        </row>
        <row r="13063">
          <cell r="D13063" t="str">
            <v>Precio Unitario Total Aproximado al peso $</v>
          </cell>
        </row>
        <row r="13068">
          <cell r="D13068" t="str">
            <v>Proyectó:</v>
          </cell>
          <cell r="L13068" t="str">
            <v>Aprobó:</v>
          </cell>
        </row>
        <row r="13069">
          <cell r="E13069" t="str">
            <v>BRAYAN JEUDIEL LOZANO HERRERA</v>
          </cell>
          <cell r="M13069" t="str">
            <v>JESÚS IVÁN QUIÑONES RUEDA</v>
          </cell>
        </row>
        <row r="13070">
          <cell r="E13070" t="str">
            <v>APOYO SEC. DE PLANEACIÓN Y OBRAS PÚBLICAS</v>
          </cell>
          <cell r="M13070" t="str">
            <v>SECRETARIO DE PLANEACIÓN Y OBRAS PUBLICAS</v>
          </cell>
        </row>
        <row r="13071">
          <cell r="E13071" t="str">
            <v>LES TENGO UN CHISME</v>
          </cell>
          <cell r="M13071" t="str">
            <v>BOMBA</v>
          </cell>
        </row>
        <row r="13075">
          <cell r="D13075" t="str">
            <v>Análisis de Precios Unitarios- Secretaria de Planeación y Obras Publicas de Cubará, Boyacá.</v>
          </cell>
        </row>
        <row r="13076">
          <cell r="D13076" t="str">
            <v>Código</v>
          </cell>
          <cell r="E13076" t="str">
            <v>CCE-EICP-FM-14</v>
          </cell>
          <cell r="G13076" t="str">
            <v>Versión</v>
          </cell>
          <cell r="H13076">
            <v>1</v>
          </cell>
        </row>
        <row r="13080">
          <cell r="E13080" t="str">
            <v>MUNICIPIO DE CUBARÁ</v>
          </cell>
        </row>
        <row r="13082">
          <cell r="M13082" t="str">
            <v>VERSIÓN</v>
          </cell>
        </row>
        <row r="13085">
          <cell r="M13085" t="str">
            <v>PAGINA</v>
          </cell>
        </row>
        <row r="13086">
          <cell r="E13086" t="str">
            <v>ANÁLISIS DE PRECIOS UNITARIOS</v>
          </cell>
        </row>
        <row r="13088">
          <cell r="M13088" t="str">
            <v>FECHA</v>
          </cell>
          <cell r="N13088" t="str">
            <v>DD</v>
          </cell>
        </row>
        <row r="13089">
          <cell r="N13089">
            <v>13</v>
          </cell>
        </row>
        <row r="13093">
          <cell r="D13093" t="str">
            <v>DATOS ESPECÍFICOS</v>
          </cell>
        </row>
        <row r="13095">
          <cell r="A13095" t="str">
            <v>APU ID</v>
          </cell>
          <cell r="D13095" t="str">
            <v>ÍTEM</v>
          </cell>
          <cell r="E13095" t="str">
            <v>DESCRIPCIÓN</v>
          </cell>
          <cell r="N13095" t="str">
            <v>UNIDAD</v>
          </cell>
        </row>
        <row r="13096">
          <cell r="D13096" t="str">
            <v>2,08,01</v>
          </cell>
          <cell r="E13096" t="str">
            <v>SUMINISTRO E INSTALACIÓN DE TUBERÍA PVC CONDUIT DE 1/2". (TIPO PESADO - DB).</v>
          </cell>
          <cell r="N13096" t="str">
            <v>M</v>
          </cell>
        </row>
        <row r="13097">
          <cell r="D13097" t="str">
            <v>I. EQUIPO</v>
          </cell>
        </row>
        <row r="13098">
          <cell r="D13098" t="str">
            <v>DESCRIPCIÓN</v>
          </cell>
          <cell r="I13098" t="str">
            <v>MARCA</v>
          </cell>
          <cell r="K13098" t="str">
            <v>TIPO</v>
          </cell>
          <cell r="M13098" t="str">
            <v>TARIFA</v>
          </cell>
          <cell r="N13098" t="str">
            <v>RENDIMIENTO</v>
          </cell>
        </row>
        <row r="13099">
          <cell r="A13099" t="str">
            <v>APU-00098</v>
          </cell>
          <cell r="D13099" t="str">
            <v>HERRAMIENTA MENOR (% M.O)</v>
          </cell>
          <cell r="K13099" t="str">
            <v>%</v>
          </cell>
          <cell r="M13099">
            <v>3759.3</v>
          </cell>
          <cell r="N13099">
            <v>10</v>
          </cell>
        </row>
        <row r="13100">
          <cell r="A13100" t="str">
            <v>APU-00098</v>
          </cell>
        </row>
        <row r="13101">
          <cell r="A13101" t="str">
            <v>APU-00098</v>
          </cell>
        </row>
        <row r="13102">
          <cell r="A13102" t="str">
            <v>APU-00098</v>
          </cell>
          <cell r="D13102" t="str">
            <v/>
          </cell>
          <cell r="K13102" t="str">
            <v/>
          </cell>
          <cell r="M13102" t="str">
            <v/>
          </cell>
        </row>
        <row r="13103">
          <cell r="A13103" t="str">
            <v>APU-00098</v>
          </cell>
          <cell r="D13103" t="str">
            <v/>
          </cell>
          <cell r="K13103" t="str">
            <v/>
          </cell>
          <cell r="M13103" t="str">
            <v/>
          </cell>
        </row>
        <row r="13104">
          <cell r="A13104" t="str">
            <v>APU-00098</v>
          </cell>
          <cell r="D13104" t="str">
            <v/>
          </cell>
          <cell r="K13104" t="str">
            <v/>
          </cell>
          <cell r="M13104" t="str">
            <v/>
          </cell>
        </row>
        <row r="13105">
          <cell r="A13105" t="str">
            <v>APU-00098</v>
          </cell>
          <cell r="D13105" t="str">
            <v>SUBTOTAL</v>
          </cell>
        </row>
        <row r="13106">
          <cell r="A13106" t="str">
            <v>APU-00098</v>
          </cell>
          <cell r="D13106" t="str">
            <v>II. MATERIALES</v>
          </cell>
        </row>
        <row r="13107">
          <cell r="A13107" t="str">
            <v>APU-00098</v>
          </cell>
          <cell r="D13107" t="str">
            <v>DESCRIPCIÓN</v>
          </cell>
          <cell r="L13107" t="str">
            <v>UNIDAD</v>
          </cell>
          <cell r="M13107" t="str">
            <v>CANTIDAD</v>
          </cell>
          <cell r="N13107" t="str">
            <v>PRECIO UNITARIO</v>
          </cell>
        </row>
        <row r="13108">
          <cell r="A13108" t="str">
            <v>APU-00098</v>
          </cell>
          <cell r="D13108" t="str">
            <v>TUBERÍA CONDUIT PVC 1/2" DB</v>
          </cell>
          <cell r="L13108" t="str">
            <v>M</v>
          </cell>
          <cell r="M13108">
            <v>1</v>
          </cell>
          <cell r="N13108">
            <v>3850</v>
          </cell>
        </row>
        <row r="13109">
          <cell r="A13109" t="str">
            <v>APU-00098</v>
          </cell>
          <cell r="D13109" t="str">
            <v>CURVA PVC CONDUIT 90° DE 1/2"</v>
          </cell>
          <cell r="L13109" t="str">
            <v>UND</v>
          </cell>
          <cell r="M13109">
            <v>0.33</v>
          </cell>
          <cell r="N13109">
            <v>1070.1600000000001</v>
          </cell>
        </row>
        <row r="13110">
          <cell r="A13110" t="str">
            <v>APU-00098</v>
          </cell>
          <cell r="D13110" t="str">
            <v>UNION CONDUIT PVC 1/2"</v>
          </cell>
          <cell r="L13110" t="str">
            <v>UND</v>
          </cell>
          <cell r="M13110">
            <v>0.33</v>
          </cell>
          <cell r="N13110">
            <v>682.24</v>
          </cell>
        </row>
        <row r="13111">
          <cell r="A13111" t="str">
            <v>APU-00098</v>
          </cell>
          <cell r="D13111" t="str">
            <v>ADAPTADOR TERMINAL PVC CONDUIT DE 1/2"</v>
          </cell>
          <cell r="L13111" t="str">
            <v>UND</v>
          </cell>
          <cell r="M13111">
            <v>0.2</v>
          </cell>
          <cell r="N13111">
            <v>750</v>
          </cell>
        </row>
        <row r="13112">
          <cell r="A13112" t="str">
            <v>APU-00098</v>
          </cell>
          <cell r="D13112" t="str">
            <v>LIMPIADOR PVC X 1/4 (ELÉCTRICO)</v>
          </cell>
          <cell r="L13112" t="str">
            <v>UND</v>
          </cell>
          <cell r="M13112">
            <v>3.0000000000000001E-3</v>
          </cell>
          <cell r="N13112">
            <v>47471.839999999997</v>
          </cell>
        </row>
        <row r="13113">
          <cell r="A13113" t="str">
            <v>APU-00098</v>
          </cell>
          <cell r="D13113" t="str">
            <v>SOLDADURA LIQUIDA PVC 1/4"</v>
          </cell>
          <cell r="L13113" t="str">
            <v>GAL</v>
          </cell>
          <cell r="M13113">
            <v>3.0000000000000001E-3</v>
          </cell>
          <cell r="N13113">
            <v>67444</v>
          </cell>
        </row>
        <row r="13114">
          <cell r="A13114" t="str">
            <v>APU-00098</v>
          </cell>
          <cell r="D13114" t="str">
            <v/>
          </cell>
          <cell r="L13114" t="str">
            <v/>
          </cell>
          <cell r="N13114" t="str">
            <v/>
          </cell>
        </row>
        <row r="13115">
          <cell r="A13115" t="str">
            <v>APU-00098</v>
          </cell>
          <cell r="D13115" t="str">
            <v/>
          </cell>
          <cell r="L13115" t="str">
            <v/>
          </cell>
          <cell r="N13115" t="str">
            <v/>
          </cell>
        </row>
        <row r="13116">
          <cell r="A13116" t="str">
            <v>APU-00098</v>
          </cell>
          <cell r="D13116" t="str">
            <v/>
          </cell>
          <cell r="L13116" t="str">
            <v/>
          </cell>
          <cell r="N13116" t="str">
            <v/>
          </cell>
        </row>
        <row r="13117">
          <cell r="A13117" t="str">
            <v>APU-00098</v>
          </cell>
          <cell r="D13117" t="str">
            <v/>
          </cell>
          <cell r="L13117" t="str">
            <v/>
          </cell>
          <cell r="N13117" t="str">
            <v/>
          </cell>
        </row>
        <row r="13118">
          <cell r="A13118" t="str">
            <v>APU-00098</v>
          </cell>
          <cell r="D13118" t="str">
            <v/>
          </cell>
          <cell r="L13118" t="str">
            <v/>
          </cell>
          <cell r="N13118" t="str">
            <v/>
          </cell>
        </row>
        <row r="13119">
          <cell r="A13119" t="str">
            <v>APU-00098</v>
          </cell>
          <cell r="D13119" t="str">
            <v/>
          </cell>
          <cell r="L13119" t="str">
            <v/>
          </cell>
          <cell r="N13119" t="str">
            <v/>
          </cell>
        </row>
        <row r="13120">
          <cell r="A13120" t="str">
            <v>APU-00098</v>
          </cell>
          <cell r="D13120" t="str">
            <v/>
          </cell>
          <cell r="L13120" t="str">
            <v/>
          </cell>
          <cell r="N13120" t="str">
            <v/>
          </cell>
        </row>
        <row r="13121">
          <cell r="A13121" t="str">
            <v>APU-00098</v>
          </cell>
          <cell r="D13121" t="str">
            <v/>
          </cell>
          <cell r="L13121" t="str">
            <v/>
          </cell>
          <cell r="N13121" t="str">
            <v/>
          </cell>
        </row>
        <row r="13122">
          <cell r="A13122" t="str">
            <v>APU-00098</v>
          </cell>
          <cell r="D13122" t="str">
            <v>DESPERDICIO</v>
          </cell>
          <cell r="L13122" t="str">
            <v>%</v>
          </cell>
          <cell r="M13122">
            <v>0.05</v>
          </cell>
          <cell r="N13122">
            <v>4923.04</v>
          </cell>
        </row>
        <row r="13123">
          <cell r="A13123" t="str">
            <v>APU-00098</v>
          </cell>
          <cell r="D13123" t="str">
            <v>SUBTOTAL</v>
          </cell>
        </row>
        <row r="13124">
          <cell r="A13124" t="str">
            <v>APU-00098</v>
          </cell>
          <cell r="D13124" t="str">
            <v>III. TRANSPORTES</v>
          </cell>
        </row>
        <row r="13125">
          <cell r="A13125" t="str">
            <v>APU-00098</v>
          </cell>
          <cell r="D13125" t="str">
            <v>MATERIAL</v>
          </cell>
          <cell r="K13125" t="str">
            <v>VOL. o PESO</v>
          </cell>
          <cell r="L13125" t="str">
            <v>DISTANCIA</v>
          </cell>
          <cell r="M13125" t="str">
            <v>M3 o Ton/Km</v>
          </cell>
          <cell r="N13125" t="str">
            <v>TARIFA</v>
          </cell>
        </row>
        <row r="13126">
          <cell r="A13126" t="str">
            <v>APU-00098</v>
          </cell>
          <cell r="D13126" t="str">
            <v/>
          </cell>
          <cell r="M13126" t="str">
            <v/>
          </cell>
          <cell r="N13126" t="str">
            <v/>
          </cell>
        </row>
        <row r="13127">
          <cell r="A13127" t="str">
            <v>APU-00098</v>
          </cell>
          <cell r="D13127" t="str">
            <v/>
          </cell>
          <cell r="M13127" t="str">
            <v/>
          </cell>
          <cell r="N13127" t="str">
            <v/>
          </cell>
        </row>
        <row r="13128">
          <cell r="A13128" t="str">
            <v>APU-00098</v>
          </cell>
          <cell r="D13128" t="str">
            <v/>
          </cell>
          <cell r="M13128" t="str">
            <v/>
          </cell>
          <cell r="N13128" t="str">
            <v/>
          </cell>
        </row>
        <row r="13129">
          <cell r="A13129" t="str">
            <v>APU-00098</v>
          </cell>
          <cell r="D13129" t="str">
            <v/>
          </cell>
          <cell r="M13129" t="str">
            <v/>
          </cell>
          <cell r="N13129" t="str">
            <v/>
          </cell>
        </row>
        <row r="13130">
          <cell r="A13130" t="str">
            <v>APU-00098</v>
          </cell>
          <cell r="D13130" t="str">
            <v>SUBTOTAL</v>
          </cell>
        </row>
        <row r="13131">
          <cell r="A13131" t="str">
            <v>APU-00098</v>
          </cell>
          <cell r="D13131" t="str">
            <v>IV. MANO DE OBRA</v>
          </cell>
        </row>
        <row r="13132">
          <cell r="A13132" t="str">
            <v>APU-00098</v>
          </cell>
          <cell r="D13132" t="str">
            <v>TRABAJADOR</v>
          </cell>
          <cell r="K13132" t="str">
            <v>JORNAL</v>
          </cell>
          <cell r="L13132" t="str">
            <v>PRESTACIONES</v>
          </cell>
          <cell r="M13132" t="str">
            <v>JORNAL TOTAL</v>
          </cell>
          <cell r="N13132" t="str">
            <v>RENDIMIENTO</v>
          </cell>
        </row>
        <row r="13133">
          <cell r="A13133" t="str">
            <v>APU-00098</v>
          </cell>
          <cell r="D13133" t="str">
            <v>ELÉCTRICO</v>
          </cell>
          <cell r="K13133">
            <v>121352</v>
          </cell>
          <cell r="L13133">
            <v>1.95</v>
          </cell>
          <cell r="M13133">
            <v>236636.4</v>
          </cell>
          <cell r="N13133">
            <v>100</v>
          </cell>
        </row>
        <row r="13134">
          <cell r="A13134" t="str">
            <v>APU-00098</v>
          </cell>
          <cell r="D13134" t="str">
            <v>AYUDANTE (1)</v>
          </cell>
          <cell r="K13134">
            <v>71433</v>
          </cell>
          <cell r="L13134">
            <v>1.95</v>
          </cell>
          <cell r="M13134">
            <v>139294.35</v>
          </cell>
          <cell r="N13134">
            <v>100</v>
          </cell>
        </row>
        <row r="13135">
          <cell r="A13135" t="str">
            <v>APU-00098</v>
          </cell>
          <cell r="D13135" t="str">
            <v/>
          </cell>
          <cell r="K13135" t="str">
            <v/>
          </cell>
          <cell r="L13135" t="str">
            <v xml:space="preserve"> </v>
          </cell>
          <cell r="M13135" t="str">
            <v xml:space="preserve"> </v>
          </cell>
        </row>
        <row r="13136">
          <cell r="A13136" t="str">
            <v>APU-00098</v>
          </cell>
          <cell r="D13136" t="str">
            <v/>
          </cell>
          <cell r="K13136" t="str">
            <v/>
          </cell>
          <cell r="L13136" t="str">
            <v xml:space="preserve"> </v>
          </cell>
          <cell r="M13136" t="str">
            <v xml:space="preserve"> </v>
          </cell>
        </row>
        <row r="13137">
          <cell r="A13137" t="str">
            <v>APU-00098</v>
          </cell>
          <cell r="D13137" t="str">
            <v/>
          </cell>
          <cell r="K13137" t="str">
            <v/>
          </cell>
          <cell r="L13137" t="str">
            <v xml:space="preserve"> </v>
          </cell>
          <cell r="M13137" t="str">
            <v xml:space="preserve"> </v>
          </cell>
        </row>
        <row r="13138">
          <cell r="A13138" t="str">
            <v>APU-00098</v>
          </cell>
          <cell r="D13138" t="str">
            <v>SUBTOTAL</v>
          </cell>
        </row>
        <row r="13139">
          <cell r="A13139" t="str">
            <v>APU-00098</v>
          </cell>
        </row>
        <row r="13140">
          <cell r="A13140" t="str">
            <v>APU-00098</v>
          </cell>
          <cell r="D13140" t="str">
            <v>TOTAL COSTO DIRECTO $</v>
          </cell>
        </row>
        <row r="13141">
          <cell r="A13141" t="str">
            <v>APU-00098</v>
          </cell>
        </row>
        <row r="13142">
          <cell r="A13142" t="str">
            <v>APU-00098</v>
          </cell>
          <cell r="M13142" t="str">
            <v>Porcentaje</v>
          </cell>
          <cell r="N13142" t="str">
            <v>Valor Total</v>
          </cell>
        </row>
        <row r="13143">
          <cell r="A13143" t="str">
            <v>APU-00098</v>
          </cell>
          <cell r="M13143">
            <v>0.24</v>
          </cell>
          <cell r="N13143">
            <v>2233.06</v>
          </cell>
        </row>
        <row r="13144">
          <cell r="A13144" t="str">
            <v>APU-00098</v>
          </cell>
          <cell r="M13144">
            <v>0.02</v>
          </cell>
          <cell r="N13144">
            <v>186.09</v>
          </cell>
        </row>
        <row r="13145">
          <cell r="A13145" t="str">
            <v>APU-00098</v>
          </cell>
          <cell r="M13145">
            <v>7.0000000000000007E-2</v>
          </cell>
          <cell r="N13145">
            <v>651.30999999999995</v>
          </cell>
        </row>
        <row r="13148">
          <cell r="D13148" t="str">
            <v>Precio Unitario Total Aproximado al peso $</v>
          </cell>
        </row>
        <row r="13153">
          <cell r="D13153" t="str">
            <v>Proyectó:</v>
          </cell>
          <cell r="L13153" t="str">
            <v>Aprobó:</v>
          </cell>
        </row>
        <row r="13154">
          <cell r="E13154" t="str">
            <v>BRAYAN JEUDIEL LOZANO HERRERA</v>
          </cell>
          <cell r="M13154" t="str">
            <v>JESÚS IVÁN QUIÑONES RUEDA</v>
          </cell>
        </row>
        <row r="13155">
          <cell r="E13155" t="str">
            <v>APOYO SEC. DE PLANEACIÓN Y OBRAS PÚBLICAS</v>
          </cell>
          <cell r="M13155" t="str">
            <v>SECRETARIO DE PLANEACIÓN Y OBRAS PUBLICAS</v>
          </cell>
        </row>
        <row r="13156">
          <cell r="E13156" t="str">
            <v>LES TENGO UN CHISME</v>
          </cell>
          <cell r="M13156" t="str">
            <v>BOMBA</v>
          </cell>
        </row>
        <row r="13160">
          <cell r="D13160" t="str">
            <v>Análisis de Precios Unitarios- Secretaria de Planeación y Obras Publicas de Cubará, Boyacá.</v>
          </cell>
        </row>
        <row r="13161">
          <cell r="D13161" t="str">
            <v>Código</v>
          </cell>
          <cell r="E13161" t="str">
            <v>CCE-EICP-FM-14</v>
          </cell>
          <cell r="G13161" t="str">
            <v>Versión</v>
          </cell>
          <cell r="H13161">
            <v>1</v>
          </cell>
        </row>
        <row r="13165">
          <cell r="E13165" t="str">
            <v>MUNICIPIO DE CUBARÁ</v>
          </cell>
        </row>
        <row r="13167">
          <cell r="M13167" t="str">
            <v>VERSIÓN</v>
          </cell>
        </row>
        <row r="13170">
          <cell r="M13170" t="str">
            <v>PAGINA</v>
          </cell>
        </row>
        <row r="13171">
          <cell r="E13171" t="str">
            <v>ANÁLISIS DE PRECIOS UNITARIOS</v>
          </cell>
        </row>
        <row r="13173">
          <cell r="M13173" t="str">
            <v>FECHA</v>
          </cell>
          <cell r="N13173" t="str">
            <v>DD</v>
          </cell>
        </row>
        <row r="13174">
          <cell r="N13174">
            <v>13</v>
          </cell>
        </row>
        <row r="13178">
          <cell r="D13178" t="str">
            <v>DATOS ESPECÍFICOS</v>
          </cell>
        </row>
        <row r="13180">
          <cell r="A13180" t="str">
            <v>APU ID</v>
          </cell>
          <cell r="D13180" t="str">
            <v>ÍTEM</v>
          </cell>
          <cell r="E13180" t="str">
            <v>DESCRIPCIÓN</v>
          </cell>
          <cell r="N13180" t="str">
            <v>UNIDAD</v>
          </cell>
        </row>
        <row r="13181">
          <cell r="D13181" t="str">
            <v>2,08,09</v>
          </cell>
          <cell r="E13181" t="str">
            <v>SUMINISTRO E INSTALACIÓN DE TUBERÍA PVC SCH 40 CONDUIT DE 1/2" PARA RED ELÉCTRICA EXPUESTA EN ALTURA.</v>
          </cell>
          <cell r="N13181" t="str">
            <v>M</v>
          </cell>
        </row>
        <row r="13182">
          <cell r="D13182" t="str">
            <v>I. EQUIPO</v>
          </cell>
        </row>
        <row r="13183">
          <cell r="D13183" t="str">
            <v>DESCRIPCIÓN</v>
          </cell>
          <cell r="I13183" t="str">
            <v>MARCA</v>
          </cell>
          <cell r="K13183" t="str">
            <v>TIPO</v>
          </cell>
          <cell r="M13183" t="str">
            <v>TARIFA</v>
          </cell>
          <cell r="N13183" t="str">
            <v>RENDIMIENTO</v>
          </cell>
        </row>
        <row r="13184">
          <cell r="A13184" t="str">
            <v>APU-0001033</v>
          </cell>
          <cell r="D13184" t="str">
            <v>HERRAMIENTA MENOR (% M.O)</v>
          </cell>
          <cell r="K13184" t="str">
            <v>%</v>
          </cell>
          <cell r="M13184">
            <v>2819.48</v>
          </cell>
          <cell r="N13184">
            <v>10</v>
          </cell>
        </row>
        <row r="13185">
          <cell r="A13185" t="str">
            <v>APU-0001033</v>
          </cell>
          <cell r="D13185" t="str">
            <v>SECCIÓN DE ANDAMIO (02)</v>
          </cell>
          <cell r="K13185" t="str">
            <v>DIA</v>
          </cell>
          <cell r="M13185">
            <v>6000</v>
          </cell>
          <cell r="N13185">
            <v>133.33333333333334</v>
          </cell>
        </row>
        <row r="13186">
          <cell r="A13186" t="str">
            <v>APU-0001033</v>
          </cell>
          <cell r="D13186" t="str">
            <v/>
          </cell>
          <cell r="K13186" t="str">
            <v/>
          </cell>
          <cell r="M13186" t="str">
            <v/>
          </cell>
        </row>
        <row r="13187">
          <cell r="A13187" t="str">
            <v>APU-0001033</v>
          </cell>
          <cell r="D13187" t="str">
            <v/>
          </cell>
          <cell r="K13187" t="str">
            <v/>
          </cell>
          <cell r="M13187" t="str">
            <v/>
          </cell>
        </row>
        <row r="13188">
          <cell r="A13188" t="str">
            <v>APU-0001033</v>
          </cell>
          <cell r="D13188" t="str">
            <v/>
          </cell>
          <cell r="K13188" t="str">
            <v/>
          </cell>
          <cell r="M13188" t="str">
            <v/>
          </cell>
        </row>
        <row r="13189">
          <cell r="A13189" t="str">
            <v>APU-0001033</v>
          </cell>
          <cell r="D13189" t="str">
            <v/>
          </cell>
          <cell r="K13189" t="str">
            <v/>
          </cell>
          <cell r="M13189" t="str">
            <v/>
          </cell>
        </row>
        <row r="13190">
          <cell r="A13190" t="str">
            <v>APU-0001033</v>
          </cell>
          <cell r="D13190" t="str">
            <v>SUBTOTAL</v>
          </cell>
        </row>
        <row r="13191">
          <cell r="A13191" t="str">
            <v>APU-0001033</v>
          </cell>
          <cell r="D13191" t="str">
            <v>II. MATERIALES</v>
          </cell>
        </row>
        <row r="13192">
          <cell r="A13192" t="str">
            <v>APU-0001033</v>
          </cell>
          <cell r="D13192" t="str">
            <v>DESCRIPCIÓN</v>
          </cell>
          <cell r="L13192" t="str">
            <v>UNIDAD</v>
          </cell>
          <cell r="M13192" t="str">
            <v>CANTIDAD</v>
          </cell>
          <cell r="N13192" t="str">
            <v>PRECIO UNITARIO</v>
          </cell>
        </row>
        <row r="13193">
          <cell r="A13193" t="str">
            <v>APU-0001033</v>
          </cell>
          <cell r="D13193" t="str">
            <v>TUBERIA CONDUIT SCH40 1/2"</v>
          </cell>
          <cell r="L13193" t="str">
            <v>M</v>
          </cell>
          <cell r="M13193">
            <v>1</v>
          </cell>
          <cell r="N13193">
            <v>2802.68</v>
          </cell>
        </row>
        <row r="13194">
          <cell r="A13194" t="str">
            <v>APU-0001033</v>
          </cell>
          <cell r="D13194" t="str">
            <v>CURVA CONDUIT 90° SCH40 1/2´´</v>
          </cell>
          <cell r="L13194" t="str">
            <v>UND</v>
          </cell>
          <cell r="M13194">
            <v>0.33</v>
          </cell>
          <cell r="N13194">
            <v>2749.27</v>
          </cell>
        </row>
        <row r="13195">
          <cell r="A13195" t="str">
            <v>APU-0001033</v>
          </cell>
          <cell r="D13195" t="str">
            <v xml:space="preserve">UNION CONDUIT GRIS SCH 40 1/2 </v>
          </cell>
          <cell r="L13195" t="str">
            <v>UND</v>
          </cell>
          <cell r="M13195">
            <v>0.33</v>
          </cell>
          <cell r="N13195">
            <v>728.57</v>
          </cell>
        </row>
        <row r="13196">
          <cell r="A13196" t="str">
            <v>APU-0001033</v>
          </cell>
          <cell r="D13196" t="str">
            <v>ADAPTADOR TERMINAL CONDUIT SCH40 1/2´´</v>
          </cell>
          <cell r="L13196" t="str">
            <v>UND</v>
          </cell>
          <cell r="M13196">
            <v>0.2</v>
          </cell>
          <cell r="N13196">
            <v>931.73</v>
          </cell>
        </row>
        <row r="13197">
          <cell r="A13197" t="str">
            <v>APU-0001033</v>
          </cell>
          <cell r="D13197" t="str">
            <v>LIMPIADOR PVC X 1/4 (ELÉCTRICO)</v>
          </cell>
          <cell r="L13197" t="str">
            <v>UND</v>
          </cell>
          <cell r="M13197">
            <v>3.0000000000000001E-3</v>
          </cell>
          <cell r="N13197">
            <v>47471.839999999997</v>
          </cell>
        </row>
        <row r="13198">
          <cell r="A13198" t="str">
            <v>APU-0001033</v>
          </cell>
          <cell r="D13198" t="str">
            <v>SOLDADURA LIQUIDA PVC 1/4"</v>
          </cell>
          <cell r="L13198" t="str">
            <v>GAL</v>
          </cell>
          <cell r="M13198">
            <v>3.0000000000000001E-3</v>
          </cell>
          <cell r="N13198">
            <v>67444</v>
          </cell>
        </row>
        <row r="13199">
          <cell r="A13199" t="str">
            <v>APU-0001033</v>
          </cell>
          <cell r="D13199" t="str">
            <v/>
          </cell>
          <cell r="L13199" t="str">
            <v/>
          </cell>
          <cell r="N13199" t="str">
            <v/>
          </cell>
        </row>
        <row r="13200">
          <cell r="A13200" t="str">
            <v>APU-0001033</v>
          </cell>
          <cell r="D13200" t="str">
            <v/>
          </cell>
          <cell r="L13200" t="str">
            <v/>
          </cell>
          <cell r="N13200" t="str">
            <v/>
          </cell>
        </row>
        <row r="13201">
          <cell r="A13201" t="str">
            <v>APU-0001033</v>
          </cell>
          <cell r="D13201" t="str">
            <v/>
          </cell>
          <cell r="L13201" t="str">
            <v/>
          </cell>
          <cell r="N13201" t="str">
            <v/>
          </cell>
        </row>
        <row r="13202">
          <cell r="A13202" t="str">
            <v>APU-0001033</v>
          </cell>
          <cell r="D13202" t="str">
            <v/>
          </cell>
          <cell r="L13202" t="str">
            <v/>
          </cell>
          <cell r="N13202" t="str">
            <v/>
          </cell>
        </row>
        <row r="13203">
          <cell r="A13203" t="str">
            <v>APU-0001033</v>
          </cell>
          <cell r="D13203" t="str">
            <v/>
          </cell>
          <cell r="L13203" t="str">
            <v/>
          </cell>
          <cell r="N13203" t="str">
            <v/>
          </cell>
        </row>
        <row r="13204">
          <cell r="A13204" t="str">
            <v>APU-0001033</v>
          </cell>
          <cell r="D13204" t="str">
            <v/>
          </cell>
          <cell r="L13204" t="str">
            <v/>
          </cell>
          <cell r="N13204" t="str">
            <v/>
          </cell>
        </row>
        <row r="13205">
          <cell r="A13205" t="str">
            <v>APU-0001033</v>
          </cell>
          <cell r="D13205" t="str">
            <v/>
          </cell>
          <cell r="L13205" t="str">
            <v/>
          </cell>
          <cell r="N13205" t="str">
            <v/>
          </cell>
        </row>
        <row r="13206">
          <cell r="A13206" t="str">
            <v>APU-0001033</v>
          </cell>
          <cell r="D13206" t="str">
            <v/>
          </cell>
          <cell r="L13206" t="str">
            <v/>
          </cell>
          <cell r="N13206" t="str">
            <v/>
          </cell>
        </row>
        <row r="13207">
          <cell r="A13207" t="str">
            <v>APU-0001033</v>
          </cell>
          <cell r="D13207" t="str">
            <v>DESPERDICIO</v>
          </cell>
          <cell r="L13207" t="str">
            <v>%</v>
          </cell>
          <cell r="M13207">
            <v>0.05</v>
          </cell>
          <cell r="N13207">
            <v>4481.4699999999993</v>
          </cell>
        </row>
        <row r="13208">
          <cell r="A13208" t="str">
            <v>APU-0001033</v>
          </cell>
          <cell r="D13208" t="str">
            <v>SUBTOTAL</v>
          </cell>
        </row>
        <row r="13209">
          <cell r="A13209" t="str">
            <v>APU-0001033</v>
          </cell>
          <cell r="D13209" t="str">
            <v>III. TRANSPORTES</v>
          </cell>
        </row>
        <row r="13210">
          <cell r="A13210" t="str">
            <v>APU-0001033</v>
          </cell>
          <cell r="D13210" t="str">
            <v>MATERIAL</v>
          </cell>
          <cell r="K13210" t="str">
            <v>VOL. o PESO</v>
          </cell>
          <cell r="L13210" t="str">
            <v>DISTANCIA</v>
          </cell>
          <cell r="M13210" t="str">
            <v>M3 o Ton/Km</v>
          </cell>
          <cell r="N13210" t="str">
            <v>TARIFA</v>
          </cell>
        </row>
        <row r="13211">
          <cell r="A13211" t="str">
            <v>APU-0001033</v>
          </cell>
          <cell r="D13211" t="str">
            <v/>
          </cell>
          <cell r="M13211" t="str">
            <v/>
          </cell>
          <cell r="N13211" t="str">
            <v/>
          </cell>
        </row>
        <row r="13212">
          <cell r="A13212" t="str">
            <v>APU-0001033</v>
          </cell>
          <cell r="D13212" t="str">
            <v/>
          </cell>
          <cell r="M13212" t="str">
            <v/>
          </cell>
          <cell r="N13212" t="str">
            <v/>
          </cell>
        </row>
        <row r="13213">
          <cell r="A13213" t="str">
            <v>APU-0001033</v>
          </cell>
          <cell r="D13213" t="str">
            <v/>
          </cell>
          <cell r="M13213" t="str">
            <v/>
          </cell>
          <cell r="N13213" t="str">
            <v/>
          </cell>
        </row>
        <row r="13214">
          <cell r="A13214" t="str">
            <v>APU-0001033</v>
          </cell>
          <cell r="D13214" t="str">
            <v/>
          </cell>
          <cell r="M13214" t="str">
            <v/>
          </cell>
          <cell r="N13214" t="str">
            <v/>
          </cell>
        </row>
        <row r="13215">
          <cell r="A13215" t="str">
            <v>APU-0001033</v>
          </cell>
          <cell r="D13215" t="str">
            <v>SUBTOTAL</v>
          </cell>
        </row>
        <row r="13216">
          <cell r="A13216" t="str">
            <v>APU-0001033</v>
          </cell>
          <cell r="D13216" t="str">
            <v>IV. MANO DE OBRA</v>
          </cell>
        </row>
        <row r="13217">
          <cell r="A13217" t="str">
            <v>APU-0001033</v>
          </cell>
          <cell r="D13217" t="str">
            <v>TRABAJADOR</v>
          </cell>
          <cell r="K13217" t="str">
            <v>JORNAL</v>
          </cell>
          <cell r="L13217" t="str">
            <v>PRESTACIONES</v>
          </cell>
          <cell r="M13217" t="str">
            <v>JORNAL TOTAL</v>
          </cell>
          <cell r="N13217" t="str">
            <v>RENDIMIENTO</v>
          </cell>
        </row>
        <row r="13218">
          <cell r="A13218" t="str">
            <v>APU-0001033</v>
          </cell>
          <cell r="D13218" t="str">
            <v>ELÉCTRICO</v>
          </cell>
          <cell r="K13218">
            <v>121352</v>
          </cell>
          <cell r="L13218">
            <v>1.95</v>
          </cell>
          <cell r="M13218">
            <v>236636.4</v>
          </cell>
          <cell r="N13218">
            <v>133.33333333333334</v>
          </cell>
        </row>
        <row r="13219">
          <cell r="A13219" t="str">
            <v>APU-0001033</v>
          </cell>
          <cell r="D13219" t="str">
            <v>AYUDANTE (1)</v>
          </cell>
          <cell r="K13219">
            <v>71433</v>
          </cell>
          <cell r="L13219">
            <v>1.95</v>
          </cell>
          <cell r="M13219">
            <v>139294.35</v>
          </cell>
          <cell r="N13219">
            <v>133.33333333333334</v>
          </cell>
        </row>
        <row r="13220">
          <cell r="A13220" t="str">
            <v>APU-0001033</v>
          </cell>
          <cell r="D13220" t="str">
            <v/>
          </cell>
          <cell r="K13220" t="str">
            <v/>
          </cell>
          <cell r="L13220" t="str">
            <v xml:space="preserve"> </v>
          </cell>
          <cell r="M13220" t="str">
            <v xml:space="preserve"> </v>
          </cell>
        </row>
        <row r="13221">
          <cell r="A13221" t="str">
            <v>APU-0001033</v>
          </cell>
          <cell r="D13221" t="str">
            <v/>
          </cell>
          <cell r="K13221" t="str">
            <v/>
          </cell>
          <cell r="L13221" t="str">
            <v xml:space="preserve"> </v>
          </cell>
          <cell r="M13221" t="str">
            <v xml:space="preserve"> </v>
          </cell>
        </row>
        <row r="13222">
          <cell r="D13222" t="str">
            <v/>
          </cell>
          <cell r="K13222" t="str">
            <v/>
          </cell>
          <cell r="L13222" t="str">
            <v xml:space="preserve"> </v>
          </cell>
          <cell r="M13222" t="str">
            <v xml:space="preserve"> </v>
          </cell>
        </row>
        <row r="13223">
          <cell r="D13223" t="str">
            <v>SUBTOTAL</v>
          </cell>
        </row>
        <row r="13225">
          <cell r="D13225" t="str">
            <v>TOTAL COSTO DIRECTO $</v>
          </cell>
        </row>
        <row r="13227">
          <cell r="M13227" t="str">
            <v>Porcentaje</v>
          </cell>
          <cell r="N13227" t="str">
            <v>Valor Total</v>
          </cell>
        </row>
        <row r="13228">
          <cell r="M13228">
            <v>0.24</v>
          </cell>
          <cell r="N13228">
            <v>1884.47</v>
          </cell>
        </row>
        <row r="13229">
          <cell r="M13229">
            <v>0.02</v>
          </cell>
          <cell r="N13229">
            <v>157.04</v>
          </cell>
        </row>
        <row r="13230">
          <cell r="M13230">
            <v>7.0000000000000007E-2</v>
          </cell>
          <cell r="N13230">
            <v>549.64</v>
          </cell>
        </row>
        <row r="13233">
          <cell r="D13233" t="str">
            <v>Precio Unitario Total Aproximado al peso $</v>
          </cell>
        </row>
        <row r="13238">
          <cell r="D13238" t="str">
            <v>Proyectó:</v>
          </cell>
          <cell r="L13238" t="str">
            <v>Aprobó:</v>
          </cell>
        </row>
        <row r="13239">
          <cell r="E13239" t="str">
            <v>BRAYAN JEUDIEL LOZANO HERRERA</v>
          </cell>
          <cell r="M13239" t="str">
            <v>JESÚS IVÁN QUIÑONES RUEDA</v>
          </cell>
        </row>
        <row r="13240">
          <cell r="E13240" t="str">
            <v>APOYO SEC. DE PLANEACIÓN Y OBRAS PÚBLICAS</v>
          </cell>
          <cell r="M13240" t="str">
            <v>SECRETARIO DE PLANEACIÓN Y OBRAS PUBLICAS</v>
          </cell>
        </row>
        <row r="13241">
          <cell r="E13241" t="str">
            <v>LES TENGO UN CHISME</v>
          </cell>
          <cell r="M13241" t="str">
            <v>BOMBA</v>
          </cell>
        </row>
        <row r="13245">
          <cell r="D13245" t="str">
            <v>Análisis de Precios Unitarios- Secretaria de Planeación y Obras Publicas de Cubará, Boyacá.</v>
          </cell>
        </row>
        <row r="13246">
          <cell r="D13246" t="str">
            <v>Código</v>
          </cell>
          <cell r="E13246" t="str">
            <v>CCE-EICP-FM-14</v>
          </cell>
          <cell r="G13246" t="str">
            <v>Versión</v>
          </cell>
          <cell r="H13246">
            <v>1</v>
          </cell>
        </row>
        <row r="13250">
          <cell r="E13250" t="str">
            <v>MUNICIPIO DE CUBARÁ</v>
          </cell>
        </row>
        <row r="13252">
          <cell r="M13252" t="str">
            <v>VERSIÓN</v>
          </cell>
        </row>
        <row r="13255">
          <cell r="M13255" t="str">
            <v>PAGINA</v>
          </cell>
        </row>
        <row r="13256">
          <cell r="E13256" t="str">
            <v>ANÁLISIS DE PRECIOS UNITARIOS</v>
          </cell>
        </row>
        <row r="13258">
          <cell r="M13258" t="str">
            <v>FECHA</v>
          </cell>
          <cell r="N13258" t="str">
            <v>DD</v>
          </cell>
        </row>
        <row r="13259">
          <cell r="N13259">
            <v>13</v>
          </cell>
        </row>
        <row r="13263">
          <cell r="D13263" t="str">
            <v>DATOS ESPECÍFICOS</v>
          </cell>
        </row>
        <row r="13265">
          <cell r="A13265" t="str">
            <v>APU ID</v>
          </cell>
          <cell r="D13265" t="str">
            <v>ÍTEM</v>
          </cell>
          <cell r="E13265" t="str">
            <v>DESCRIPCIÓN</v>
          </cell>
          <cell r="N13265" t="str">
            <v>UNIDAD</v>
          </cell>
        </row>
        <row r="13266">
          <cell r="A13266" t="str">
            <v>APU-00099</v>
          </cell>
          <cell r="D13266" t="str">
            <v>2,08,02</v>
          </cell>
          <cell r="E13266" t="str">
            <v>SUMINISTRO E INSTALACIÓN DE ALIMENTADOR PARCIAL MONOFÁSICO EN CABLE DE COBRE No.12 AWG ( F,N,T). (INCLUYE TUBO PVC DE 1/2")</v>
          </cell>
          <cell r="N13266" t="str">
            <v>M</v>
          </cell>
        </row>
        <row r="13267">
          <cell r="D13267" t="str">
            <v>I. EQUIPO</v>
          </cell>
        </row>
        <row r="13268">
          <cell r="D13268" t="str">
            <v>DESCRIPCIÓN</v>
          </cell>
          <cell r="I13268" t="str">
            <v>MARCA</v>
          </cell>
          <cell r="K13268" t="str">
            <v>TIPO</v>
          </cell>
          <cell r="M13268" t="str">
            <v>TARIFA</v>
          </cell>
          <cell r="N13268" t="str">
            <v>RENDIMIENTO</v>
          </cell>
        </row>
        <row r="13269">
          <cell r="D13269" t="str">
            <v>HERRAMIENTA MENOR (% M.O)</v>
          </cell>
          <cell r="K13269" t="str">
            <v>%</v>
          </cell>
          <cell r="M13269">
            <v>18796.54</v>
          </cell>
          <cell r="N13269">
            <v>10</v>
          </cell>
        </row>
        <row r="13270">
          <cell r="D13270" t="str">
            <v/>
          </cell>
          <cell r="K13270" t="str">
            <v/>
          </cell>
          <cell r="M13270" t="str">
            <v/>
          </cell>
        </row>
        <row r="13271">
          <cell r="D13271" t="str">
            <v/>
          </cell>
          <cell r="K13271" t="str">
            <v/>
          </cell>
          <cell r="M13271" t="str">
            <v/>
          </cell>
        </row>
        <row r="13272">
          <cell r="D13272" t="str">
            <v/>
          </cell>
          <cell r="K13272" t="str">
            <v/>
          </cell>
          <cell r="M13272" t="str">
            <v/>
          </cell>
        </row>
        <row r="13273">
          <cell r="D13273" t="str">
            <v/>
          </cell>
          <cell r="K13273" t="str">
            <v/>
          </cell>
          <cell r="M13273" t="str">
            <v/>
          </cell>
        </row>
        <row r="13274">
          <cell r="D13274" t="str">
            <v/>
          </cell>
          <cell r="K13274" t="str">
            <v/>
          </cell>
          <cell r="M13274" t="str">
            <v/>
          </cell>
        </row>
        <row r="13275">
          <cell r="D13275" t="str">
            <v>SUBTOTAL</v>
          </cell>
        </row>
        <row r="13276">
          <cell r="D13276" t="str">
            <v>II. MATERIALES</v>
          </cell>
        </row>
        <row r="13277">
          <cell r="D13277" t="str">
            <v>DESCRIPCIÓN</v>
          </cell>
          <cell r="L13277" t="str">
            <v>UNIDAD</v>
          </cell>
          <cell r="M13277" t="str">
            <v>CANTIDAD</v>
          </cell>
          <cell r="N13277" t="str">
            <v>PRECIO UNITARIO</v>
          </cell>
        </row>
        <row r="13278">
          <cell r="D13278" t="str">
            <v>TUBERÍA CONDUIT PVC 1/2" DB</v>
          </cell>
          <cell r="L13278" t="str">
            <v>M</v>
          </cell>
          <cell r="M13278">
            <v>1</v>
          </cell>
          <cell r="N13278">
            <v>3850</v>
          </cell>
        </row>
        <row r="13279">
          <cell r="D13279" t="str">
            <v>CURVA PVC CONDUIT 90° DE 1/2"</v>
          </cell>
          <cell r="L13279" t="str">
            <v>UND</v>
          </cell>
          <cell r="M13279">
            <v>0.33</v>
          </cell>
          <cell r="N13279">
            <v>1070.1600000000001</v>
          </cell>
        </row>
        <row r="13280">
          <cell r="D13280" t="str">
            <v>UNION CONDUIT PVC 1/2"</v>
          </cell>
          <cell r="L13280" t="str">
            <v>UND</v>
          </cell>
          <cell r="M13280">
            <v>0.33</v>
          </cell>
          <cell r="N13280">
            <v>682.24</v>
          </cell>
        </row>
        <row r="13281">
          <cell r="D13281" t="str">
            <v>ADAPTADOR TERMINAL PVC CONDUIT DE 1/2"</v>
          </cell>
          <cell r="L13281" t="str">
            <v>UND</v>
          </cell>
          <cell r="M13281">
            <v>0.2</v>
          </cell>
          <cell r="N13281">
            <v>750</v>
          </cell>
        </row>
        <row r="13282">
          <cell r="D13282" t="str">
            <v>CABLE DE COBRE AISLADO THHN/THWN AWG No. 12</v>
          </cell>
          <cell r="L13282" t="str">
            <v>M</v>
          </cell>
          <cell r="M13282">
            <v>3</v>
          </cell>
          <cell r="N13282">
            <v>3850</v>
          </cell>
        </row>
        <row r="13283">
          <cell r="D13283" t="str">
            <v>LUBRICANTE PARA ALAMBRADO DE CABLES</v>
          </cell>
          <cell r="L13283" t="str">
            <v>UND</v>
          </cell>
          <cell r="M13283">
            <v>7.0000000000000001E-3</v>
          </cell>
          <cell r="N13283">
            <v>34008</v>
          </cell>
        </row>
        <row r="13284">
          <cell r="D13284" t="str">
            <v>LIMPIADOR PVC X 1/4 (ELÉCTRICO)</v>
          </cell>
          <cell r="L13284" t="str">
            <v>UND</v>
          </cell>
          <cell r="M13284">
            <v>3.0000000000000001E-3</v>
          </cell>
          <cell r="N13284">
            <v>47471.839999999997</v>
          </cell>
        </row>
        <row r="13285">
          <cell r="D13285" t="str">
            <v>SOLDADURA LIQUIDA PVC 1/4"</v>
          </cell>
          <cell r="L13285" t="str">
            <v>GAL</v>
          </cell>
          <cell r="M13285">
            <v>3.0000000000000001E-3</v>
          </cell>
          <cell r="N13285">
            <v>67444</v>
          </cell>
        </row>
        <row r="13286">
          <cell r="D13286" t="str">
            <v/>
          </cell>
          <cell r="L13286" t="str">
            <v/>
          </cell>
          <cell r="N13286" t="str">
            <v/>
          </cell>
        </row>
        <row r="13287">
          <cell r="D13287" t="str">
            <v/>
          </cell>
          <cell r="L13287" t="str">
            <v/>
          </cell>
          <cell r="N13287" t="str">
            <v/>
          </cell>
        </row>
        <row r="13288">
          <cell r="D13288" t="str">
            <v/>
          </cell>
          <cell r="L13288" t="str">
            <v/>
          </cell>
          <cell r="N13288" t="str">
            <v/>
          </cell>
        </row>
        <row r="13289">
          <cell r="D13289" t="str">
            <v/>
          </cell>
          <cell r="L13289" t="str">
            <v/>
          </cell>
          <cell r="N13289" t="str">
            <v/>
          </cell>
        </row>
        <row r="13290">
          <cell r="D13290" t="str">
            <v/>
          </cell>
          <cell r="L13290" t="str">
            <v/>
          </cell>
          <cell r="N13290" t="str">
            <v/>
          </cell>
        </row>
        <row r="13291">
          <cell r="D13291" t="str">
            <v/>
          </cell>
          <cell r="L13291" t="str">
            <v/>
          </cell>
          <cell r="N13291" t="str">
            <v/>
          </cell>
        </row>
        <row r="13292">
          <cell r="D13292" t="str">
            <v>DESPERDICIO</v>
          </cell>
          <cell r="L13292" t="str">
            <v>%</v>
          </cell>
          <cell r="M13292">
            <v>0.05</v>
          </cell>
          <cell r="N13292">
            <v>16711.100000000002</v>
          </cell>
        </row>
        <row r="13293">
          <cell r="D13293" t="str">
            <v>SUBTOTAL</v>
          </cell>
        </row>
        <row r="13294">
          <cell r="D13294" t="str">
            <v>III. TRANSPORTES</v>
          </cell>
        </row>
        <row r="13295">
          <cell r="D13295" t="str">
            <v>MATERIAL</v>
          </cell>
          <cell r="K13295" t="str">
            <v>VOL. o PESO</v>
          </cell>
          <cell r="L13295" t="str">
            <v>DISTANCIA</v>
          </cell>
          <cell r="M13295" t="str">
            <v>M3 o Ton/Km</v>
          </cell>
          <cell r="N13295" t="str">
            <v>TARIFA</v>
          </cell>
        </row>
        <row r="13296">
          <cell r="D13296" t="str">
            <v/>
          </cell>
          <cell r="M13296" t="str">
            <v/>
          </cell>
          <cell r="N13296" t="str">
            <v/>
          </cell>
        </row>
        <row r="13297">
          <cell r="D13297" t="str">
            <v/>
          </cell>
          <cell r="M13297" t="str">
            <v/>
          </cell>
          <cell r="N13297" t="str">
            <v/>
          </cell>
        </row>
        <row r="13298">
          <cell r="D13298" t="str">
            <v/>
          </cell>
          <cell r="M13298" t="str">
            <v/>
          </cell>
          <cell r="N13298" t="str">
            <v/>
          </cell>
        </row>
        <row r="13299">
          <cell r="D13299" t="str">
            <v/>
          </cell>
          <cell r="M13299" t="str">
            <v/>
          </cell>
          <cell r="N13299" t="str">
            <v/>
          </cell>
        </row>
        <row r="13300">
          <cell r="D13300" t="str">
            <v>SUBTOTAL</v>
          </cell>
        </row>
        <row r="13301">
          <cell r="D13301" t="str">
            <v>IV. MANO DE OBRA</v>
          </cell>
        </row>
        <row r="13302">
          <cell r="D13302" t="str">
            <v>TRABAJADOR</v>
          </cell>
          <cell r="K13302" t="str">
            <v>JORNAL</v>
          </cell>
          <cell r="L13302" t="str">
            <v>PRESTACIONES</v>
          </cell>
          <cell r="M13302" t="str">
            <v>JORNAL TOTAL</v>
          </cell>
          <cell r="N13302" t="str">
            <v>RENDIMIENTO</v>
          </cell>
        </row>
        <row r="13303">
          <cell r="D13303" t="str">
            <v>ELÉCTRICO</v>
          </cell>
          <cell r="K13303">
            <v>121352</v>
          </cell>
          <cell r="L13303">
            <v>1.95</v>
          </cell>
          <cell r="M13303">
            <v>236636.4</v>
          </cell>
          <cell r="N13303">
            <v>20</v>
          </cell>
        </row>
        <row r="13304">
          <cell r="D13304" t="str">
            <v>AYUDANTE (1)</v>
          </cell>
          <cell r="K13304">
            <v>71433</v>
          </cell>
          <cell r="L13304">
            <v>1.95</v>
          </cell>
          <cell r="M13304">
            <v>139294.35</v>
          </cell>
          <cell r="N13304">
            <v>20</v>
          </cell>
        </row>
        <row r="13305">
          <cell r="D13305" t="str">
            <v/>
          </cell>
          <cell r="K13305" t="str">
            <v/>
          </cell>
          <cell r="L13305" t="str">
            <v xml:space="preserve"> </v>
          </cell>
          <cell r="M13305" t="str">
            <v xml:space="preserve"> </v>
          </cell>
        </row>
        <row r="13306">
          <cell r="D13306" t="str">
            <v/>
          </cell>
          <cell r="K13306" t="str">
            <v/>
          </cell>
          <cell r="L13306" t="str">
            <v xml:space="preserve"> </v>
          </cell>
          <cell r="M13306" t="str">
            <v xml:space="preserve"> </v>
          </cell>
        </row>
        <row r="13307">
          <cell r="D13307" t="str">
            <v/>
          </cell>
          <cell r="K13307" t="str">
            <v/>
          </cell>
          <cell r="L13307" t="str">
            <v xml:space="preserve"> </v>
          </cell>
          <cell r="M13307" t="str">
            <v xml:space="preserve"> </v>
          </cell>
        </row>
        <row r="13308">
          <cell r="D13308" t="str">
            <v>SUBTOTAL</v>
          </cell>
        </row>
        <row r="13310">
          <cell r="D13310" t="str">
            <v>TOTAL COSTO DIRECTO $</v>
          </cell>
        </row>
        <row r="13312">
          <cell r="M13312" t="str">
            <v>Porcentaje</v>
          </cell>
          <cell r="N13312" t="str">
            <v>Valor Total</v>
          </cell>
        </row>
        <row r="13313">
          <cell r="M13313">
            <v>0.24</v>
          </cell>
          <cell r="N13313">
            <v>9173.48</v>
          </cell>
        </row>
        <row r="13314">
          <cell r="M13314">
            <v>0.02</v>
          </cell>
          <cell r="N13314">
            <v>764.46</v>
          </cell>
        </row>
        <row r="13315">
          <cell r="M13315">
            <v>7.0000000000000007E-2</v>
          </cell>
          <cell r="N13315">
            <v>2675.6</v>
          </cell>
        </row>
        <row r="13318">
          <cell r="D13318" t="str">
            <v>Precio Unitario Total Aproximado al peso $</v>
          </cell>
        </row>
        <row r="13323">
          <cell r="D13323" t="str">
            <v>Proyectó:</v>
          </cell>
          <cell r="L13323" t="str">
            <v>Aprobó:</v>
          </cell>
        </row>
        <row r="13324">
          <cell r="E13324" t="str">
            <v>BRAYAN JEUDIEL LOZANO HERRERA</v>
          </cell>
          <cell r="M13324" t="str">
            <v>JESÚS IVÁN QUIÑONES RUEDA</v>
          </cell>
        </row>
        <row r="13325">
          <cell r="E13325" t="str">
            <v>APOYO SEC. DE PLANEACIÓN Y OBRAS PÚBLICAS</v>
          </cell>
          <cell r="M13325" t="str">
            <v>SECRETARIO DE PLANEACIÓN Y OBRAS PUBLICAS</v>
          </cell>
        </row>
        <row r="13326">
          <cell r="E13326" t="str">
            <v>LES TENGO UN CHISME</v>
          </cell>
          <cell r="M13326" t="str">
            <v>BOMBA</v>
          </cell>
        </row>
        <row r="13330">
          <cell r="D13330" t="str">
            <v>Análisis de Precios Unitarios- Secretaria de Planeación y Obras Publicas de Cubará, Boyacá.</v>
          </cell>
        </row>
        <row r="13331">
          <cell r="D13331" t="str">
            <v>Código</v>
          </cell>
          <cell r="E13331" t="str">
            <v>CCE-EICP-FM-14</v>
          </cell>
          <cell r="G13331" t="str">
            <v>Versión</v>
          </cell>
          <cell r="H13331">
            <v>1</v>
          </cell>
        </row>
        <row r="13335">
          <cell r="E13335" t="str">
            <v>MUNICIPIO DE CUBARÁ</v>
          </cell>
        </row>
        <row r="13337">
          <cell r="M13337" t="str">
            <v>VERSIÓN</v>
          </cell>
        </row>
        <row r="13340">
          <cell r="M13340" t="str">
            <v>PAGINA</v>
          </cell>
        </row>
        <row r="13341">
          <cell r="E13341" t="str">
            <v>ANÁLISIS DE PRECIOS UNITARIOS</v>
          </cell>
        </row>
        <row r="13343">
          <cell r="M13343" t="str">
            <v>FECHA</v>
          </cell>
          <cell r="N13343" t="str">
            <v>DD</v>
          </cell>
        </row>
        <row r="13344">
          <cell r="N13344">
            <v>13</v>
          </cell>
        </row>
        <row r="13348">
          <cell r="D13348" t="str">
            <v>DATOS ESPECÍFICOS</v>
          </cell>
        </row>
        <row r="13350">
          <cell r="A13350" t="str">
            <v>APU ID</v>
          </cell>
          <cell r="D13350" t="str">
            <v>ÍTEM</v>
          </cell>
          <cell r="E13350" t="str">
            <v>DESCRIPCIÓN</v>
          </cell>
          <cell r="N13350" t="str">
            <v>UNIDAD</v>
          </cell>
        </row>
        <row r="13351">
          <cell r="A13351" t="str">
            <v>APU-00100</v>
          </cell>
          <cell r="D13351" t="str">
            <v>2,08,03</v>
          </cell>
          <cell r="E13351" t="str">
            <v>SUMINISTRO E INSTALACIÓN DE SALIDA COMPLETA PARA TOMACORRIENTE MONOFÁSICO, EN CALIBRE 12 AWG Y DUCTO PVC DE 1/2". (INCLUYE APARATO).</v>
          </cell>
          <cell r="N13351" t="str">
            <v>UND</v>
          </cell>
        </row>
        <row r="13352">
          <cell r="D13352" t="str">
            <v>I. EQUIPO</v>
          </cell>
        </row>
        <row r="13353">
          <cell r="D13353" t="str">
            <v>DESCRIPCIÓN</v>
          </cell>
          <cell r="I13353" t="str">
            <v>MARCA</v>
          </cell>
          <cell r="K13353" t="str">
            <v>TIPO</v>
          </cell>
          <cell r="M13353" t="str">
            <v>TARIFA</v>
          </cell>
          <cell r="N13353" t="str">
            <v>RENDIMIENTO</v>
          </cell>
        </row>
        <row r="13354">
          <cell r="D13354" t="str">
            <v>HERRAMIENTA MENOR (% M.O)</v>
          </cell>
          <cell r="K13354" t="str">
            <v>%</v>
          </cell>
          <cell r="M13354">
            <v>75186.149999999994</v>
          </cell>
          <cell r="N13354">
            <v>10</v>
          </cell>
        </row>
        <row r="13355">
          <cell r="D13355" t="str">
            <v/>
          </cell>
          <cell r="K13355" t="str">
            <v/>
          </cell>
          <cell r="M13355" t="str">
            <v/>
          </cell>
        </row>
        <row r="13356">
          <cell r="D13356" t="str">
            <v/>
          </cell>
          <cell r="K13356" t="str">
            <v/>
          </cell>
          <cell r="M13356" t="str">
            <v/>
          </cell>
        </row>
        <row r="13357">
          <cell r="D13357" t="str">
            <v/>
          </cell>
          <cell r="K13357" t="str">
            <v/>
          </cell>
          <cell r="M13357" t="str">
            <v/>
          </cell>
        </row>
        <row r="13358">
          <cell r="D13358" t="str">
            <v/>
          </cell>
          <cell r="K13358" t="str">
            <v/>
          </cell>
          <cell r="M13358" t="str">
            <v/>
          </cell>
        </row>
        <row r="13359">
          <cell r="D13359" t="str">
            <v/>
          </cell>
          <cell r="K13359" t="str">
            <v/>
          </cell>
          <cell r="M13359" t="str">
            <v/>
          </cell>
        </row>
        <row r="13360">
          <cell r="D13360" t="str">
            <v>SUBTOTAL</v>
          </cell>
        </row>
        <row r="13361">
          <cell r="D13361" t="str">
            <v>II. MATERIALES</v>
          </cell>
        </row>
        <row r="13362">
          <cell r="D13362" t="str">
            <v>DESCRIPCIÓN</v>
          </cell>
          <cell r="L13362" t="str">
            <v>UNIDAD</v>
          </cell>
          <cell r="M13362" t="str">
            <v>CANTIDAD</v>
          </cell>
          <cell r="N13362" t="str">
            <v>PRECIO UNITARIO</v>
          </cell>
        </row>
        <row r="13363">
          <cell r="D13363" t="str">
            <v>TUBERÍA CONDUIT PVC 1/2" DB</v>
          </cell>
          <cell r="L13363" t="str">
            <v>M</v>
          </cell>
          <cell r="M13363">
            <v>3</v>
          </cell>
          <cell r="N13363">
            <v>3850</v>
          </cell>
        </row>
        <row r="13364">
          <cell r="D13364" t="str">
            <v>CURVA PVC CONDUIT 90° DE 1/2"</v>
          </cell>
          <cell r="L13364" t="str">
            <v>UND</v>
          </cell>
          <cell r="M13364">
            <v>1</v>
          </cell>
          <cell r="N13364">
            <v>1070.1600000000001</v>
          </cell>
        </row>
        <row r="13365">
          <cell r="D13365" t="str">
            <v>UNION CONDUIT PVC 1/2"</v>
          </cell>
          <cell r="L13365" t="str">
            <v>UND</v>
          </cell>
          <cell r="M13365">
            <v>1</v>
          </cell>
          <cell r="N13365">
            <v>682.24</v>
          </cell>
        </row>
        <row r="13366">
          <cell r="D13366" t="str">
            <v>CONECTOR TIPO RESORTE</v>
          </cell>
          <cell r="L13366" t="str">
            <v>UND</v>
          </cell>
          <cell r="M13366">
            <v>3</v>
          </cell>
          <cell r="N13366">
            <v>624</v>
          </cell>
        </row>
        <row r="13367">
          <cell r="D13367" t="str">
            <v>ADAPTADOR TERMINAL PVC CONDUIT DE 1/2"</v>
          </cell>
          <cell r="L13367" t="str">
            <v>UND</v>
          </cell>
          <cell r="M13367">
            <v>2</v>
          </cell>
          <cell r="N13367">
            <v>750</v>
          </cell>
        </row>
        <row r="13368">
          <cell r="D13368" t="str">
            <v>TOMACORRIENTE DOBLE CON POLO A TIERRA</v>
          </cell>
          <cell r="L13368" t="str">
            <v>UND</v>
          </cell>
          <cell r="M13368">
            <v>1</v>
          </cell>
          <cell r="N13368">
            <v>12003.68</v>
          </cell>
        </row>
        <row r="13369">
          <cell r="D13369" t="str">
            <v>CAJA METÁLICA GALVANIZADA 5800 (2 X 4) CAL. 20</v>
          </cell>
          <cell r="L13369" t="str">
            <v>UND</v>
          </cell>
          <cell r="M13369">
            <v>1</v>
          </cell>
          <cell r="N13369">
            <v>2718.56</v>
          </cell>
        </row>
        <row r="13370">
          <cell r="D13370" t="str">
            <v>CABLE DE COBRE AISLADO THHN/THWN AWG No. 12</v>
          </cell>
          <cell r="L13370" t="str">
            <v>M</v>
          </cell>
          <cell r="M13370">
            <v>9.4499999999999993</v>
          </cell>
          <cell r="N13370">
            <v>3850</v>
          </cell>
        </row>
        <row r="13371">
          <cell r="D13371" t="str">
            <v>LUBRICANTE PARA ALAMBRADO DE CABLES</v>
          </cell>
          <cell r="L13371" t="str">
            <v>UND</v>
          </cell>
          <cell r="M13371">
            <v>0.02</v>
          </cell>
          <cell r="N13371">
            <v>34008</v>
          </cell>
        </row>
        <row r="13372">
          <cell r="D13372" t="str">
            <v>LIMPIADOR PVC X 1/4 (ELÉCTRICO)</v>
          </cell>
          <cell r="L13372" t="str">
            <v>UND</v>
          </cell>
          <cell r="M13372">
            <v>0.01</v>
          </cell>
          <cell r="N13372">
            <v>47471.839999999997</v>
          </cell>
        </row>
        <row r="13373">
          <cell r="D13373" t="str">
            <v>SOLDADURA LIQUIDA PVC 1/4"</v>
          </cell>
          <cell r="L13373" t="str">
            <v>GAL</v>
          </cell>
          <cell r="M13373">
            <v>0.01</v>
          </cell>
          <cell r="N13373">
            <v>67444</v>
          </cell>
        </row>
        <row r="13374">
          <cell r="D13374" t="str">
            <v/>
          </cell>
          <cell r="L13374" t="str">
            <v/>
          </cell>
          <cell r="N13374" t="str">
            <v/>
          </cell>
        </row>
        <row r="13375">
          <cell r="D13375" t="str">
            <v/>
          </cell>
          <cell r="L13375" t="str">
            <v/>
          </cell>
          <cell r="N13375" t="str">
            <v/>
          </cell>
        </row>
        <row r="13376">
          <cell r="D13376" t="str">
            <v/>
          </cell>
          <cell r="L13376" t="str">
            <v/>
          </cell>
          <cell r="N13376" t="str">
            <v/>
          </cell>
        </row>
        <row r="13377">
          <cell r="D13377" t="str">
            <v>DESPERDICIO</v>
          </cell>
          <cell r="L13377" t="str">
            <v>%</v>
          </cell>
          <cell r="M13377">
            <v>0.05</v>
          </cell>
          <cell r="N13377">
            <v>69608.460000000006</v>
          </cell>
        </row>
        <row r="13378">
          <cell r="D13378" t="str">
            <v>SUBTOTAL</v>
          </cell>
        </row>
        <row r="13379">
          <cell r="D13379" t="str">
            <v>III. TRANSPORTES</v>
          </cell>
        </row>
        <row r="13380">
          <cell r="D13380" t="str">
            <v>MATERIAL</v>
          </cell>
          <cell r="K13380" t="str">
            <v>VOL. o PESO</v>
          </cell>
          <cell r="L13380" t="str">
            <v>DISTANCIA</v>
          </cell>
          <cell r="M13380" t="str">
            <v>M3 o Ton/Km</v>
          </cell>
          <cell r="N13380" t="str">
            <v>TARIFA</v>
          </cell>
        </row>
        <row r="13381">
          <cell r="D13381" t="str">
            <v/>
          </cell>
          <cell r="M13381" t="str">
            <v/>
          </cell>
          <cell r="N13381" t="str">
            <v/>
          </cell>
        </row>
        <row r="13382">
          <cell r="D13382" t="str">
            <v/>
          </cell>
          <cell r="M13382" t="str">
            <v/>
          </cell>
          <cell r="N13382" t="str">
            <v/>
          </cell>
        </row>
        <row r="13383">
          <cell r="D13383" t="str">
            <v/>
          </cell>
          <cell r="M13383" t="str">
            <v/>
          </cell>
          <cell r="N13383" t="str">
            <v/>
          </cell>
        </row>
        <row r="13384">
          <cell r="D13384" t="str">
            <v/>
          </cell>
          <cell r="M13384" t="str">
            <v/>
          </cell>
          <cell r="N13384" t="str">
            <v/>
          </cell>
        </row>
        <row r="13385">
          <cell r="D13385" t="str">
            <v>SUBTOTAL</v>
          </cell>
        </row>
        <row r="13386">
          <cell r="D13386" t="str">
            <v>IV. MANO DE OBRA</v>
          </cell>
        </row>
        <row r="13387">
          <cell r="D13387" t="str">
            <v>TRABAJADOR</v>
          </cell>
          <cell r="K13387" t="str">
            <v>JORNAL</v>
          </cell>
          <cell r="L13387" t="str">
            <v>PRESTACIONES</v>
          </cell>
          <cell r="M13387" t="str">
            <v>JORNAL TOTAL</v>
          </cell>
          <cell r="N13387" t="str">
            <v>RENDIMIENTO</v>
          </cell>
        </row>
        <row r="13388">
          <cell r="D13388" t="str">
            <v>ELÉCTRICO</v>
          </cell>
          <cell r="K13388">
            <v>121352</v>
          </cell>
          <cell r="L13388">
            <v>1.95</v>
          </cell>
          <cell r="M13388">
            <v>236636.4</v>
          </cell>
          <cell r="N13388">
            <v>5</v>
          </cell>
        </row>
        <row r="13389">
          <cell r="D13389" t="str">
            <v>AYUDANTE (1)</v>
          </cell>
          <cell r="K13389">
            <v>71433</v>
          </cell>
          <cell r="L13389">
            <v>1.95</v>
          </cell>
          <cell r="M13389">
            <v>139294.35</v>
          </cell>
          <cell r="N13389">
            <v>5</v>
          </cell>
        </row>
        <row r="13390">
          <cell r="D13390" t="str">
            <v/>
          </cell>
          <cell r="K13390" t="str">
            <v/>
          </cell>
          <cell r="L13390" t="str">
            <v xml:space="preserve"> </v>
          </cell>
          <cell r="M13390" t="str">
            <v xml:space="preserve"> </v>
          </cell>
        </row>
        <row r="13391">
          <cell r="D13391" t="str">
            <v/>
          </cell>
          <cell r="K13391" t="str">
            <v/>
          </cell>
          <cell r="L13391" t="str">
            <v xml:space="preserve"> </v>
          </cell>
          <cell r="M13391" t="str">
            <v xml:space="preserve"> </v>
          </cell>
        </row>
        <row r="13392">
          <cell r="D13392" t="str">
            <v/>
          </cell>
          <cell r="K13392" t="str">
            <v/>
          </cell>
          <cell r="L13392" t="str">
            <v xml:space="preserve"> </v>
          </cell>
          <cell r="M13392" t="str">
            <v xml:space="preserve"> </v>
          </cell>
        </row>
        <row r="13393">
          <cell r="D13393" t="str">
            <v>SUBTOTAL</v>
          </cell>
        </row>
        <row r="13395">
          <cell r="D13395" t="str">
            <v>TOTAL COSTO DIRECTO $</v>
          </cell>
        </row>
        <row r="13397">
          <cell r="M13397" t="str">
            <v>Porcentaje</v>
          </cell>
          <cell r="N13397" t="str">
            <v>Valor Total</v>
          </cell>
        </row>
        <row r="13398">
          <cell r="M13398">
            <v>0.24</v>
          </cell>
          <cell r="N13398">
            <v>37390.480000000003</v>
          </cell>
        </row>
        <row r="13399">
          <cell r="M13399">
            <v>0.02</v>
          </cell>
          <cell r="N13399">
            <v>3115.87</v>
          </cell>
        </row>
        <row r="13400">
          <cell r="M13400">
            <v>7.0000000000000007E-2</v>
          </cell>
          <cell r="N13400">
            <v>10905.56</v>
          </cell>
        </row>
        <row r="13403">
          <cell r="D13403" t="str">
            <v>Precio Unitario Total Aproximado al peso $</v>
          </cell>
        </row>
        <row r="13408">
          <cell r="D13408" t="str">
            <v>Proyectó:</v>
          </cell>
          <cell r="L13408" t="str">
            <v>Aprobó:</v>
          </cell>
        </row>
        <row r="13409">
          <cell r="E13409" t="str">
            <v>BRAYAN JEUDIEL LOZANO HERRERA</v>
          </cell>
          <cell r="M13409" t="str">
            <v>JESÚS IVÁN QUIÑONES RUEDA</v>
          </cell>
        </row>
        <row r="13410">
          <cell r="E13410" t="str">
            <v>APOYO SEC. DE PLANEACIÓN Y OBRAS PÚBLICAS</v>
          </cell>
          <cell r="M13410" t="str">
            <v>SECRETARIO DE PLANEACIÓN Y OBRAS PUBLICAS</v>
          </cell>
        </row>
        <row r="13411">
          <cell r="E13411" t="str">
            <v>LES TENGO UN CHISME</v>
          </cell>
          <cell r="M13411" t="str">
            <v>BOMBA</v>
          </cell>
        </row>
        <row r="13415">
          <cell r="D13415" t="str">
            <v>Análisis de Precios Unitarios- Secretaria de Planeación y Obras Publicas de Cubará, Boyacá.</v>
          </cell>
        </row>
        <row r="13416">
          <cell r="D13416" t="str">
            <v>Código</v>
          </cell>
          <cell r="E13416" t="str">
            <v>CCE-EICP-FM-14</v>
          </cell>
          <cell r="G13416" t="str">
            <v>Versión</v>
          </cell>
          <cell r="H13416">
            <v>1</v>
          </cell>
        </row>
        <row r="13420">
          <cell r="E13420" t="str">
            <v>MUNICIPIO DE CUBARÁ</v>
          </cell>
        </row>
        <row r="13422">
          <cell r="M13422" t="str">
            <v>VERSIÓN</v>
          </cell>
        </row>
        <row r="13425">
          <cell r="M13425" t="str">
            <v>PAGINA</v>
          </cell>
        </row>
        <row r="13426">
          <cell r="E13426" t="str">
            <v>ANÁLISIS DE PRECIOS UNITARIOS</v>
          </cell>
        </row>
        <row r="13428">
          <cell r="M13428" t="str">
            <v>FECHA</v>
          </cell>
          <cell r="N13428" t="str">
            <v>DD</v>
          </cell>
        </row>
        <row r="13429">
          <cell r="N13429">
            <v>13</v>
          </cell>
        </row>
        <row r="13433">
          <cell r="D13433" t="str">
            <v>DATOS ESPECÍFICOS</v>
          </cell>
        </row>
        <row r="13435">
          <cell r="A13435" t="str">
            <v>APU ID</v>
          </cell>
          <cell r="D13435" t="str">
            <v>ÍTEM</v>
          </cell>
          <cell r="E13435" t="str">
            <v>DESCRIPCIÓN</v>
          </cell>
          <cell r="N13435" t="str">
            <v>UNIDAD</v>
          </cell>
        </row>
        <row r="13436">
          <cell r="A13436" t="str">
            <v>APU-00101</v>
          </cell>
          <cell r="D13436" t="str">
            <v>2,08,04</v>
          </cell>
          <cell r="E13436" t="str">
            <v>SUMINISTRO E INSTALACIÓN DE SALIDA COMPLETA PARA TOMA CORRIENTE MONOFÁSICO TIPO GFCI, EN CALIBRE 12 AWG (F,N,T) Y DUCTO PVC DE 1/2". (INCLUYE APARATO).</v>
          </cell>
          <cell r="N13436" t="str">
            <v>UND</v>
          </cell>
        </row>
        <row r="13437">
          <cell r="D13437" t="str">
            <v>I. EQUIPO</v>
          </cell>
        </row>
        <row r="13438">
          <cell r="D13438" t="str">
            <v>DESCRIPCIÓN</v>
          </cell>
          <cell r="I13438" t="str">
            <v>MARCA</v>
          </cell>
          <cell r="K13438" t="str">
            <v>TIPO</v>
          </cell>
          <cell r="M13438" t="str">
            <v>TARIFA</v>
          </cell>
          <cell r="N13438" t="str">
            <v>RENDIMIENTO</v>
          </cell>
        </row>
        <row r="13439">
          <cell r="D13439" t="str">
            <v>HERRAMIENTA MENOR (% M.O)</v>
          </cell>
          <cell r="K13439" t="str">
            <v>%</v>
          </cell>
          <cell r="M13439">
            <v>75186.149999999994</v>
          </cell>
          <cell r="N13439">
            <v>10</v>
          </cell>
        </row>
        <row r="13440">
          <cell r="D13440" t="str">
            <v/>
          </cell>
          <cell r="K13440" t="str">
            <v/>
          </cell>
          <cell r="M13440" t="str">
            <v/>
          </cell>
        </row>
        <row r="13441">
          <cell r="D13441" t="str">
            <v/>
          </cell>
          <cell r="K13441" t="str">
            <v/>
          </cell>
          <cell r="M13441" t="str">
            <v/>
          </cell>
        </row>
        <row r="13442">
          <cell r="D13442" t="str">
            <v/>
          </cell>
          <cell r="K13442" t="str">
            <v/>
          </cell>
          <cell r="M13442" t="str">
            <v/>
          </cell>
        </row>
        <row r="13443">
          <cell r="D13443" t="str">
            <v/>
          </cell>
          <cell r="K13443" t="str">
            <v/>
          </cell>
          <cell r="M13443" t="str">
            <v/>
          </cell>
        </row>
        <row r="13444">
          <cell r="D13444" t="str">
            <v/>
          </cell>
          <cell r="K13444" t="str">
            <v/>
          </cell>
          <cell r="M13444" t="str">
            <v/>
          </cell>
        </row>
        <row r="13445">
          <cell r="D13445" t="str">
            <v>SUBTOTAL</v>
          </cell>
        </row>
        <row r="13446">
          <cell r="D13446" t="str">
            <v>II. MATERIALES</v>
          </cell>
        </row>
        <row r="13447">
          <cell r="D13447" t="str">
            <v>DESCRIPCIÓN</v>
          </cell>
          <cell r="L13447" t="str">
            <v>UNIDAD</v>
          </cell>
          <cell r="M13447" t="str">
            <v>CANTIDAD</v>
          </cell>
          <cell r="N13447" t="str">
            <v>PRECIO UNITARIO</v>
          </cell>
        </row>
        <row r="13448">
          <cell r="D13448" t="str">
            <v>TUBERÍA CONDUIT PVC 1/2" DB</v>
          </cell>
          <cell r="L13448" t="str">
            <v>M</v>
          </cell>
          <cell r="M13448">
            <v>3</v>
          </cell>
          <cell r="N13448">
            <v>3850</v>
          </cell>
        </row>
        <row r="13449">
          <cell r="D13449" t="str">
            <v>SUPLEMENTO CAJA DOBLE MET.GALV.2400</v>
          </cell>
          <cell r="L13449" t="str">
            <v>UND</v>
          </cell>
          <cell r="M13449">
            <v>1</v>
          </cell>
          <cell r="N13449">
            <v>2098.7199999999998</v>
          </cell>
        </row>
        <row r="13450">
          <cell r="D13450" t="str">
            <v>CAJA METÁLICA GALVANIZADA 2400 (4 X 4) CAL. 20</v>
          </cell>
          <cell r="L13450" t="str">
            <v>UND</v>
          </cell>
          <cell r="M13450">
            <v>1</v>
          </cell>
          <cell r="N13450">
            <v>3585.92</v>
          </cell>
        </row>
        <row r="13451">
          <cell r="D13451" t="str">
            <v>TOMACORRIENTE GFCI</v>
          </cell>
          <cell r="L13451" t="str">
            <v>UND</v>
          </cell>
          <cell r="M13451">
            <v>1</v>
          </cell>
          <cell r="N13451">
            <v>58584.24</v>
          </cell>
        </row>
        <row r="13452">
          <cell r="D13452" t="str">
            <v>CURVA PVC CONDUIT 90° DE 1/2"</v>
          </cell>
          <cell r="L13452" t="str">
            <v>UND</v>
          </cell>
          <cell r="M13452">
            <v>1</v>
          </cell>
          <cell r="N13452">
            <v>1070.1600000000001</v>
          </cell>
        </row>
        <row r="13453">
          <cell r="D13453" t="str">
            <v>CONECTOR TIPO RESORTE</v>
          </cell>
          <cell r="L13453" t="str">
            <v>UND</v>
          </cell>
          <cell r="M13453">
            <v>3</v>
          </cell>
          <cell r="N13453">
            <v>624</v>
          </cell>
        </row>
        <row r="13454">
          <cell r="D13454" t="str">
            <v>ADAPTADOR TERMINAL PVC CONDUIT DE 1/2"</v>
          </cell>
          <cell r="L13454" t="str">
            <v>UND</v>
          </cell>
          <cell r="M13454">
            <v>2</v>
          </cell>
          <cell r="N13454">
            <v>750</v>
          </cell>
        </row>
        <row r="13455">
          <cell r="D13455" t="str">
            <v>CABLE DE COBRE AISLADO THHN/THWN AWG No. 12</v>
          </cell>
          <cell r="L13455" t="str">
            <v>M</v>
          </cell>
          <cell r="M13455">
            <v>9.4499999999999993</v>
          </cell>
          <cell r="N13455">
            <v>3850</v>
          </cell>
        </row>
        <row r="13456">
          <cell r="D13456" t="str">
            <v>LUBRICANTE PARA ALAMBRADO DE CABLES</v>
          </cell>
          <cell r="L13456" t="str">
            <v>UND</v>
          </cell>
          <cell r="M13456">
            <v>0.02</v>
          </cell>
          <cell r="N13456">
            <v>34008</v>
          </cell>
        </row>
        <row r="13457">
          <cell r="D13457" t="str">
            <v>LIMPIADOR PVC X 1/4 (ELÉCTRICO)</v>
          </cell>
          <cell r="L13457" t="str">
            <v>UND</v>
          </cell>
          <cell r="M13457">
            <v>0.01</v>
          </cell>
          <cell r="N13457">
            <v>47471.839999999997</v>
          </cell>
        </row>
        <row r="13458">
          <cell r="D13458" t="str">
            <v>SOLDADURA LIQUIDA PVC 1/4"</v>
          </cell>
          <cell r="L13458" t="str">
            <v>GAL</v>
          </cell>
          <cell r="M13458">
            <v>0.01</v>
          </cell>
          <cell r="N13458">
            <v>67444</v>
          </cell>
        </row>
        <row r="13459">
          <cell r="D13459" t="str">
            <v/>
          </cell>
          <cell r="L13459" t="str">
            <v/>
          </cell>
          <cell r="N13459" t="str">
            <v/>
          </cell>
        </row>
        <row r="13460">
          <cell r="D13460" t="str">
            <v/>
          </cell>
          <cell r="L13460" t="str">
            <v/>
          </cell>
          <cell r="N13460" t="str">
            <v/>
          </cell>
        </row>
        <row r="13461">
          <cell r="D13461" t="str">
            <v/>
          </cell>
          <cell r="L13461" t="str">
            <v/>
          </cell>
          <cell r="N13461" t="str">
            <v/>
          </cell>
        </row>
        <row r="13462">
          <cell r="D13462" t="str">
            <v>DESPERDICIO</v>
          </cell>
          <cell r="L13462" t="str">
            <v>%</v>
          </cell>
          <cell r="M13462">
            <v>0.05</v>
          </cell>
          <cell r="N13462">
            <v>118472.86000000002</v>
          </cell>
        </row>
        <row r="13463">
          <cell r="D13463" t="str">
            <v>SUBTOTAL</v>
          </cell>
        </row>
        <row r="13464">
          <cell r="D13464" t="str">
            <v>III. TRANSPORTES</v>
          </cell>
        </row>
        <row r="13465">
          <cell r="D13465" t="str">
            <v>MATERIAL</v>
          </cell>
          <cell r="K13465" t="str">
            <v>VOL. o PESO</v>
          </cell>
          <cell r="L13465" t="str">
            <v>DISTANCIA</v>
          </cell>
          <cell r="M13465" t="str">
            <v>M3 o Ton/Km</v>
          </cell>
          <cell r="N13465" t="str">
            <v>TARIFA</v>
          </cell>
        </row>
        <row r="13466">
          <cell r="D13466" t="str">
            <v/>
          </cell>
          <cell r="M13466" t="str">
            <v/>
          </cell>
          <cell r="N13466" t="str">
            <v/>
          </cell>
        </row>
        <row r="13467">
          <cell r="D13467" t="str">
            <v/>
          </cell>
          <cell r="M13467" t="str">
            <v/>
          </cell>
          <cell r="N13467" t="str">
            <v/>
          </cell>
        </row>
        <row r="13468">
          <cell r="D13468" t="str">
            <v/>
          </cell>
          <cell r="M13468" t="str">
            <v/>
          </cell>
          <cell r="N13468" t="str">
            <v/>
          </cell>
        </row>
        <row r="13469">
          <cell r="D13469" t="str">
            <v/>
          </cell>
          <cell r="M13469" t="str">
            <v/>
          </cell>
          <cell r="N13469" t="str">
            <v/>
          </cell>
        </row>
        <row r="13470">
          <cell r="D13470" t="str">
            <v>SUBTOTAL</v>
          </cell>
        </row>
        <row r="13471">
          <cell r="D13471" t="str">
            <v>IV. MANO DE OBRA</v>
          </cell>
        </row>
        <row r="13472">
          <cell r="D13472" t="str">
            <v>TRABAJADOR</v>
          </cell>
          <cell r="K13472" t="str">
            <v>JORNAL</v>
          </cell>
          <cell r="L13472" t="str">
            <v>PRESTACIONES</v>
          </cell>
          <cell r="M13472" t="str">
            <v>JORNAL TOTAL</v>
          </cell>
          <cell r="N13472" t="str">
            <v>RENDIMIENTO</v>
          </cell>
        </row>
        <row r="13473">
          <cell r="D13473" t="str">
            <v>ELÉCTRICO</v>
          </cell>
          <cell r="K13473">
            <v>121352</v>
          </cell>
          <cell r="L13473">
            <v>1.95</v>
          </cell>
          <cell r="M13473">
            <v>236636.4</v>
          </cell>
          <cell r="N13473">
            <v>5</v>
          </cell>
        </row>
        <row r="13474">
          <cell r="D13474" t="str">
            <v>AYUDANTE (1)</v>
          </cell>
          <cell r="K13474">
            <v>71433</v>
          </cell>
          <cell r="L13474">
            <v>1.95</v>
          </cell>
          <cell r="M13474">
            <v>139294.35</v>
          </cell>
          <cell r="N13474">
            <v>5</v>
          </cell>
        </row>
        <row r="13475">
          <cell r="D13475" t="str">
            <v/>
          </cell>
          <cell r="K13475" t="str">
            <v/>
          </cell>
          <cell r="L13475" t="str">
            <v xml:space="preserve"> </v>
          </cell>
          <cell r="M13475" t="str">
            <v xml:space="preserve"> </v>
          </cell>
        </row>
        <row r="13476">
          <cell r="D13476" t="str">
            <v/>
          </cell>
          <cell r="K13476" t="str">
            <v/>
          </cell>
          <cell r="L13476" t="str">
            <v xml:space="preserve"> </v>
          </cell>
          <cell r="M13476" t="str">
            <v xml:space="preserve"> </v>
          </cell>
        </row>
        <row r="13477">
          <cell r="D13477" t="str">
            <v/>
          </cell>
          <cell r="K13477" t="str">
            <v/>
          </cell>
          <cell r="L13477" t="str">
            <v xml:space="preserve"> </v>
          </cell>
          <cell r="M13477" t="str">
            <v xml:space="preserve"> </v>
          </cell>
        </row>
        <row r="13478">
          <cell r="D13478" t="str">
            <v>SUBTOTAL</v>
          </cell>
        </row>
        <row r="13480">
          <cell r="D13480" t="str">
            <v>TOTAL COSTO DIRECTO $</v>
          </cell>
        </row>
        <row r="13482">
          <cell r="M13482" t="str">
            <v>Porcentaje</v>
          </cell>
          <cell r="N13482" t="str">
            <v>Valor Total</v>
          </cell>
        </row>
        <row r="13483">
          <cell r="M13483">
            <v>0.24</v>
          </cell>
          <cell r="N13483">
            <v>49704.3</v>
          </cell>
        </row>
        <row r="13484">
          <cell r="M13484">
            <v>0.02</v>
          </cell>
          <cell r="N13484">
            <v>4142.03</v>
          </cell>
        </row>
        <row r="13485">
          <cell r="M13485">
            <v>7.0000000000000007E-2</v>
          </cell>
          <cell r="N13485">
            <v>14497.09</v>
          </cell>
        </row>
        <row r="13488">
          <cell r="D13488" t="str">
            <v>Precio Unitario Total Aproximado al peso $</v>
          </cell>
        </row>
        <row r="13493">
          <cell r="D13493" t="str">
            <v>Proyectó:</v>
          </cell>
          <cell r="L13493" t="str">
            <v>Aprobó:</v>
          </cell>
        </row>
        <row r="13494">
          <cell r="E13494" t="str">
            <v>BRAYAN JEUDIEL LOZANO HERRERA</v>
          </cell>
          <cell r="M13494" t="str">
            <v>JESÚS IVÁN QUIÑONES RUEDA</v>
          </cell>
        </row>
        <row r="13495">
          <cell r="E13495" t="str">
            <v>APOYO SEC. DE PLANEACIÓN Y OBRAS PÚBLICAS</v>
          </cell>
          <cell r="M13495" t="str">
            <v>SECRETARIO DE PLANEACIÓN Y OBRAS PUBLICAS</v>
          </cell>
        </row>
        <row r="13496">
          <cell r="E13496" t="str">
            <v>LES TENGO UN CHISME</v>
          </cell>
          <cell r="M13496" t="str">
            <v>BOMBA</v>
          </cell>
        </row>
        <row r="13500">
          <cell r="D13500" t="str">
            <v>Análisis de Precios Unitarios- Secretaria de Planeación y Obras Publicas de Cubará, Boyacá.</v>
          </cell>
        </row>
        <row r="13501">
          <cell r="D13501" t="str">
            <v>Código</v>
          </cell>
          <cell r="E13501" t="str">
            <v>CCE-EICP-FM-14</v>
          </cell>
          <cell r="G13501" t="str">
            <v>Versión</v>
          </cell>
          <cell r="H13501">
            <v>1</v>
          </cell>
        </row>
        <row r="13505">
          <cell r="E13505" t="str">
            <v>MUNICIPIO DE CUBARÁ</v>
          </cell>
        </row>
        <row r="13507">
          <cell r="M13507" t="str">
            <v>VERSIÓN</v>
          </cell>
        </row>
        <row r="13510">
          <cell r="M13510" t="str">
            <v>PAGINA</v>
          </cell>
        </row>
        <row r="13511">
          <cell r="E13511" t="str">
            <v>ANÁLISIS DE PRECIOS UNITARIOS</v>
          </cell>
        </row>
        <row r="13513">
          <cell r="M13513" t="str">
            <v>FECHA</v>
          </cell>
          <cell r="N13513" t="str">
            <v>DD</v>
          </cell>
        </row>
        <row r="13514">
          <cell r="N13514">
            <v>13</v>
          </cell>
        </row>
        <row r="13518">
          <cell r="D13518" t="str">
            <v>DATOS ESPECÍFICOS</v>
          </cell>
        </row>
        <row r="13520">
          <cell r="A13520" t="str">
            <v>APU ID</v>
          </cell>
          <cell r="D13520" t="str">
            <v>ÍTEM</v>
          </cell>
          <cell r="E13520" t="str">
            <v>DESCRIPCIÓN</v>
          </cell>
          <cell r="N13520" t="str">
            <v>UNIDAD</v>
          </cell>
        </row>
        <row r="13521">
          <cell r="A13521" t="str">
            <v>APU-00102</v>
          </cell>
          <cell r="D13521" t="str">
            <v>2,08,05</v>
          </cell>
          <cell r="E13521" t="str">
            <v>SUMINISTRO E INSTALACIÓN DE SALIDA COMPLETA PARA INTERRUPTOR SENCILLO EN CALIBRE 12 AWG Y DUCTO PVC 1/2 " (INCLUYE APARATO)</v>
          </cell>
          <cell r="N13521" t="str">
            <v>UND</v>
          </cell>
        </row>
        <row r="13522">
          <cell r="D13522" t="str">
            <v>I. EQUIPO</v>
          </cell>
        </row>
        <row r="13523">
          <cell r="D13523" t="str">
            <v>DESCRIPCIÓN</v>
          </cell>
          <cell r="I13523" t="str">
            <v>MARCA</v>
          </cell>
          <cell r="K13523" t="str">
            <v>TIPO</v>
          </cell>
          <cell r="M13523" t="str">
            <v>TARIFA</v>
          </cell>
          <cell r="N13523" t="str">
            <v>RENDIMIENTO</v>
          </cell>
        </row>
        <row r="13524">
          <cell r="D13524" t="str">
            <v>HERRAMIENTA MENOR (% M.O)</v>
          </cell>
          <cell r="K13524" t="str">
            <v>%</v>
          </cell>
          <cell r="M13524">
            <v>62655.130000000005</v>
          </cell>
          <cell r="N13524">
            <v>10</v>
          </cell>
        </row>
        <row r="13525">
          <cell r="D13525" t="str">
            <v/>
          </cell>
          <cell r="K13525" t="str">
            <v/>
          </cell>
          <cell r="M13525" t="str">
            <v/>
          </cell>
        </row>
        <row r="13526">
          <cell r="D13526" t="str">
            <v/>
          </cell>
          <cell r="K13526" t="str">
            <v/>
          </cell>
          <cell r="M13526" t="str">
            <v/>
          </cell>
        </row>
        <row r="13527">
          <cell r="D13527" t="str">
            <v/>
          </cell>
          <cell r="K13527" t="str">
            <v/>
          </cell>
          <cell r="M13527" t="str">
            <v/>
          </cell>
        </row>
        <row r="13528">
          <cell r="D13528" t="str">
            <v/>
          </cell>
          <cell r="K13528" t="str">
            <v/>
          </cell>
          <cell r="M13528" t="str">
            <v/>
          </cell>
        </row>
        <row r="13529">
          <cell r="D13529" t="str">
            <v/>
          </cell>
          <cell r="K13529" t="str">
            <v/>
          </cell>
          <cell r="M13529" t="str">
            <v/>
          </cell>
        </row>
        <row r="13530">
          <cell r="D13530" t="str">
            <v>SUBTOTAL</v>
          </cell>
        </row>
        <row r="13531">
          <cell r="D13531" t="str">
            <v>II. MATERIALES</v>
          </cell>
        </row>
        <row r="13532">
          <cell r="D13532" t="str">
            <v>DESCRIPCIÓN</v>
          </cell>
          <cell r="L13532" t="str">
            <v>UNIDAD</v>
          </cell>
          <cell r="M13532" t="str">
            <v>CANTIDAD</v>
          </cell>
          <cell r="N13532" t="str">
            <v>PRECIO UNITARIO</v>
          </cell>
        </row>
        <row r="13533">
          <cell r="D13533" t="str">
            <v>TUBERÍA CONDUIT PVC 1/2" DB</v>
          </cell>
          <cell r="L13533" t="str">
            <v>M</v>
          </cell>
          <cell r="M13533">
            <v>3</v>
          </cell>
          <cell r="N13533">
            <v>3850</v>
          </cell>
        </row>
        <row r="13534">
          <cell r="D13534" t="str">
            <v>CURVA PVC CONDUIT 90° DE 1/2"</v>
          </cell>
          <cell r="L13534" t="str">
            <v>UND</v>
          </cell>
          <cell r="M13534">
            <v>1</v>
          </cell>
          <cell r="N13534">
            <v>1070.1600000000001</v>
          </cell>
        </row>
        <row r="13535">
          <cell r="D13535" t="str">
            <v>CONECTOR TIPO RESORTE</v>
          </cell>
          <cell r="L13535" t="str">
            <v>UND</v>
          </cell>
          <cell r="M13535">
            <v>3</v>
          </cell>
          <cell r="N13535">
            <v>624</v>
          </cell>
        </row>
        <row r="13536">
          <cell r="D13536" t="str">
            <v>CAJA METÁLICA GALVANIZADA 5800 (2 X 4) CAL. 20</v>
          </cell>
          <cell r="L13536" t="str">
            <v>UND</v>
          </cell>
          <cell r="M13536">
            <v>1</v>
          </cell>
          <cell r="N13536">
            <v>2718.56</v>
          </cell>
        </row>
        <row r="13537">
          <cell r="D13537" t="str">
            <v>ADAPTADOR TERMINAL PVC CONDUIT DE 1/2"</v>
          </cell>
          <cell r="L13537" t="str">
            <v>UND</v>
          </cell>
          <cell r="M13537">
            <v>2</v>
          </cell>
          <cell r="N13537">
            <v>750</v>
          </cell>
        </row>
        <row r="13538">
          <cell r="D13538" t="str">
            <v>INTERRUPTOR SENCILLO</v>
          </cell>
          <cell r="L13538" t="str">
            <v>UND</v>
          </cell>
          <cell r="M13538">
            <v>1</v>
          </cell>
          <cell r="N13538">
            <v>8400</v>
          </cell>
        </row>
        <row r="13539">
          <cell r="D13539" t="str">
            <v>CABLE DE COBRE AISLADO THHN/THWN AWG No. 12</v>
          </cell>
          <cell r="L13539" t="str">
            <v>M</v>
          </cell>
          <cell r="M13539">
            <v>9.4499999999999993</v>
          </cell>
          <cell r="N13539">
            <v>3850</v>
          </cell>
        </row>
        <row r="13540">
          <cell r="D13540" t="str">
            <v>LUBRICANTE PARA ALAMBRADO DE CABLES</v>
          </cell>
          <cell r="L13540" t="str">
            <v>UND</v>
          </cell>
          <cell r="M13540">
            <v>0.02</v>
          </cell>
          <cell r="N13540">
            <v>34008</v>
          </cell>
        </row>
        <row r="13541">
          <cell r="D13541" t="str">
            <v>LIMPIADOR PVC X 1/4 (ELÉCTRICO)</v>
          </cell>
          <cell r="L13541" t="str">
            <v>UND</v>
          </cell>
          <cell r="M13541">
            <v>0.01</v>
          </cell>
          <cell r="N13541">
            <v>47471.839999999997</v>
          </cell>
        </row>
        <row r="13542">
          <cell r="D13542" t="str">
            <v>SOLDADURA LIQUIDA PVC 1/4"</v>
          </cell>
          <cell r="L13542" t="str">
            <v>GAL</v>
          </cell>
          <cell r="M13542">
            <v>0.01</v>
          </cell>
          <cell r="N13542">
            <v>67444</v>
          </cell>
        </row>
        <row r="13543">
          <cell r="D13543" t="str">
            <v/>
          </cell>
          <cell r="L13543" t="str">
            <v/>
          </cell>
          <cell r="N13543" t="str">
            <v/>
          </cell>
        </row>
        <row r="13544">
          <cell r="D13544" t="str">
            <v/>
          </cell>
          <cell r="L13544" t="str">
            <v/>
          </cell>
          <cell r="N13544" t="str">
            <v/>
          </cell>
        </row>
        <row r="13545">
          <cell r="D13545" t="str">
            <v/>
          </cell>
          <cell r="L13545" t="str">
            <v/>
          </cell>
          <cell r="N13545" t="str">
            <v/>
          </cell>
        </row>
        <row r="13546">
          <cell r="D13546" t="str">
            <v/>
          </cell>
          <cell r="L13546" t="str">
            <v/>
          </cell>
          <cell r="N13546" t="str">
            <v/>
          </cell>
        </row>
        <row r="13547">
          <cell r="D13547" t="str">
            <v>DESPERDICIO</v>
          </cell>
          <cell r="L13547" t="str">
            <v>%</v>
          </cell>
          <cell r="M13547">
            <v>0.05</v>
          </cell>
          <cell r="N13547">
            <v>65322.540000000008</v>
          </cell>
        </row>
        <row r="13548">
          <cell r="D13548" t="str">
            <v>SUBTOTAL</v>
          </cell>
        </row>
        <row r="13549">
          <cell r="D13549" t="str">
            <v>III. TRANSPORTES</v>
          </cell>
        </row>
        <row r="13550">
          <cell r="D13550" t="str">
            <v>MATERIAL</v>
          </cell>
          <cell r="K13550" t="str">
            <v>VOL. o PESO</v>
          </cell>
          <cell r="L13550" t="str">
            <v>DISTANCIA</v>
          </cell>
          <cell r="M13550" t="str">
            <v>M3 o Ton/Km</v>
          </cell>
          <cell r="N13550" t="str">
            <v>TARIFA</v>
          </cell>
        </row>
        <row r="13551">
          <cell r="D13551" t="str">
            <v/>
          </cell>
          <cell r="M13551" t="str">
            <v/>
          </cell>
          <cell r="N13551" t="str">
            <v/>
          </cell>
        </row>
        <row r="13552">
          <cell r="D13552" t="str">
            <v/>
          </cell>
          <cell r="M13552" t="str">
            <v/>
          </cell>
          <cell r="N13552" t="str">
            <v/>
          </cell>
        </row>
        <row r="13553">
          <cell r="D13553" t="str">
            <v/>
          </cell>
          <cell r="M13553" t="str">
            <v/>
          </cell>
          <cell r="N13553" t="str">
            <v/>
          </cell>
        </row>
        <row r="13554">
          <cell r="D13554" t="str">
            <v/>
          </cell>
          <cell r="M13554" t="str">
            <v/>
          </cell>
          <cell r="N13554" t="str">
            <v/>
          </cell>
        </row>
        <row r="13555">
          <cell r="D13555" t="str">
            <v>SUBTOTAL</v>
          </cell>
        </row>
        <row r="13556">
          <cell r="D13556" t="str">
            <v>IV. MANO DE OBRA</v>
          </cell>
        </row>
        <row r="13557">
          <cell r="D13557" t="str">
            <v>TRABAJADOR</v>
          </cell>
          <cell r="K13557" t="str">
            <v>JORNAL</v>
          </cell>
          <cell r="L13557" t="str">
            <v>PRESTACIONES</v>
          </cell>
          <cell r="M13557" t="str">
            <v>JORNAL TOTAL</v>
          </cell>
          <cell r="N13557" t="str">
            <v>RENDIMIENTO</v>
          </cell>
        </row>
        <row r="13558">
          <cell r="D13558" t="str">
            <v>ELÉCTRICO</v>
          </cell>
          <cell r="K13558">
            <v>121352</v>
          </cell>
          <cell r="L13558">
            <v>1.95</v>
          </cell>
          <cell r="M13558">
            <v>236636.4</v>
          </cell>
          <cell r="N13558">
            <v>6</v>
          </cell>
        </row>
        <row r="13559">
          <cell r="D13559" t="str">
            <v>AYUDANTE (1)</v>
          </cell>
          <cell r="K13559">
            <v>71433</v>
          </cell>
          <cell r="L13559">
            <v>1.95</v>
          </cell>
          <cell r="M13559">
            <v>139294.35</v>
          </cell>
          <cell r="N13559">
            <v>6</v>
          </cell>
        </row>
        <row r="13560">
          <cell r="D13560" t="str">
            <v/>
          </cell>
          <cell r="K13560" t="str">
            <v/>
          </cell>
          <cell r="L13560" t="str">
            <v xml:space="preserve"> </v>
          </cell>
          <cell r="M13560" t="str">
            <v xml:space="preserve"> </v>
          </cell>
        </row>
        <row r="13561">
          <cell r="D13561" t="str">
            <v/>
          </cell>
          <cell r="K13561" t="str">
            <v/>
          </cell>
          <cell r="L13561" t="str">
            <v xml:space="preserve"> </v>
          </cell>
          <cell r="M13561" t="str">
            <v xml:space="preserve"> </v>
          </cell>
        </row>
        <row r="13562">
          <cell r="D13562" t="str">
            <v/>
          </cell>
          <cell r="K13562" t="str">
            <v/>
          </cell>
          <cell r="L13562" t="str">
            <v xml:space="preserve"> </v>
          </cell>
          <cell r="M13562" t="str">
            <v xml:space="preserve"> </v>
          </cell>
        </row>
        <row r="13563">
          <cell r="D13563" t="str">
            <v>SUBTOTAL</v>
          </cell>
        </row>
        <row r="13565">
          <cell r="D13565" t="str">
            <v>TOTAL COSTO DIRECTO $</v>
          </cell>
        </row>
        <row r="13567">
          <cell r="M13567" t="str">
            <v>Porcentaje</v>
          </cell>
          <cell r="N13567" t="str">
            <v>Valor Total</v>
          </cell>
        </row>
        <row r="13568">
          <cell r="M13568">
            <v>0.24</v>
          </cell>
          <cell r="N13568">
            <v>33002.230000000003</v>
          </cell>
        </row>
        <row r="13569">
          <cell r="M13569">
            <v>0.02</v>
          </cell>
          <cell r="N13569">
            <v>2750.19</v>
          </cell>
        </row>
        <row r="13570">
          <cell r="M13570">
            <v>7.0000000000000007E-2</v>
          </cell>
          <cell r="N13570">
            <v>9625.65</v>
          </cell>
        </row>
        <row r="13573">
          <cell r="D13573" t="str">
            <v>Precio Unitario Total Aproximado al peso $</v>
          </cell>
        </row>
        <row r="13578">
          <cell r="D13578" t="str">
            <v>Proyectó:</v>
          </cell>
          <cell r="L13578" t="str">
            <v>Aprobó:</v>
          </cell>
        </row>
        <row r="13579">
          <cell r="E13579" t="str">
            <v>BRAYAN JEUDIEL LOZANO HERRERA</v>
          </cell>
          <cell r="M13579" t="str">
            <v>JESÚS IVÁN QUIÑONES RUEDA</v>
          </cell>
        </row>
        <row r="13580">
          <cell r="E13580" t="str">
            <v>APOYO SEC. DE PLANEACIÓN Y OBRAS PÚBLICAS</v>
          </cell>
          <cell r="M13580" t="str">
            <v>SECRETARIO DE PLANEACIÓN Y OBRAS PUBLICAS</v>
          </cell>
        </row>
        <row r="13581">
          <cell r="E13581" t="str">
            <v>LES TENGO UN CHISME</v>
          </cell>
          <cell r="M13581" t="str">
            <v>BOMBA</v>
          </cell>
        </row>
        <row r="13585">
          <cell r="D13585" t="str">
            <v>Análisis de Precios Unitarios- Secretaria de Planeación y Obras Publicas de Cubará, Boyacá.</v>
          </cell>
        </row>
        <row r="13586">
          <cell r="D13586" t="str">
            <v>Código</v>
          </cell>
          <cell r="E13586" t="str">
            <v>CCE-EICP-FM-14</v>
          </cell>
          <cell r="G13586" t="str">
            <v>Versión</v>
          </cell>
          <cell r="H13586">
            <v>1</v>
          </cell>
        </row>
        <row r="13590">
          <cell r="E13590" t="str">
            <v>MUNICIPIO DE CUBARÁ</v>
          </cell>
        </row>
        <row r="13592">
          <cell r="M13592" t="str">
            <v>VERSIÓN</v>
          </cell>
        </row>
        <row r="13595">
          <cell r="M13595" t="str">
            <v>PAGINA</v>
          </cell>
        </row>
        <row r="13596">
          <cell r="E13596" t="str">
            <v>ANÁLISIS DE PRECIOS UNITARIOS</v>
          </cell>
        </row>
        <row r="13598">
          <cell r="M13598" t="str">
            <v>FECHA</v>
          </cell>
          <cell r="N13598" t="str">
            <v>DD</v>
          </cell>
        </row>
        <row r="13599">
          <cell r="N13599">
            <v>13</v>
          </cell>
        </row>
        <row r="13603">
          <cell r="D13603" t="str">
            <v>DATOS ESPECÍFICOS</v>
          </cell>
        </row>
        <row r="13605">
          <cell r="A13605" t="str">
            <v>APU ID</v>
          </cell>
          <cell r="D13605" t="str">
            <v>ÍTEM</v>
          </cell>
          <cell r="E13605" t="str">
            <v>DESCRIPCIÓN</v>
          </cell>
          <cell r="N13605" t="str">
            <v>UNIDAD</v>
          </cell>
        </row>
        <row r="13606">
          <cell r="A13606" t="str">
            <v>APU-00103</v>
          </cell>
          <cell r="D13606" t="str">
            <v>2,08,06</v>
          </cell>
          <cell r="E13606" t="str">
            <v>SUMINISTRO E INSTALACIÓN DE SALIDA DE ILUMINACIÓN EN PLACA O MURO, EN CALIBRE 12 AWG (F, N, T) EN DUCTO PVC 1/2 "</v>
          </cell>
          <cell r="N13606" t="str">
            <v>UND</v>
          </cell>
        </row>
        <row r="13607">
          <cell r="D13607" t="str">
            <v>I. EQUIPO</v>
          </cell>
        </row>
        <row r="13608">
          <cell r="D13608" t="str">
            <v>DESCRIPCIÓN</v>
          </cell>
          <cell r="I13608" t="str">
            <v>MARCA</v>
          </cell>
          <cell r="K13608" t="str">
            <v>TIPO</v>
          </cell>
          <cell r="M13608" t="str">
            <v>TARIFA</v>
          </cell>
          <cell r="N13608" t="str">
            <v>RENDIMIENTO</v>
          </cell>
        </row>
        <row r="13609">
          <cell r="D13609" t="str">
            <v>HERRAMIENTA MENOR (% M.O)</v>
          </cell>
          <cell r="K13609" t="str">
            <v>%</v>
          </cell>
          <cell r="M13609">
            <v>62655.130000000005</v>
          </cell>
          <cell r="N13609">
            <v>10</v>
          </cell>
        </row>
        <row r="13610">
          <cell r="D13610" t="str">
            <v/>
          </cell>
          <cell r="K13610" t="str">
            <v/>
          </cell>
          <cell r="M13610" t="str">
            <v/>
          </cell>
        </row>
        <row r="13611">
          <cell r="D13611" t="str">
            <v/>
          </cell>
          <cell r="K13611" t="str">
            <v/>
          </cell>
          <cell r="M13611" t="str">
            <v/>
          </cell>
        </row>
        <row r="13612">
          <cell r="D13612" t="str">
            <v/>
          </cell>
          <cell r="K13612" t="str">
            <v/>
          </cell>
          <cell r="M13612" t="str">
            <v/>
          </cell>
        </row>
        <row r="13613">
          <cell r="D13613" t="str">
            <v/>
          </cell>
          <cell r="K13613" t="str">
            <v/>
          </cell>
          <cell r="M13613" t="str">
            <v/>
          </cell>
        </row>
        <row r="13614">
          <cell r="D13614" t="str">
            <v/>
          </cell>
          <cell r="K13614" t="str">
            <v/>
          </cell>
          <cell r="M13614" t="str">
            <v/>
          </cell>
        </row>
        <row r="13615">
          <cell r="D13615" t="str">
            <v>SUBTOTAL</v>
          </cell>
        </row>
        <row r="13616">
          <cell r="D13616" t="str">
            <v>II. MATERIALES</v>
          </cell>
        </row>
        <row r="13617">
          <cell r="D13617" t="str">
            <v>DESCRIPCIÓN</v>
          </cell>
          <cell r="L13617" t="str">
            <v>UNIDAD</v>
          </cell>
          <cell r="M13617" t="str">
            <v>CANTIDAD</v>
          </cell>
          <cell r="N13617" t="str">
            <v>PRECIO UNITARIO</v>
          </cell>
        </row>
        <row r="13618">
          <cell r="D13618" t="str">
            <v>TUBERÍA CONDUIT PVC 1/2" DB</v>
          </cell>
          <cell r="L13618" t="str">
            <v>M</v>
          </cell>
          <cell r="M13618">
            <v>3</v>
          </cell>
          <cell r="N13618">
            <v>3850</v>
          </cell>
        </row>
        <row r="13619">
          <cell r="D13619" t="str">
            <v>CURVA PVC CONDUIT 90° DE 1/2"</v>
          </cell>
          <cell r="L13619" t="str">
            <v>UND</v>
          </cell>
          <cell r="M13619">
            <v>1</v>
          </cell>
          <cell r="N13619">
            <v>1070.1600000000001</v>
          </cell>
        </row>
        <row r="13620">
          <cell r="D13620" t="str">
            <v>CONECTOR TIPO RESORTE</v>
          </cell>
          <cell r="L13620" t="str">
            <v>UND</v>
          </cell>
          <cell r="M13620">
            <v>3</v>
          </cell>
          <cell r="N13620">
            <v>624</v>
          </cell>
        </row>
        <row r="13621">
          <cell r="D13621" t="str">
            <v>ADAPTADOR TERMINAL PVC CONDUIT DE 1/2"</v>
          </cell>
          <cell r="L13621" t="str">
            <v>UND</v>
          </cell>
          <cell r="M13621">
            <v>2</v>
          </cell>
          <cell r="N13621">
            <v>750</v>
          </cell>
        </row>
        <row r="13622">
          <cell r="D13622" t="str">
            <v>CAJA METÁLICA GALVANIZADA OCTAGONAL CAL. 20</v>
          </cell>
          <cell r="L13622" t="str">
            <v>UND</v>
          </cell>
          <cell r="M13622">
            <v>1</v>
          </cell>
          <cell r="N13622">
            <v>2364.96</v>
          </cell>
        </row>
        <row r="13623">
          <cell r="D13623" t="str">
            <v>ROSETA (PLAFÓN)</v>
          </cell>
          <cell r="L13623" t="str">
            <v>UND</v>
          </cell>
          <cell r="M13623">
            <v>1</v>
          </cell>
          <cell r="N13623">
            <v>2773.68</v>
          </cell>
        </row>
        <row r="13624">
          <cell r="D13624" t="str">
            <v>BOMBILLO LED 15 W</v>
          </cell>
          <cell r="L13624" t="str">
            <v>UND</v>
          </cell>
          <cell r="M13624">
            <v>1</v>
          </cell>
          <cell r="N13624">
            <v>10500</v>
          </cell>
        </row>
        <row r="13625">
          <cell r="D13625" t="str">
            <v>CABLE DE COBRE AISLADO THHN/THWN AWG No. 12</v>
          </cell>
          <cell r="L13625" t="str">
            <v>M</v>
          </cell>
          <cell r="M13625">
            <v>9.4499999999999993</v>
          </cell>
          <cell r="N13625">
            <v>3850</v>
          </cell>
        </row>
        <row r="13626">
          <cell r="D13626" t="str">
            <v>LUBRICANTE PARA ALAMBRADO DE CABLES</v>
          </cell>
          <cell r="L13626" t="str">
            <v>UND</v>
          </cell>
          <cell r="M13626">
            <v>0.02</v>
          </cell>
          <cell r="N13626">
            <v>34008</v>
          </cell>
        </row>
        <row r="13627">
          <cell r="D13627" t="str">
            <v>LIMPIADOR PVC X 1/4 (ELÉCTRICO)</v>
          </cell>
          <cell r="L13627" t="str">
            <v>UND</v>
          </cell>
          <cell r="M13627">
            <v>0.01</v>
          </cell>
          <cell r="N13627">
            <v>47471.839999999997</v>
          </cell>
        </row>
        <row r="13628">
          <cell r="D13628" t="str">
            <v>SOLDADURA LIQUIDA PVC 1/4"</v>
          </cell>
          <cell r="L13628" t="str">
            <v>GAL</v>
          </cell>
          <cell r="M13628">
            <v>0.01</v>
          </cell>
          <cell r="N13628">
            <v>67444</v>
          </cell>
        </row>
        <row r="13629">
          <cell r="D13629" t="str">
            <v/>
          </cell>
          <cell r="L13629" t="str">
            <v/>
          </cell>
          <cell r="N13629" t="str">
            <v/>
          </cell>
        </row>
        <row r="13630">
          <cell r="D13630" t="str">
            <v/>
          </cell>
          <cell r="L13630" t="str">
            <v/>
          </cell>
          <cell r="N13630" t="str">
            <v/>
          </cell>
        </row>
        <row r="13631">
          <cell r="D13631" t="str">
            <v/>
          </cell>
          <cell r="L13631" t="str">
            <v/>
          </cell>
          <cell r="N13631" t="str">
            <v/>
          </cell>
        </row>
        <row r="13632">
          <cell r="D13632" t="str">
            <v>DESPERDICIO</v>
          </cell>
          <cell r="L13632" t="str">
            <v>%</v>
          </cell>
          <cell r="M13632">
            <v>0.05</v>
          </cell>
          <cell r="N13632">
            <v>69842.62000000001</v>
          </cell>
        </row>
        <row r="13633">
          <cell r="D13633" t="str">
            <v>SUBTOTAL</v>
          </cell>
        </row>
        <row r="13634">
          <cell r="D13634" t="str">
            <v>III. TRANSPORTES</v>
          </cell>
        </row>
        <row r="13635">
          <cell r="D13635" t="str">
            <v>MATERIAL</v>
          </cell>
          <cell r="K13635" t="str">
            <v>VOL. o PESO</v>
          </cell>
          <cell r="L13635" t="str">
            <v>DISTANCIA</v>
          </cell>
          <cell r="M13635" t="str">
            <v>M3 o Ton/Km</v>
          </cell>
          <cell r="N13635" t="str">
            <v>TARIFA</v>
          </cell>
        </row>
        <row r="13636">
          <cell r="D13636" t="str">
            <v/>
          </cell>
          <cell r="M13636" t="str">
            <v/>
          </cell>
          <cell r="N13636" t="str">
            <v/>
          </cell>
        </row>
        <row r="13637">
          <cell r="D13637" t="str">
            <v/>
          </cell>
          <cell r="M13637" t="str">
            <v/>
          </cell>
          <cell r="N13637" t="str">
            <v/>
          </cell>
        </row>
        <row r="13638">
          <cell r="D13638" t="str">
            <v/>
          </cell>
          <cell r="M13638" t="str">
            <v/>
          </cell>
          <cell r="N13638" t="str">
            <v/>
          </cell>
        </row>
        <row r="13639">
          <cell r="D13639" t="str">
            <v/>
          </cell>
          <cell r="M13639" t="str">
            <v/>
          </cell>
          <cell r="N13639" t="str">
            <v/>
          </cell>
        </row>
        <row r="13640">
          <cell r="D13640" t="str">
            <v>SUBTOTAL</v>
          </cell>
        </row>
        <row r="13641">
          <cell r="D13641" t="str">
            <v>IV. MANO DE OBRA</v>
          </cell>
        </row>
        <row r="13642">
          <cell r="D13642" t="str">
            <v>TRABAJADOR</v>
          </cell>
          <cell r="K13642" t="str">
            <v>JORNAL</v>
          </cell>
          <cell r="L13642" t="str">
            <v>PRESTACIONES</v>
          </cell>
          <cell r="M13642" t="str">
            <v>JORNAL TOTAL</v>
          </cell>
          <cell r="N13642" t="str">
            <v>RENDIMIENTO</v>
          </cell>
        </row>
        <row r="13643">
          <cell r="D13643" t="str">
            <v>ELÉCTRICO</v>
          </cell>
          <cell r="K13643">
            <v>121352</v>
          </cell>
          <cell r="L13643">
            <v>1.95</v>
          </cell>
          <cell r="M13643">
            <v>236636.4</v>
          </cell>
          <cell r="N13643">
            <v>6</v>
          </cell>
        </row>
        <row r="13644">
          <cell r="D13644" t="str">
            <v>AYUDANTE (1)</v>
          </cell>
          <cell r="K13644">
            <v>71433</v>
          </cell>
          <cell r="L13644">
            <v>1.95</v>
          </cell>
          <cell r="M13644">
            <v>139294.35</v>
          </cell>
          <cell r="N13644">
            <v>6</v>
          </cell>
        </row>
        <row r="13645">
          <cell r="D13645" t="str">
            <v/>
          </cell>
          <cell r="K13645" t="str">
            <v/>
          </cell>
          <cell r="L13645" t="str">
            <v xml:space="preserve"> </v>
          </cell>
          <cell r="M13645" t="str">
            <v xml:space="preserve"> </v>
          </cell>
        </row>
        <row r="13646">
          <cell r="D13646" t="str">
            <v/>
          </cell>
          <cell r="K13646" t="str">
            <v/>
          </cell>
          <cell r="L13646" t="str">
            <v xml:space="preserve"> </v>
          </cell>
          <cell r="M13646" t="str">
            <v xml:space="preserve"> </v>
          </cell>
        </row>
        <row r="13647">
          <cell r="D13647" t="str">
            <v/>
          </cell>
          <cell r="K13647" t="str">
            <v/>
          </cell>
          <cell r="L13647" t="str">
            <v xml:space="preserve"> </v>
          </cell>
          <cell r="M13647" t="str">
            <v xml:space="preserve"> </v>
          </cell>
        </row>
        <row r="13648">
          <cell r="D13648" t="str">
            <v>SUBTOTAL</v>
          </cell>
        </row>
        <row r="13650">
          <cell r="D13650" t="str">
            <v>TOTAL COSTO DIRECTO $</v>
          </cell>
        </row>
        <row r="13652">
          <cell r="M13652" t="str">
            <v>Porcentaje</v>
          </cell>
          <cell r="N13652" t="str">
            <v>Valor Total</v>
          </cell>
        </row>
        <row r="13653">
          <cell r="M13653">
            <v>0.24</v>
          </cell>
          <cell r="N13653">
            <v>34141.29</v>
          </cell>
        </row>
        <row r="13654">
          <cell r="M13654">
            <v>0.02</v>
          </cell>
          <cell r="N13654">
            <v>2845.11</v>
          </cell>
        </row>
        <row r="13655">
          <cell r="M13655">
            <v>7.0000000000000007E-2</v>
          </cell>
          <cell r="N13655">
            <v>9957.8799999999992</v>
          </cell>
        </row>
        <row r="13658">
          <cell r="D13658" t="str">
            <v>Precio Unitario Total Aproximado al peso $</v>
          </cell>
        </row>
        <row r="13663">
          <cell r="D13663" t="str">
            <v>Proyectó:</v>
          </cell>
          <cell r="L13663" t="str">
            <v>Aprobó:</v>
          </cell>
        </row>
        <row r="13664">
          <cell r="E13664" t="str">
            <v>BRAYAN JEUDIEL LOZANO HERRERA</v>
          </cell>
          <cell r="M13664" t="str">
            <v>JESÚS IVÁN QUIÑONES RUEDA</v>
          </cell>
        </row>
        <row r="13665">
          <cell r="E13665" t="str">
            <v>APOYO SEC. DE PLANEACIÓN Y OBRAS PÚBLICAS</v>
          </cell>
          <cell r="M13665" t="str">
            <v>SECRETARIO DE PLANEACIÓN Y OBRAS PUBLICAS</v>
          </cell>
        </row>
        <row r="13666">
          <cell r="E13666" t="str">
            <v>LES TENGO UN CHISME</v>
          </cell>
          <cell r="M13666" t="str">
            <v>BOMBA</v>
          </cell>
        </row>
        <row r="13670">
          <cell r="D13670" t="str">
            <v>Análisis de Precios Unitarios- Secretaria de Planeación y Obras Publicas de Cubará, Boyacá.</v>
          </cell>
        </row>
        <row r="13671">
          <cell r="D13671" t="str">
            <v>Código</v>
          </cell>
          <cell r="E13671" t="str">
            <v>CCE-EICP-FM-14</v>
          </cell>
          <cell r="G13671" t="str">
            <v>Versión</v>
          </cell>
          <cell r="H13671">
            <v>1</v>
          </cell>
        </row>
        <row r="13675">
          <cell r="E13675" t="str">
            <v>MUNICIPIO DE CUBARÁ</v>
          </cell>
        </row>
        <row r="13677">
          <cell r="M13677" t="str">
            <v>VERSIÓN</v>
          </cell>
        </row>
        <row r="13680">
          <cell r="M13680" t="str">
            <v>PAGINA</v>
          </cell>
        </row>
        <row r="13681">
          <cell r="E13681" t="str">
            <v>ANÁLISIS DE PRECIOS UNITARIOS</v>
          </cell>
        </row>
        <row r="13683">
          <cell r="M13683" t="str">
            <v>FECHA</v>
          </cell>
          <cell r="N13683" t="str">
            <v>DD</v>
          </cell>
        </row>
        <row r="13684">
          <cell r="N13684">
            <v>13</v>
          </cell>
        </row>
        <row r="13688">
          <cell r="D13688" t="str">
            <v>DATOS ESPECÍFICOS</v>
          </cell>
        </row>
        <row r="13690">
          <cell r="A13690" t="str">
            <v>APU ID</v>
          </cell>
          <cell r="D13690" t="str">
            <v>ÍTEM</v>
          </cell>
          <cell r="E13690" t="str">
            <v>DESCRIPCIÓN</v>
          </cell>
          <cell r="N13690" t="str">
            <v>UNIDAD</v>
          </cell>
        </row>
        <row r="13691">
          <cell r="D13691" t="str">
            <v>2,08,07</v>
          </cell>
          <cell r="E13691" t="str">
            <v>DESMANTELAMIENTO DE RED ELÉCTRICA (INCLUYE ACCESORIOS Y CABLEADO- NO TUBERÍA)</v>
          </cell>
          <cell r="N13691" t="str">
            <v>M</v>
          </cell>
        </row>
        <row r="13692">
          <cell r="D13692" t="str">
            <v>I. EQUIPO</v>
          </cell>
        </row>
        <row r="13693">
          <cell r="D13693" t="str">
            <v>DESCRIPCIÓN</v>
          </cell>
          <cell r="I13693" t="str">
            <v>MARCA</v>
          </cell>
          <cell r="K13693" t="str">
            <v>TIPO</v>
          </cell>
          <cell r="M13693" t="str">
            <v>TARIFA</v>
          </cell>
          <cell r="N13693" t="str">
            <v>RENDIMIENTO</v>
          </cell>
        </row>
        <row r="13694">
          <cell r="A13694" t="str">
            <v>APU-001031</v>
          </cell>
          <cell r="D13694" t="str">
            <v>HERRAMIENTA MENOR (% M.O)</v>
          </cell>
          <cell r="K13694" t="str">
            <v>%</v>
          </cell>
          <cell r="M13694">
            <v>1879.65</v>
          </cell>
          <cell r="N13694">
            <v>10</v>
          </cell>
        </row>
        <row r="13695">
          <cell r="A13695" t="str">
            <v>APU-001031</v>
          </cell>
          <cell r="D13695" t="str">
            <v>SECCIÓN DE ANDAMIO (02)</v>
          </cell>
          <cell r="K13695" t="str">
            <v>DIA</v>
          </cell>
          <cell r="M13695">
            <v>6000</v>
          </cell>
          <cell r="N13695">
            <v>400</v>
          </cell>
        </row>
        <row r="13696">
          <cell r="A13696" t="str">
            <v>APU-001031</v>
          </cell>
          <cell r="D13696" t="str">
            <v/>
          </cell>
          <cell r="K13696" t="str">
            <v/>
          </cell>
          <cell r="M13696" t="str">
            <v/>
          </cell>
        </row>
        <row r="13697">
          <cell r="A13697" t="str">
            <v>APU-001031</v>
          </cell>
          <cell r="D13697" t="str">
            <v/>
          </cell>
          <cell r="K13697" t="str">
            <v/>
          </cell>
          <cell r="M13697" t="str">
            <v/>
          </cell>
        </row>
        <row r="13698">
          <cell r="A13698" t="str">
            <v>APU-001031</v>
          </cell>
          <cell r="D13698" t="str">
            <v/>
          </cell>
          <cell r="K13698" t="str">
            <v/>
          </cell>
          <cell r="M13698" t="str">
            <v/>
          </cell>
        </row>
        <row r="13699">
          <cell r="A13699" t="str">
            <v>APU-001031</v>
          </cell>
          <cell r="D13699" t="str">
            <v/>
          </cell>
          <cell r="K13699" t="str">
            <v/>
          </cell>
          <cell r="M13699" t="str">
            <v/>
          </cell>
        </row>
        <row r="13700">
          <cell r="A13700" t="str">
            <v>APU-001031</v>
          </cell>
          <cell r="D13700" t="str">
            <v>SUBTOTAL</v>
          </cell>
        </row>
        <row r="13701">
          <cell r="A13701" t="str">
            <v>APU-001031</v>
          </cell>
          <cell r="D13701" t="str">
            <v>II. MATERIALES</v>
          </cell>
        </row>
        <row r="13702">
          <cell r="A13702" t="str">
            <v>APU-001031</v>
          </cell>
          <cell r="D13702" t="str">
            <v>DESCRIPCIÓN</v>
          </cell>
          <cell r="L13702" t="str">
            <v>UNIDAD</v>
          </cell>
          <cell r="M13702" t="str">
            <v>CANTIDAD</v>
          </cell>
          <cell r="N13702" t="str">
            <v>PRECIO UNITARIO</v>
          </cell>
        </row>
        <row r="13703">
          <cell r="A13703" t="str">
            <v>APU-001031</v>
          </cell>
          <cell r="D13703" t="str">
            <v/>
          </cell>
          <cell r="L13703" t="str">
            <v/>
          </cell>
          <cell r="N13703" t="str">
            <v/>
          </cell>
        </row>
        <row r="13704">
          <cell r="A13704" t="str">
            <v>APU-001031</v>
          </cell>
          <cell r="L13704" t="str">
            <v/>
          </cell>
          <cell r="N13704" t="str">
            <v/>
          </cell>
        </row>
        <row r="13705">
          <cell r="A13705" t="str">
            <v>APU-001031</v>
          </cell>
          <cell r="L13705" t="str">
            <v/>
          </cell>
          <cell r="N13705" t="str">
            <v/>
          </cell>
        </row>
        <row r="13706">
          <cell r="A13706" t="str">
            <v>APU-001031</v>
          </cell>
          <cell r="L13706" t="str">
            <v/>
          </cell>
          <cell r="N13706" t="str">
            <v/>
          </cell>
        </row>
        <row r="13707">
          <cell r="A13707" t="str">
            <v>APU-001031</v>
          </cell>
          <cell r="L13707" t="str">
            <v/>
          </cell>
          <cell r="N13707" t="str">
            <v/>
          </cell>
        </row>
        <row r="13708">
          <cell r="A13708" t="str">
            <v>APU-001031</v>
          </cell>
          <cell r="L13708" t="str">
            <v/>
          </cell>
          <cell r="N13708" t="str">
            <v/>
          </cell>
        </row>
        <row r="13709">
          <cell r="A13709" t="str">
            <v>APU-001031</v>
          </cell>
          <cell r="L13709" t="str">
            <v/>
          </cell>
          <cell r="N13709" t="str">
            <v/>
          </cell>
        </row>
        <row r="13710">
          <cell r="A13710" t="str">
            <v>APU-001031</v>
          </cell>
          <cell r="L13710" t="str">
            <v/>
          </cell>
          <cell r="N13710" t="str">
            <v/>
          </cell>
        </row>
        <row r="13711">
          <cell r="A13711" t="str">
            <v>APU-001031</v>
          </cell>
          <cell r="L13711" t="str">
            <v/>
          </cell>
          <cell r="N13711" t="str">
            <v/>
          </cell>
        </row>
        <row r="13712">
          <cell r="A13712" t="str">
            <v>APU-001031</v>
          </cell>
          <cell r="L13712" t="str">
            <v/>
          </cell>
          <cell r="N13712" t="str">
            <v/>
          </cell>
        </row>
        <row r="13713">
          <cell r="A13713" t="str">
            <v>APU-001031</v>
          </cell>
          <cell r="L13713" t="str">
            <v/>
          </cell>
          <cell r="N13713" t="str">
            <v/>
          </cell>
        </row>
        <row r="13714">
          <cell r="A13714" t="str">
            <v>APU-001031</v>
          </cell>
          <cell r="D13714" t="str">
            <v/>
          </cell>
          <cell r="L13714" t="str">
            <v/>
          </cell>
          <cell r="N13714" t="str">
            <v/>
          </cell>
        </row>
        <row r="13715">
          <cell r="A13715" t="str">
            <v>APU-001031</v>
          </cell>
          <cell r="D13715" t="str">
            <v/>
          </cell>
          <cell r="L13715" t="str">
            <v/>
          </cell>
          <cell r="N13715" t="str">
            <v/>
          </cell>
        </row>
        <row r="13716">
          <cell r="A13716" t="str">
            <v>APU-001031</v>
          </cell>
          <cell r="D13716" t="str">
            <v/>
          </cell>
          <cell r="L13716" t="str">
            <v/>
          </cell>
          <cell r="N13716" t="str">
            <v/>
          </cell>
        </row>
        <row r="13717">
          <cell r="A13717" t="str">
            <v>APU-001031</v>
          </cell>
          <cell r="D13717" t="str">
            <v>DESPERDICIO</v>
          </cell>
          <cell r="L13717" t="str">
            <v>%</v>
          </cell>
          <cell r="M13717">
            <v>0.05</v>
          </cell>
          <cell r="N13717">
            <v>0</v>
          </cell>
        </row>
        <row r="13718">
          <cell r="A13718" t="str">
            <v>APU-001031</v>
          </cell>
          <cell r="D13718" t="str">
            <v>SUBTOTAL</v>
          </cell>
        </row>
        <row r="13719">
          <cell r="A13719" t="str">
            <v>APU-001031</v>
          </cell>
          <cell r="D13719" t="str">
            <v>III. TRANSPORTES</v>
          </cell>
        </row>
        <row r="13720">
          <cell r="A13720" t="str">
            <v>APU-001031</v>
          </cell>
          <cell r="D13720" t="str">
            <v>MATERIAL</v>
          </cell>
          <cell r="K13720" t="str">
            <v>VOL. o PESO</v>
          </cell>
          <cell r="L13720" t="str">
            <v>DISTANCIA</v>
          </cell>
          <cell r="M13720" t="str">
            <v>M3 o Ton/Km</v>
          </cell>
          <cell r="N13720" t="str">
            <v>TARIFA</v>
          </cell>
        </row>
        <row r="13721">
          <cell r="A13721" t="str">
            <v>APU-001031</v>
          </cell>
          <cell r="D13721" t="str">
            <v/>
          </cell>
          <cell r="M13721" t="str">
            <v/>
          </cell>
          <cell r="N13721" t="str">
            <v/>
          </cell>
        </row>
        <row r="13722">
          <cell r="A13722" t="str">
            <v>APU-001031</v>
          </cell>
          <cell r="D13722" t="str">
            <v/>
          </cell>
          <cell r="M13722" t="str">
            <v/>
          </cell>
          <cell r="N13722" t="str">
            <v/>
          </cell>
        </row>
        <row r="13723">
          <cell r="A13723" t="str">
            <v>APU-001031</v>
          </cell>
          <cell r="D13723" t="str">
            <v/>
          </cell>
          <cell r="M13723" t="str">
            <v/>
          </cell>
          <cell r="N13723" t="str">
            <v/>
          </cell>
        </row>
        <row r="13724">
          <cell r="A13724" t="str">
            <v>APU-001031</v>
          </cell>
          <cell r="D13724" t="str">
            <v/>
          </cell>
          <cell r="M13724" t="str">
            <v/>
          </cell>
          <cell r="N13724" t="str">
            <v/>
          </cell>
        </row>
        <row r="13725">
          <cell r="A13725" t="str">
            <v>APU-001031</v>
          </cell>
          <cell r="D13725" t="str">
            <v>SUBTOTAL</v>
          </cell>
        </row>
        <row r="13726">
          <cell r="A13726" t="str">
            <v>APU-001031</v>
          </cell>
          <cell r="D13726" t="str">
            <v>IV. MANO DE OBRA</v>
          </cell>
        </row>
        <row r="13727">
          <cell r="A13727" t="str">
            <v>APU-001031</v>
          </cell>
          <cell r="D13727" t="str">
            <v>TRABAJADOR</v>
          </cell>
          <cell r="K13727" t="str">
            <v>JORNAL</v>
          </cell>
          <cell r="L13727" t="str">
            <v>PRESTACIONES</v>
          </cell>
          <cell r="M13727" t="str">
            <v>JORNAL TOTAL</v>
          </cell>
          <cell r="N13727" t="str">
            <v>RENDIMIENTO</v>
          </cell>
        </row>
        <row r="13728">
          <cell r="A13728" t="str">
            <v>APU-001031</v>
          </cell>
          <cell r="D13728" t="str">
            <v>ELÉCTRICO</v>
          </cell>
          <cell r="K13728">
            <v>121352</v>
          </cell>
          <cell r="L13728">
            <v>1.95</v>
          </cell>
          <cell r="M13728">
            <v>236636.4</v>
          </cell>
          <cell r="N13728">
            <v>200</v>
          </cell>
        </row>
        <row r="13729">
          <cell r="A13729" t="str">
            <v>APU-001031</v>
          </cell>
          <cell r="D13729" t="str">
            <v>AYUDANTE (1)</v>
          </cell>
          <cell r="K13729">
            <v>71433</v>
          </cell>
          <cell r="L13729">
            <v>1.95</v>
          </cell>
          <cell r="M13729">
            <v>139294.35</v>
          </cell>
          <cell r="N13729">
            <v>200</v>
          </cell>
        </row>
        <row r="13730">
          <cell r="A13730" t="str">
            <v>APU-001031</v>
          </cell>
          <cell r="D13730" t="str">
            <v/>
          </cell>
          <cell r="K13730" t="str">
            <v/>
          </cell>
          <cell r="L13730" t="str">
            <v xml:space="preserve"> </v>
          </cell>
          <cell r="M13730" t="str">
            <v xml:space="preserve"> </v>
          </cell>
        </row>
        <row r="13731">
          <cell r="A13731" t="str">
            <v>APU-001031</v>
          </cell>
          <cell r="D13731" t="str">
            <v/>
          </cell>
          <cell r="K13731" t="str">
            <v/>
          </cell>
          <cell r="L13731" t="str">
            <v xml:space="preserve"> </v>
          </cell>
          <cell r="M13731" t="str">
            <v xml:space="preserve"> </v>
          </cell>
        </row>
        <row r="13732">
          <cell r="A13732" t="str">
            <v>APU-001031</v>
          </cell>
          <cell r="D13732" t="str">
            <v/>
          </cell>
          <cell r="K13732" t="str">
            <v/>
          </cell>
          <cell r="L13732" t="str">
            <v xml:space="preserve"> </v>
          </cell>
          <cell r="M13732" t="str">
            <v xml:space="preserve"> </v>
          </cell>
        </row>
        <row r="13733">
          <cell r="A13733" t="str">
            <v>APU-001031</v>
          </cell>
          <cell r="D13733" t="str">
            <v>SUBTOTAL</v>
          </cell>
        </row>
        <row r="13734">
          <cell r="A13734" t="str">
            <v>APU-001031</v>
          </cell>
        </row>
        <row r="13735">
          <cell r="A13735" t="str">
            <v>APU-001031</v>
          </cell>
          <cell r="D13735" t="str">
            <v>TOTAL COSTO DIRECTO $</v>
          </cell>
        </row>
        <row r="13736">
          <cell r="A13736" t="str">
            <v>APU-001031</v>
          </cell>
        </row>
        <row r="13737">
          <cell r="A13737" t="str">
            <v>APU-001031</v>
          </cell>
          <cell r="M13737" t="str">
            <v>Porcentaje</v>
          </cell>
          <cell r="N13737" t="str">
            <v>Valor Total</v>
          </cell>
        </row>
        <row r="13738">
          <cell r="A13738" t="str">
            <v>APU-001031</v>
          </cell>
          <cell r="M13738">
            <v>0.24</v>
          </cell>
          <cell r="N13738">
            <v>499.83</v>
          </cell>
        </row>
        <row r="13739">
          <cell r="M13739">
            <v>0.02</v>
          </cell>
          <cell r="N13739">
            <v>41.65</v>
          </cell>
        </row>
        <row r="13740">
          <cell r="M13740">
            <v>7.0000000000000007E-2</v>
          </cell>
          <cell r="N13740">
            <v>145.78</v>
          </cell>
        </row>
        <row r="13743">
          <cell r="D13743" t="str">
            <v>Precio Unitario Total Aproximado al peso $</v>
          </cell>
        </row>
        <row r="13748">
          <cell r="D13748" t="str">
            <v>Proyectó:</v>
          </cell>
          <cell r="L13748" t="str">
            <v>Aprobó:</v>
          </cell>
        </row>
        <row r="13749">
          <cell r="E13749" t="str">
            <v>BRAYAN JEUDIEL LOZANO HERRERA</v>
          </cell>
          <cell r="M13749" t="str">
            <v>JESÚS IVÁN QUIÑONES RUEDA</v>
          </cell>
        </row>
        <row r="13750">
          <cell r="E13750" t="str">
            <v>APOYO SEC. DE PLANEACIÓN Y OBRAS PÚBLICAS</v>
          </cell>
          <cell r="M13750" t="str">
            <v>SECRETARIO DE PLANEACIÓN Y OBRAS PUBLICAS</v>
          </cell>
        </row>
        <row r="13751">
          <cell r="E13751" t="str">
            <v>LES TENGO UN CHISME</v>
          </cell>
          <cell r="M13751" t="str">
            <v>BOMBA</v>
          </cell>
        </row>
        <row r="13755">
          <cell r="D13755" t="str">
            <v>Análisis de Precios Unitarios- Secretaria de Planeación y Obras Publicas de Cubará, Boyacá.</v>
          </cell>
        </row>
        <row r="13756">
          <cell r="D13756" t="str">
            <v>Código</v>
          </cell>
          <cell r="E13756" t="str">
            <v>CCE-EICP-FM-14</v>
          </cell>
          <cell r="G13756" t="str">
            <v>Versión</v>
          </cell>
          <cell r="H13756">
            <v>1</v>
          </cell>
        </row>
        <row r="13760">
          <cell r="E13760" t="str">
            <v>MUNICIPIO DE CUBARÁ</v>
          </cell>
        </row>
        <row r="13762">
          <cell r="M13762" t="str">
            <v>VERSIÓN</v>
          </cell>
        </row>
        <row r="13765">
          <cell r="M13765" t="str">
            <v>PAGINA</v>
          </cell>
        </row>
        <row r="13766">
          <cell r="E13766" t="str">
            <v>ANÁLISIS DE PRECIOS UNITARIOS</v>
          </cell>
        </row>
        <row r="13768">
          <cell r="M13768" t="str">
            <v>FECHA</v>
          </cell>
          <cell r="N13768" t="str">
            <v>DD</v>
          </cell>
        </row>
        <row r="13769">
          <cell r="N13769">
            <v>13</v>
          </cell>
        </row>
        <row r="13773">
          <cell r="D13773" t="str">
            <v>DATOS ESPECÍFICOS</v>
          </cell>
        </row>
        <row r="13775">
          <cell r="A13775" t="str">
            <v>APU ID</v>
          </cell>
          <cell r="D13775" t="str">
            <v>ÍTEM</v>
          </cell>
          <cell r="E13775" t="str">
            <v>DESCRIPCIÓN</v>
          </cell>
          <cell r="N13775" t="str">
            <v>UNIDAD</v>
          </cell>
        </row>
        <row r="13776">
          <cell r="D13776" t="str">
            <v>2,08,08</v>
          </cell>
          <cell r="E13776" t="str">
            <v>DESMANTELAMIENTO DE RED ELÉCTRICA (INCLUYE ACCESORIOS Y CABLEADO Y TUBERÍA PVC)</v>
          </cell>
          <cell r="N13776" t="str">
            <v>M</v>
          </cell>
        </row>
        <row r="13777">
          <cell r="D13777" t="str">
            <v>I. EQUIPO</v>
          </cell>
        </row>
        <row r="13778">
          <cell r="D13778" t="str">
            <v>DESCRIPCIÓN</v>
          </cell>
          <cell r="I13778" t="str">
            <v>MARCA</v>
          </cell>
          <cell r="K13778" t="str">
            <v>TIPO</v>
          </cell>
          <cell r="M13778" t="str">
            <v>TARIFA</v>
          </cell>
          <cell r="N13778" t="str">
            <v>RENDIMIENTO</v>
          </cell>
        </row>
        <row r="13779">
          <cell r="A13779" t="str">
            <v>APU-001032</v>
          </cell>
          <cell r="D13779" t="str">
            <v>HERRAMIENTA MENOR (% M.O)</v>
          </cell>
          <cell r="K13779" t="str">
            <v>%</v>
          </cell>
          <cell r="M13779">
            <v>2506.21</v>
          </cell>
          <cell r="N13779">
            <v>10</v>
          </cell>
        </row>
        <row r="13780">
          <cell r="A13780" t="str">
            <v>APU-001032</v>
          </cell>
          <cell r="D13780" t="str">
            <v>SECCIÓN DE ANDAMIO (02)</v>
          </cell>
          <cell r="K13780" t="str">
            <v>DIA</v>
          </cell>
          <cell r="M13780">
            <v>6000</v>
          </cell>
          <cell r="N13780">
            <v>300</v>
          </cell>
        </row>
        <row r="13781">
          <cell r="A13781" t="str">
            <v>APU-001032</v>
          </cell>
          <cell r="D13781" t="str">
            <v/>
          </cell>
          <cell r="K13781" t="str">
            <v/>
          </cell>
          <cell r="M13781" t="str">
            <v/>
          </cell>
        </row>
        <row r="13782">
          <cell r="A13782" t="str">
            <v>APU-001032</v>
          </cell>
          <cell r="D13782" t="str">
            <v/>
          </cell>
          <cell r="K13782" t="str">
            <v/>
          </cell>
          <cell r="M13782" t="str">
            <v/>
          </cell>
        </row>
        <row r="13783">
          <cell r="A13783" t="str">
            <v>APU-001032</v>
          </cell>
          <cell r="D13783" t="str">
            <v/>
          </cell>
          <cell r="K13783" t="str">
            <v/>
          </cell>
          <cell r="M13783" t="str">
            <v/>
          </cell>
        </row>
        <row r="13784">
          <cell r="A13784" t="str">
            <v>APU-001032</v>
          </cell>
          <cell r="D13784" t="str">
            <v/>
          </cell>
          <cell r="K13784" t="str">
            <v/>
          </cell>
          <cell r="M13784" t="str">
            <v/>
          </cell>
        </row>
        <row r="13785">
          <cell r="A13785" t="str">
            <v>APU-001032</v>
          </cell>
          <cell r="D13785" t="str">
            <v>SUBTOTAL</v>
          </cell>
        </row>
        <row r="13786">
          <cell r="A13786" t="str">
            <v>APU-001032</v>
          </cell>
          <cell r="D13786" t="str">
            <v>II. MATERIALES</v>
          </cell>
        </row>
        <row r="13787">
          <cell r="A13787" t="str">
            <v>APU-001032</v>
          </cell>
          <cell r="D13787" t="str">
            <v>DESCRIPCIÓN</v>
          </cell>
          <cell r="L13787" t="str">
            <v>UNIDAD</v>
          </cell>
          <cell r="M13787" t="str">
            <v>CANTIDAD</v>
          </cell>
          <cell r="N13787" t="str">
            <v>PRECIO UNITARIO</v>
          </cell>
        </row>
        <row r="13788">
          <cell r="A13788" t="str">
            <v>APU-001032</v>
          </cell>
          <cell r="D13788" t="str">
            <v/>
          </cell>
          <cell r="L13788" t="str">
            <v/>
          </cell>
          <cell r="N13788" t="str">
            <v/>
          </cell>
        </row>
        <row r="13789">
          <cell r="A13789" t="str">
            <v>APU-001032</v>
          </cell>
          <cell r="L13789" t="str">
            <v/>
          </cell>
          <cell r="N13789" t="str">
            <v/>
          </cell>
        </row>
        <row r="13790">
          <cell r="A13790" t="str">
            <v>APU-001032</v>
          </cell>
          <cell r="L13790" t="str">
            <v/>
          </cell>
          <cell r="N13790" t="str">
            <v/>
          </cell>
        </row>
        <row r="13791">
          <cell r="A13791" t="str">
            <v>APU-001032</v>
          </cell>
          <cell r="L13791" t="str">
            <v/>
          </cell>
          <cell r="N13791" t="str">
            <v/>
          </cell>
        </row>
        <row r="13792">
          <cell r="A13792" t="str">
            <v>APU-001032</v>
          </cell>
          <cell r="L13792" t="str">
            <v/>
          </cell>
          <cell r="N13792" t="str">
            <v/>
          </cell>
        </row>
        <row r="13793">
          <cell r="A13793" t="str">
            <v>APU-001032</v>
          </cell>
          <cell r="L13793" t="str">
            <v/>
          </cell>
          <cell r="N13793" t="str">
            <v/>
          </cell>
        </row>
        <row r="13794">
          <cell r="A13794" t="str">
            <v>APU-001032</v>
          </cell>
          <cell r="L13794" t="str">
            <v/>
          </cell>
          <cell r="N13794" t="str">
            <v/>
          </cell>
        </row>
        <row r="13795">
          <cell r="A13795" t="str">
            <v>APU-001032</v>
          </cell>
          <cell r="L13795" t="str">
            <v/>
          </cell>
          <cell r="N13795" t="str">
            <v/>
          </cell>
        </row>
        <row r="13796">
          <cell r="A13796" t="str">
            <v>APU-001032</v>
          </cell>
          <cell r="L13796" t="str">
            <v/>
          </cell>
          <cell r="N13796" t="str">
            <v/>
          </cell>
        </row>
        <row r="13797">
          <cell r="A13797" t="str">
            <v>APU-001032</v>
          </cell>
          <cell r="L13797" t="str">
            <v/>
          </cell>
          <cell r="N13797" t="str">
            <v/>
          </cell>
        </row>
        <row r="13798">
          <cell r="A13798" t="str">
            <v>APU-001032</v>
          </cell>
          <cell r="L13798" t="str">
            <v/>
          </cell>
          <cell r="N13798" t="str">
            <v/>
          </cell>
        </row>
        <row r="13799">
          <cell r="A13799" t="str">
            <v>APU-001032</v>
          </cell>
          <cell r="D13799" t="str">
            <v/>
          </cell>
          <cell r="L13799" t="str">
            <v/>
          </cell>
          <cell r="N13799" t="str">
            <v/>
          </cell>
        </row>
        <row r="13800">
          <cell r="A13800" t="str">
            <v>APU-001032</v>
          </cell>
          <cell r="D13800" t="str">
            <v/>
          </cell>
          <cell r="L13800" t="str">
            <v/>
          </cell>
          <cell r="N13800" t="str">
            <v/>
          </cell>
        </row>
        <row r="13801">
          <cell r="A13801" t="str">
            <v>APU-001032</v>
          </cell>
          <cell r="D13801" t="str">
            <v/>
          </cell>
          <cell r="L13801" t="str">
            <v/>
          </cell>
          <cell r="N13801" t="str">
            <v/>
          </cell>
        </row>
        <row r="13802">
          <cell r="A13802" t="str">
            <v>APU-001032</v>
          </cell>
          <cell r="D13802" t="str">
            <v>DESPERDICIO</v>
          </cell>
          <cell r="L13802" t="str">
            <v>%</v>
          </cell>
          <cell r="M13802">
            <v>0.05</v>
          </cell>
          <cell r="N13802">
            <v>0</v>
          </cell>
        </row>
        <row r="13803">
          <cell r="A13803" t="str">
            <v>APU-001032</v>
          </cell>
          <cell r="D13803" t="str">
            <v>SUBTOTAL</v>
          </cell>
        </row>
        <row r="13804">
          <cell r="A13804" t="str">
            <v>APU-001032</v>
          </cell>
          <cell r="D13804" t="str">
            <v>III. TRANSPORTES</v>
          </cell>
        </row>
        <row r="13805">
          <cell r="A13805" t="str">
            <v>APU-001032</v>
          </cell>
          <cell r="D13805" t="str">
            <v>MATERIAL</v>
          </cell>
          <cell r="K13805" t="str">
            <v>VOL. o PESO</v>
          </cell>
          <cell r="L13805" t="str">
            <v>DISTANCIA</v>
          </cell>
          <cell r="M13805" t="str">
            <v>M3 o Ton/Km</v>
          </cell>
          <cell r="N13805" t="str">
            <v>TARIFA</v>
          </cell>
        </row>
        <row r="13806">
          <cell r="A13806" t="str">
            <v>APU-001032</v>
          </cell>
          <cell r="D13806" t="str">
            <v/>
          </cell>
          <cell r="M13806" t="str">
            <v/>
          </cell>
          <cell r="N13806" t="str">
            <v/>
          </cell>
        </row>
        <row r="13807">
          <cell r="A13807" t="str">
            <v>APU-001032</v>
          </cell>
          <cell r="D13807" t="str">
            <v/>
          </cell>
          <cell r="M13807" t="str">
            <v/>
          </cell>
          <cell r="N13807" t="str">
            <v/>
          </cell>
        </row>
        <row r="13808">
          <cell r="A13808" t="str">
            <v>APU-001032</v>
          </cell>
          <cell r="D13808" t="str">
            <v/>
          </cell>
          <cell r="M13808" t="str">
            <v/>
          </cell>
          <cell r="N13808" t="str">
            <v/>
          </cell>
        </row>
        <row r="13809">
          <cell r="A13809" t="str">
            <v>APU-001032</v>
          </cell>
          <cell r="D13809" t="str">
            <v/>
          </cell>
          <cell r="M13809" t="str">
            <v/>
          </cell>
          <cell r="N13809" t="str">
            <v/>
          </cell>
        </row>
        <row r="13810">
          <cell r="A13810" t="str">
            <v>APU-001032</v>
          </cell>
          <cell r="D13810" t="str">
            <v>SUBTOTAL</v>
          </cell>
        </row>
        <row r="13811">
          <cell r="A13811" t="str">
            <v>APU-001032</v>
          </cell>
          <cell r="D13811" t="str">
            <v>IV. MANO DE OBRA</v>
          </cell>
        </row>
        <row r="13812">
          <cell r="A13812" t="str">
            <v>APU-001032</v>
          </cell>
          <cell r="D13812" t="str">
            <v>TRABAJADOR</v>
          </cell>
          <cell r="K13812" t="str">
            <v>JORNAL</v>
          </cell>
          <cell r="L13812" t="str">
            <v>PRESTACIONES</v>
          </cell>
          <cell r="M13812" t="str">
            <v>JORNAL TOTAL</v>
          </cell>
          <cell r="N13812" t="str">
            <v>RENDIMIENTO</v>
          </cell>
        </row>
        <row r="13813">
          <cell r="A13813" t="str">
            <v>APU-001032</v>
          </cell>
          <cell r="D13813" t="str">
            <v>ELÉCTRICO</v>
          </cell>
          <cell r="K13813">
            <v>121352</v>
          </cell>
          <cell r="L13813">
            <v>1.95</v>
          </cell>
          <cell r="M13813">
            <v>236636.4</v>
          </cell>
          <cell r="N13813">
            <v>150</v>
          </cell>
        </row>
        <row r="13814">
          <cell r="A13814" t="str">
            <v>APU-001032</v>
          </cell>
          <cell r="D13814" t="str">
            <v>AYUDANTE (1)</v>
          </cell>
          <cell r="K13814">
            <v>71433</v>
          </cell>
          <cell r="L13814">
            <v>1.95</v>
          </cell>
          <cell r="M13814">
            <v>139294.35</v>
          </cell>
          <cell r="N13814">
            <v>150</v>
          </cell>
        </row>
        <row r="13815">
          <cell r="A13815" t="str">
            <v>APU-001032</v>
          </cell>
          <cell r="D13815" t="str">
            <v/>
          </cell>
          <cell r="K13815" t="str">
            <v/>
          </cell>
          <cell r="L13815" t="str">
            <v xml:space="preserve"> </v>
          </cell>
          <cell r="M13815" t="str">
            <v xml:space="preserve"> </v>
          </cell>
        </row>
        <row r="13816">
          <cell r="A13816" t="str">
            <v>APU-001032</v>
          </cell>
          <cell r="D13816" t="str">
            <v/>
          </cell>
          <cell r="K13816" t="str">
            <v/>
          </cell>
          <cell r="L13816" t="str">
            <v xml:space="preserve"> </v>
          </cell>
          <cell r="M13816" t="str">
            <v xml:space="preserve"> </v>
          </cell>
        </row>
        <row r="13817">
          <cell r="A13817" t="str">
            <v>APU-001032</v>
          </cell>
          <cell r="D13817" t="str">
            <v/>
          </cell>
          <cell r="K13817" t="str">
            <v/>
          </cell>
          <cell r="L13817" t="str">
            <v xml:space="preserve"> </v>
          </cell>
          <cell r="M13817" t="str">
            <v xml:space="preserve"> </v>
          </cell>
        </row>
        <row r="13818">
          <cell r="A13818" t="str">
            <v>APU-001032</v>
          </cell>
          <cell r="D13818" t="str">
            <v>SUBTOTAL</v>
          </cell>
        </row>
        <row r="13819">
          <cell r="A13819" t="str">
            <v>APU-001032</v>
          </cell>
        </row>
        <row r="13820">
          <cell r="A13820" t="str">
            <v>APU-001032</v>
          </cell>
          <cell r="D13820" t="str">
            <v>TOTAL COSTO DIRECTO $</v>
          </cell>
        </row>
        <row r="13821">
          <cell r="A13821" t="str">
            <v>APU-001032</v>
          </cell>
        </row>
        <row r="13822">
          <cell r="A13822" t="str">
            <v>APU-001032</v>
          </cell>
          <cell r="M13822" t="str">
            <v>Porcentaje</v>
          </cell>
          <cell r="N13822" t="str">
            <v>Valor Total</v>
          </cell>
        </row>
        <row r="13823">
          <cell r="A13823" t="str">
            <v>APU-001032</v>
          </cell>
          <cell r="M13823">
            <v>0.24</v>
          </cell>
          <cell r="N13823">
            <v>666.44</v>
          </cell>
        </row>
        <row r="13824">
          <cell r="M13824">
            <v>0.02</v>
          </cell>
          <cell r="N13824">
            <v>55.54</v>
          </cell>
        </row>
        <row r="13825">
          <cell r="M13825">
            <v>7.0000000000000007E-2</v>
          </cell>
          <cell r="N13825">
            <v>194.38</v>
          </cell>
        </row>
        <row r="13828">
          <cell r="D13828" t="str">
            <v>Precio Unitario Total Aproximado al peso $</v>
          </cell>
        </row>
        <row r="13833">
          <cell r="D13833" t="str">
            <v>Proyectó:</v>
          </cell>
          <cell r="L13833" t="str">
            <v>Aprobó:</v>
          </cell>
        </row>
        <row r="13834">
          <cell r="E13834" t="str">
            <v>BRAYAN JEUDIEL LOZANO HERRERA</v>
          </cell>
          <cell r="M13834" t="str">
            <v>JESÚS IVÁN QUIÑONES RUEDA</v>
          </cell>
        </row>
        <row r="13835">
          <cell r="E13835" t="str">
            <v>APOYO SEC. DE PLANEACIÓN Y OBRAS PÚBLICAS</v>
          </cell>
          <cell r="M13835" t="str">
            <v>SECRETARIO DE PLANEACIÓN Y OBRAS PUBLICAS</v>
          </cell>
        </row>
        <row r="13836">
          <cell r="E13836" t="str">
            <v>LES TENGO UN CHISME</v>
          </cell>
          <cell r="M13836" t="str">
            <v>BOMBA</v>
          </cell>
        </row>
        <row r="13840">
          <cell r="D13840" t="str">
            <v>Análisis de Precios Unitarios- Secretaria de Planeación y Obras Publicas de Cubará, Boyacá.</v>
          </cell>
        </row>
        <row r="13841">
          <cell r="D13841" t="str">
            <v>Código</v>
          </cell>
          <cell r="E13841" t="str">
            <v>CCE-EICP-FM-14</v>
          </cell>
          <cell r="G13841" t="str">
            <v>Versión</v>
          </cell>
          <cell r="H13841">
            <v>1</v>
          </cell>
        </row>
        <row r="13845">
          <cell r="E13845" t="str">
            <v>MUNICIPIO DE CUBARÁ</v>
          </cell>
        </row>
        <row r="13847">
          <cell r="M13847" t="str">
            <v>VERSIÓN</v>
          </cell>
        </row>
        <row r="13850">
          <cell r="M13850" t="str">
            <v>PAGINA</v>
          </cell>
        </row>
        <row r="13851">
          <cell r="E13851" t="str">
            <v>ANÁLISIS DE PRECIOS UNITARIOS</v>
          </cell>
        </row>
        <row r="13853">
          <cell r="M13853" t="str">
            <v>FECHA</v>
          </cell>
          <cell r="N13853" t="str">
            <v>DD</v>
          </cell>
        </row>
        <row r="13854">
          <cell r="N13854">
            <v>13</v>
          </cell>
        </row>
        <row r="13858">
          <cell r="D13858" t="str">
            <v>DATOS ESPECÍFICOS</v>
          </cell>
        </row>
        <row r="13860">
          <cell r="A13860" t="str">
            <v>APU ID</v>
          </cell>
          <cell r="D13860" t="str">
            <v>ÍTEM</v>
          </cell>
          <cell r="E13860" t="str">
            <v>DESCRIPCIÓN</v>
          </cell>
          <cell r="N13860" t="str">
            <v>UNIDAD</v>
          </cell>
        </row>
        <row r="13861">
          <cell r="D13861" t="str">
            <v>2,08,10</v>
          </cell>
          <cell r="E13861" t="str">
            <v xml:space="preserve">SUMINISTRO E ESTACIÓN DE CABLEADO ELÉCTRICO DE COBRE No.12 AWG ( F,N,T) NO INCL. TUBERÍA </v>
          </cell>
          <cell r="N13861" t="str">
            <v>M</v>
          </cell>
        </row>
        <row r="13862">
          <cell r="D13862" t="str">
            <v>I. EQUIPO</v>
          </cell>
        </row>
        <row r="13863">
          <cell r="D13863" t="str">
            <v>DESCRIPCIÓN</v>
          </cell>
          <cell r="I13863" t="str">
            <v>MARCA</v>
          </cell>
          <cell r="K13863" t="str">
            <v>TIPO</v>
          </cell>
          <cell r="M13863" t="str">
            <v>TARIFA</v>
          </cell>
          <cell r="N13863" t="str">
            <v>RENDIMIENTO</v>
          </cell>
        </row>
        <row r="13864">
          <cell r="A13864" t="str">
            <v>APU-001034</v>
          </cell>
          <cell r="D13864" t="str">
            <v>HERRAMIENTA MENOR (% M.O)</v>
          </cell>
          <cell r="K13864" t="str">
            <v>%</v>
          </cell>
          <cell r="M13864">
            <v>939.83</v>
          </cell>
          <cell r="N13864">
            <v>10</v>
          </cell>
        </row>
        <row r="13865">
          <cell r="A13865" t="str">
            <v>APU-001034</v>
          </cell>
          <cell r="D13865" t="str">
            <v>SECCIÓN DE ANDAMIO (02)</v>
          </cell>
          <cell r="K13865" t="str">
            <v>DIA</v>
          </cell>
          <cell r="M13865">
            <v>6000</v>
          </cell>
          <cell r="N13865">
            <v>800</v>
          </cell>
        </row>
        <row r="13866">
          <cell r="A13866" t="str">
            <v>APU-001034</v>
          </cell>
          <cell r="D13866" t="str">
            <v/>
          </cell>
          <cell r="K13866" t="str">
            <v/>
          </cell>
          <cell r="M13866" t="str">
            <v/>
          </cell>
        </row>
        <row r="13867">
          <cell r="A13867" t="str">
            <v>APU-001034</v>
          </cell>
          <cell r="D13867" t="str">
            <v/>
          </cell>
          <cell r="K13867" t="str">
            <v/>
          </cell>
          <cell r="M13867" t="str">
            <v/>
          </cell>
        </row>
        <row r="13868">
          <cell r="A13868" t="str">
            <v>APU-001034</v>
          </cell>
          <cell r="D13868" t="str">
            <v/>
          </cell>
          <cell r="K13868" t="str">
            <v/>
          </cell>
          <cell r="M13868" t="str">
            <v/>
          </cell>
        </row>
        <row r="13869">
          <cell r="A13869" t="str">
            <v>APU-001034</v>
          </cell>
          <cell r="D13869" t="str">
            <v/>
          </cell>
          <cell r="K13869" t="str">
            <v/>
          </cell>
          <cell r="M13869" t="str">
            <v/>
          </cell>
        </row>
        <row r="13870">
          <cell r="A13870" t="str">
            <v>APU-001034</v>
          </cell>
          <cell r="D13870" t="str">
            <v>SUBTOTAL</v>
          </cell>
        </row>
        <row r="13871">
          <cell r="A13871" t="str">
            <v>APU-001034</v>
          </cell>
          <cell r="D13871" t="str">
            <v>II. MATERIALES</v>
          </cell>
        </row>
        <row r="13872">
          <cell r="A13872" t="str">
            <v>APU-001034</v>
          </cell>
          <cell r="D13872" t="str">
            <v>DESCRIPCIÓN</v>
          </cell>
          <cell r="L13872" t="str">
            <v>UNIDAD</v>
          </cell>
          <cell r="M13872" t="str">
            <v>CANTIDAD</v>
          </cell>
          <cell r="N13872" t="str">
            <v>PRECIO UNITARIO</v>
          </cell>
        </row>
        <row r="13873">
          <cell r="A13873" t="str">
            <v>APU-001034</v>
          </cell>
          <cell r="D13873" t="str">
            <v>CABLE DE COBRE AISLADO THHN/THWN AWG No. 12</v>
          </cell>
          <cell r="L13873" t="str">
            <v>M</v>
          </cell>
          <cell r="M13873">
            <v>3</v>
          </cell>
          <cell r="N13873">
            <v>3850</v>
          </cell>
        </row>
        <row r="13874">
          <cell r="A13874" t="str">
            <v>APU-001034</v>
          </cell>
          <cell r="L13874" t="str">
            <v/>
          </cell>
          <cell r="N13874" t="str">
            <v/>
          </cell>
        </row>
        <row r="13875">
          <cell r="A13875" t="str">
            <v>APU-001034</v>
          </cell>
          <cell r="L13875" t="str">
            <v/>
          </cell>
          <cell r="N13875" t="str">
            <v/>
          </cell>
        </row>
        <row r="13876">
          <cell r="A13876" t="str">
            <v>APU-001034</v>
          </cell>
          <cell r="L13876" t="str">
            <v/>
          </cell>
          <cell r="N13876" t="str">
            <v/>
          </cell>
        </row>
        <row r="13877">
          <cell r="A13877" t="str">
            <v>APU-001034</v>
          </cell>
          <cell r="L13877" t="str">
            <v/>
          </cell>
          <cell r="N13877" t="str">
            <v/>
          </cell>
        </row>
        <row r="13878">
          <cell r="A13878" t="str">
            <v>APU-001034</v>
          </cell>
          <cell r="L13878" t="str">
            <v/>
          </cell>
          <cell r="N13878" t="str">
            <v/>
          </cell>
        </row>
        <row r="13879">
          <cell r="A13879" t="str">
            <v>APU-001034</v>
          </cell>
          <cell r="L13879" t="str">
            <v/>
          </cell>
          <cell r="N13879" t="str">
            <v/>
          </cell>
        </row>
        <row r="13880">
          <cell r="A13880" t="str">
            <v>APU-001034</v>
          </cell>
          <cell r="L13880" t="str">
            <v/>
          </cell>
          <cell r="N13880" t="str">
            <v/>
          </cell>
        </row>
        <row r="13881">
          <cell r="A13881" t="str">
            <v>APU-001034</v>
          </cell>
          <cell r="L13881" t="str">
            <v/>
          </cell>
          <cell r="N13881" t="str">
            <v/>
          </cell>
        </row>
        <row r="13882">
          <cell r="A13882" t="str">
            <v>APU-001034</v>
          </cell>
          <cell r="L13882" t="str">
            <v/>
          </cell>
          <cell r="N13882" t="str">
            <v/>
          </cell>
        </row>
        <row r="13883">
          <cell r="A13883" t="str">
            <v>APU-001034</v>
          </cell>
          <cell r="L13883" t="str">
            <v/>
          </cell>
          <cell r="N13883" t="str">
            <v/>
          </cell>
        </row>
        <row r="13884">
          <cell r="A13884" t="str">
            <v>APU-001034</v>
          </cell>
          <cell r="D13884" t="str">
            <v/>
          </cell>
          <cell r="L13884" t="str">
            <v/>
          </cell>
          <cell r="N13884" t="str">
            <v/>
          </cell>
        </row>
        <row r="13885">
          <cell r="A13885" t="str">
            <v>APU-001034</v>
          </cell>
          <cell r="D13885" t="str">
            <v/>
          </cell>
          <cell r="L13885" t="str">
            <v/>
          </cell>
          <cell r="N13885" t="str">
            <v/>
          </cell>
        </row>
        <row r="13886">
          <cell r="A13886" t="str">
            <v>APU-001034</v>
          </cell>
          <cell r="D13886" t="str">
            <v/>
          </cell>
          <cell r="L13886" t="str">
            <v/>
          </cell>
          <cell r="N13886" t="str">
            <v/>
          </cell>
        </row>
        <row r="13887">
          <cell r="A13887" t="str">
            <v>APU-001034</v>
          </cell>
          <cell r="D13887" t="str">
            <v>DESPERDICIO</v>
          </cell>
          <cell r="L13887" t="str">
            <v>%</v>
          </cell>
          <cell r="M13887">
            <v>0.05</v>
          </cell>
          <cell r="N13887">
            <v>11550</v>
          </cell>
        </row>
        <row r="13888">
          <cell r="A13888" t="str">
            <v>APU-001034</v>
          </cell>
          <cell r="D13888" t="str">
            <v>SUBTOTAL</v>
          </cell>
        </row>
        <row r="13889">
          <cell r="A13889" t="str">
            <v>APU-001034</v>
          </cell>
          <cell r="D13889" t="str">
            <v>III. TRANSPORTES</v>
          </cell>
        </row>
        <row r="13890">
          <cell r="A13890" t="str">
            <v>APU-001034</v>
          </cell>
          <cell r="D13890" t="str">
            <v>MATERIAL</v>
          </cell>
          <cell r="K13890" t="str">
            <v>VOL. o PESO</v>
          </cell>
          <cell r="L13890" t="str">
            <v>DISTANCIA</v>
          </cell>
          <cell r="M13890" t="str">
            <v>M3 o Ton/Km</v>
          </cell>
          <cell r="N13890" t="str">
            <v>TARIFA</v>
          </cell>
        </row>
        <row r="13891">
          <cell r="A13891" t="str">
            <v>APU-001034</v>
          </cell>
          <cell r="D13891" t="str">
            <v/>
          </cell>
          <cell r="M13891" t="str">
            <v/>
          </cell>
          <cell r="N13891" t="str">
            <v/>
          </cell>
        </row>
        <row r="13892">
          <cell r="A13892" t="str">
            <v>APU-001034</v>
          </cell>
          <cell r="D13892" t="str">
            <v/>
          </cell>
          <cell r="M13892" t="str">
            <v/>
          </cell>
          <cell r="N13892" t="str">
            <v/>
          </cell>
        </row>
        <row r="13893">
          <cell r="A13893" t="str">
            <v>APU-001034</v>
          </cell>
          <cell r="D13893" t="str">
            <v/>
          </cell>
          <cell r="M13893" t="str">
            <v/>
          </cell>
          <cell r="N13893" t="str">
            <v/>
          </cell>
        </row>
        <row r="13894">
          <cell r="A13894" t="str">
            <v>APU-001034</v>
          </cell>
          <cell r="D13894" t="str">
            <v/>
          </cell>
          <cell r="M13894" t="str">
            <v/>
          </cell>
          <cell r="N13894" t="str">
            <v/>
          </cell>
        </row>
        <row r="13895">
          <cell r="A13895" t="str">
            <v>APU-001034</v>
          </cell>
          <cell r="D13895" t="str">
            <v>SUBTOTAL</v>
          </cell>
        </row>
        <row r="13896">
          <cell r="A13896" t="str">
            <v>APU-001034</v>
          </cell>
          <cell r="D13896" t="str">
            <v>IV. MANO DE OBRA</v>
          </cell>
        </row>
        <row r="13897">
          <cell r="A13897" t="str">
            <v>APU-001034</v>
          </cell>
          <cell r="D13897" t="str">
            <v>TRABAJADOR</v>
          </cell>
          <cell r="K13897" t="str">
            <v>JORNAL</v>
          </cell>
          <cell r="L13897" t="str">
            <v>PRESTACIONES</v>
          </cell>
          <cell r="M13897" t="str">
            <v>JORNAL TOTAL</v>
          </cell>
          <cell r="N13897" t="str">
            <v>RENDIMIENTO</v>
          </cell>
        </row>
        <row r="13898">
          <cell r="A13898" t="str">
            <v>APU-001034</v>
          </cell>
          <cell r="D13898" t="str">
            <v>ELÉCTRICO</v>
          </cell>
          <cell r="K13898">
            <v>121352</v>
          </cell>
          <cell r="L13898">
            <v>1.95</v>
          </cell>
          <cell r="M13898">
            <v>236636.4</v>
          </cell>
          <cell r="N13898">
            <v>400</v>
          </cell>
        </row>
        <row r="13899">
          <cell r="A13899" t="str">
            <v>APU-001034</v>
          </cell>
          <cell r="D13899" t="str">
            <v>AYUDANTE (1)</v>
          </cell>
          <cell r="K13899">
            <v>71433</v>
          </cell>
          <cell r="L13899">
            <v>1.95</v>
          </cell>
          <cell r="M13899">
            <v>139294.35</v>
          </cell>
          <cell r="N13899">
            <v>400</v>
          </cell>
        </row>
        <row r="13900">
          <cell r="A13900" t="str">
            <v>APU-001034</v>
          </cell>
          <cell r="D13900" t="str">
            <v/>
          </cell>
          <cell r="K13900" t="str">
            <v/>
          </cell>
          <cell r="L13900" t="str">
            <v xml:space="preserve"> </v>
          </cell>
          <cell r="M13900" t="str">
            <v xml:space="preserve"> </v>
          </cell>
        </row>
        <row r="13901">
          <cell r="A13901" t="str">
            <v>APU-001034</v>
          </cell>
          <cell r="D13901" t="str">
            <v/>
          </cell>
          <cell r="K13901" t="str">
            <v/>
          </cell>
          <cell r="L13901" t="str">
            <v xml:space="preserve"> </v>
          </cell>
          <cell r="M13901" t="str">
            <v xml:space="preserve"> </v>
          </cell>
        </row>
        <row r="13902">
          <cell r="A13902" t="str">
            <v>APU-001034</v>
          </cell>
          <cell r="D13902" t="str">
            <v/>
          </cell>
          <cell r="K13902" t="str">
            <v/>
          </cell>
          <cell r="L13902" t="str">
            <v xml:space="preserve"> </v>
          </cell>
          <cell r="M13902" t="str">
            <v xml:space="preserve"> </v>
          </cell>
        </row>
        <row r="13903">
          <cell r="A13903" t="str">
            <v>APU-001034</v>
          </cell>
          <cell r="D13903" t="str">
            <v>SUBTOTAL</v>
          </cell>
        </row>
        <row r="13904">
          <cell r="A13904" t="str">
            <v>APU-001034</v>
          </cell>
        </row>
        <row r="13905">
          <cell r="A13905" t="str">
            <v>APU-001034</v>
          </cell>
          <cell r="D13905" t="str">
            <v>TOTAL COSTO DIRECTO $</v>
          </cell>
        </row>
        <row r="13906">
          <cell r="A13906" t="str">
            <v>APU-001034</v>
          </cell>
        </row>
        <row r="13907">
          <cell r="A13907" t="str">
            <v>APU-001034</v>
          </cell>
          <cell r="M13907" t="str">
            <v>Porcentaje</v>
          </cell>
          <cell r="N13907" t="str">
            <v>Valor Total</v>
          </cell>
        </row>
        <row r="13908">
          <cell r="A13908" t="str">
            <v>APU-001034</v>
          </cell>
          <cell r="M13908">
            <v>0.24</v>
          </cell>
          <cell r="N13908">
            <v>3160.51</v>
          </cell>
        </row>
        <row r="13909">
          <cell r="M13909">
            <v>0.02</v>
          </cell>
          <cell r="N13909">
            <v>263.38</v>
          </cell>
        </row>
        <row r="13910">
          <cell r="M13910">
            <v>7.0000000000000007E-2</v>
          </cell>
          <cell r="N13910">
            <v>921.82</v>
          </cell>
        </row>
        <row r="13913">
          <cell r="D13913" t="str">
            <v>Precio Unitario Total Aproximado al peso $</v>
          </cell>
        </row>
        <row r="13918">
          <cell r="D13918" t="str">
            <v>Proyectó:</v>
          </cell>
          <cell r="L13918" t="str">
            <v>Aprobó:</v>
          </cell>
        </row>
        <row r="13919">
          <cell r="E13919" t="str">
            <v>BRAYAN JEUDIEL LOZANO HERRERA</v>
          </cell>
          <cell r="M13919" t="str">
            <v>JESÚS IVÁN QUIÑONES RUEDA</v>
          </cell>
        </row>
        <row r="13920">
          <cell r="E13920" t="str">
            <v>APOYO SEC. DE PLANEACIÓN Y OBRAS PÚBLICAS</v>
          </cell>
          <cell r="M13920" t="str">
            <v>SECRETARIO DE PLANEACIÓN Y OBRAS PUBLICAS</v>
          </cell>
        </row>
        <row r="13921">
          <cell r="E13921" t="str">
            <v>LES TENGO UN CHISME</v>
          </cell>
          <cell r="M13921" t="str">
            <v>BOMBA</v>
          </cell>
        </row>
        <row r="13925">
          <cell r="D13925" t="str">
            <v>Análisis de Precios Unitarios- Secretaria de Planeación y Obras Publicas de Cubará, Boyacá.</v>
          </cell>
        </row>
        <row r="13926">
          <cell r="D13926" t="str">
            <v>Código</v>
          </cell>
          <cell r="E13926" t="str">
            <v>CCE-EICP-FM-14</v>
          </cell>
          <cell r="G13926" t="str">
            <v>Versión</v>
          </cell>
          <cell r="H13926">
            <v>1</v>
          </cell>
        </row>
        <row r="13930">
          <cell r="E13930" t="str">
            <v>MUNICIPIO DE CUBARÁ</v>
          </cell>
        </row>
        <row r="13932">
          <cell r="M13932" t="str">
            <v>VERSIÓN</v>
          </cell>
        </row>
        <row r="13935">
          <cell r="M13935" t="str">
            <v>PAGINA</v>
          </cell>
        </row>
        <row r="13936">
          <cell r="E13936" t="str">
            <v>ANÁLISIS DE PRECIOS UNITARIOS</v>
          </cell>
        </row>
        <row r="13938">
          <cell r="M13938" t="str">
            <v>FECHA</v>
          </cell>
          <cell r="N13938" t="str">
            <v>DD</v>
          </cell>
        </row>
        <row r="13939">
          <cell r="N13939">
            <v>13</v>
          </cell>
        </row>
        <row r="13943">
          <cell r="D13943" t="str">
            <v>DATOS ESPECÍFICOS</v>
          </cell>
        </row>
        <row r="13945">
          <cell r="A13945" t="str">
            <v>APU ID</v>
          </cell>
          <cell r="D13945" t="str">
            <v>ÍTEM</v>
          </cell>
          <cell r="E13945" t="str">
            <v>DESCRIPCIÓN</v>
          </cell>
          <cell r="N13945" t="str">
            <v>UNIDAD</v>
          </cell>
        </row>
        <row r="13946">
          <cell r="D13946" t="str">
            <v>2,08,11</v>
          </cell>
          <cell r="E13946" t="str">
            <v>SUMINISTRO E INSTALACIÓN DE TOMACORRIENTE DOBLE MONOFÁSICO TIPO GFCI</v>
          </cell>
          <cell r="N13946" t="str">
            <v>UND</v>
          </cell>
        </row>
        <row r="13947">
          <cell r="D13947" t="str">
            <v>I. EQUIPO</v>
          </cell>
        </row>
        <row r="13948">
          <cell r="D13948" t="str">
            <v>DESCRIPCIÓN</v>
          </cell>
          <cell r="I13948" t="str">
            <v>MARCA</v>
          </cell>
          <cell r="K13948" t="str">
            <v>TIPO</v>
          </cell>
          <cell r="M13948" t="str">
            <v>TARIFA</v>
          </cell>
          <cell r="N13948" t="str">
            <v>RENDIMIENTO</v>
          </cell>
        </row>
        <row r="13949">
          <cell r="A13949" t="str">
            <v>APU-001035</v>
          </cell>
          <cell r="D13949" t="str">
            <v>HERRAMIENTA MENOR (% M.O)</v>
          </cell>
          <cell r="K13949" t="str">
            <v>%</v>
          </cell>
          <cell r="M13949">
            <v>11831.82</v>
          </cell>
          <cell r="N13949">
            <v>10</v>
          </cell>
        </row>
        <row r="13950">
          <cell r="A13950" t="str">
            <v>APU-001035</v>
          </cell>
          <cell r="D13950" t="str">
            <v/>
          </cell>
          <cell r="K13950" t="str">
            <v/>
          </cell>
          <cell r="M13950" t="str">
            <v/>
          </cell>
        </row>
        <row r="13951">
          <cell r="A13951" t="str">
            <v>APU-001035</v>
          </cell>
          <cell r="D13951" t="str">
            <v/>
          </cell>
          <cell r="K13951" t="str">
            <v/>
          </cell>
          <cell r="M13951" t="str">
            <v/>
          </cell>
        </row>
        <row r="13952">
          <cell r="A13952" t="str">
            <v>APU-001035</v>
          </cell>
          <cell r="D13952" t="str">
            <v/>
          </cell>
          <cell r="K13952" t="str">
            <v/>
          </cell>
          <cell r="M13952" t="str">
            <v/>
          </cell>
        </row>
        <row r="13953">
          <cell r="A13953" t="str">
            <v>APU-001035</v>
          </cell>
          <cell r="D13953" t="str">
            <v/>
          </cell>
          <cell r="K13953" t="str">
            <v/>
          </cell>
          <cell r="M13953" t="str">
            <v/>
          </cell>
        </row>
        <row r="13954">
          <cell r="A13954" t="str">
            <v>APU-001035</v>
          </cell>
          <cell r="D13954" t="str">
            <v/>
          </cell>
          <cell r="K13954" t="str">
            <v/>
          </cell>
          <cell r="M13954" t="str">
            <v/>
          </cell>
        </row>
        <row r="13955">
          <cell r="A13955" t="str">
            <v>APU-001035</v>
          </cell>
          <cell r="D13955" t="str">
            <v>SUBTOTAL</v>
          </cell>
        </row>
        <row r="13956">
          <cell r="A13956" t="str">
            <v>APU-001035</v>
          </cell>
          <cell r="D13956" t="str">
            <v>II. MATERIALES</v>
          </cell>
        </row>
        <row r="13957">
          <cell r="A13957" t="str">
            <v>APU-001035</v>
          </cell>
          <cell r="D13957" t="str">
            <v>DESCRIPCIÓN</v>
          </cell>
          <cell r="L13957" t="str">
            <v>UNIDAD</v>
          </cell>
          <cell r="M13957" t="str">
            <v>CANTIDAD</v>
          </cell>
          <cell r="N13957" t="str">
            <v>PRECIO UNITARIO</v>
          </cell>
        </row>
        <row r="13958">
          <cell r="A13958" t="str">
            <v>APU-001035</v>
          </cell>
          <cell r="D13958" t="str">
            <v>TOMACORRIENTE GFCI</v>
          </cell>
          <cell r="L13958" t="str">
            <v>UND</v>
          </cell>
          <cell r="M13958">
            <v>1</v>
          </cell>
          <cell r="N13958">
            <v>58584.24</v>
          </cell>
        </row>
        <row r="13959">
          <cell r="A13959" t="str">
            <v>APU-001035</v>
          </cell>
          <cell r="L13959" t="str">
            <v/>
          </cell>
          <cell r="N13959" t="str">
            <v/>
          </cell>
        </row>
        <row r="13960">
          <cell r="A13960" t="str">
            <v>APU-001035</v>
          </cell>
          <cell r="L13960" t="str">
            <v/>
          </cell>
          <cell r="N13960" t="str">
            <v/>
          </cell>
        </row>
        <row r="13961">
          <cell r="A13961" t="str">
            <v>APU-001035</v>
          </cell>
          <cell r="L13961" t="str">
            <v/>
          </cell>
          <cell r="N13961" t="str">
            <v/>
          </cell>
        </row>
        <row r="13962">
          <cell r="A13962" t="str">
            <v>APU-001035</v>
          </cell>
          <cell r="L13962" t="str">
            <v/>
          </cell>
          <cell r="N13962" t="str">
            <v/>
          </cell>
        </row>
        <row r="13963">
          <cell r="A13963" t="str">
            <v>APU-001035</v>
          </cell>
          <cell r="L13963" t="str">
            <v/>
          </cell>
          <cell r="N13963" t="str">
            <v/>
          </cell>
        </row>
        <row r="13964">
          <cell r="A13964" t="str">
            <v>APU-001035</v>
          </cell>
          <cell r="L13964" t="str">
            <v/>
          </cell>
          <cell r="N13964" t="str">
            <v/>
          </cell>
        </row>
        <row r="13965">
          <cell r="A13965" t="str">
            <v>APU-001035</v>
          </cell>
          <cell r="L13965" t="str">
            <v/>
          </cell>
          <cell r="N13965" t="str">
            <v/>
          </cell>
        </row>
        <row r="13966">
          <cell r="A13966" t="str">
            <v>APU-001035</v>
          </cell>
          <cell r="L13966" t="str">
            <v/>
          </cell>
          <cell r="N13966" t="str">
            <v/>
          </cell>
        </row>
        <row r="13967">
          <cell r="A13967" t="str">
            <v>APU-001035</v>
          </cell>
          <cell r="L13967" t="str">
            <v/>
          </cell>
          <cell r="N13967" t="str">
            <v/>
          </cell>
        </row>
        <row r="13968">
          <cell r="A13968" t="str">
            <v>APU-001035</v>
          </cell>
          <cell r="L13968" t="str">
            <v/>
          </cell>
          <cell r="N13968" t="str">
            <v/>
          </cell>
        </row>
        <row r="13969">
          <cell r="A13969" t="str">
            <v>APU-001035</v>
          </cell>
          <cell r="D13969" t="str">
            <v/>
          </cell>
          <cell r="L13969" t="str">
            <v/>
          </cell>
          <cell r="N13969" t="str">
            <v/>
          </cell>
        </row>
        <row r="13970">
          <cell r="A13970" t="str">
            <v>APU-001035</v>
          </cell>
          <cell r="D13970" t="str">
            <v/>
          </cell>
          <cell r="L13970" t="str">
            <v/>
          </cell>
          <cell r="N13970" t="str">
            <v/>
          </cell>
        </row>
        <row r="13971">
          <cell r="A13971" t="str">
            <v>APU-001035</v>
          </cell>
          <cell r="D13971" t="str">
            <v/>
          </cell>
          <cell r="L13971" t="str">
            <v/>
          </cell>
          <cell r="N13971" t="str">
            <v/>
          </cell>
        </row>
        <row r="13972">
          <cell r="A13972" t="str">
            <v>APU-001035</v>
          </cell>
          <cell r="D13972" t="str">
            <v>DESPERDICIO</v>
          </cell>
          <cell r="L13972" t="str">
            <v>%</v>
          </cell>
          <cell r="M13972">
            <v>0.05</v>
          </cell>
          <cell r="N13972">
            <v>58584.24</v>
          </cell>
        </row>
        <row r="13973">
          <cell r="A13973" t="str">
            <v>APU-001035</v>
          </cell>
          <cell r="D13973" t="str">
            <v>SUBTOTAL</v>
          </cell>
        </row>
        <row r="13974">
          <cell r="A13974" t="str">
            <v>APU-001035</v>
          </cell>
          <cell r="D13974" t="str">
            <v>III. TRANSPORTES</v>
          </cell>
        </row>
        <row r="13975">
          <cell r="A13975" t="str">
            <v>APU-001035</v>
          </cell>
          <cell r="D13975" t="str">
            <v>MATERIAL</v>
          </cell>
          <cell r="K13975" t="str">
            <v>VOL. o PESO</v>
          </cell>
          <cell r="L13975" t="str">
            <v>DISTANCIA</v>
          </cell>
          <cell r="M13975" t="str">
            <v>M3 o Ton/Km</v>
          </cell>
          <cell r="N13975" t="str">
            <v>TARIFA</v>
          </cell>
        </row>
        <row r="13976">
          <cell r="A13976" t="str">
            <v>APU-001035</v>
          </cell>
          <cell r="D13976" t="str">
            <v/>
          </cell>
          <cell r="M13976" t="str">
            <v/>
          </cell>
          <cell r="N13976" t="str">
            <v/>
          </cell>
        </row>
        <row r="13977">
          <cell r="A13977" t="str">
            <v>APU-001035</v>
          </cell>
          <cell r="D13977" t="str">
            <v/>
          </cell>
          <cell r="M13977" t="str">
            <v/>
          </cell>
          <cell r="N13977" t="str">
            <v/>
          </cell>
        </row>
        <row r="13978">
          <cell r="A13978" t="str">
            <v>APU-001035</v>
          </cell>
          <cell r="D13978" t="str">
            <v/>
          </cell>
          <cell r="M13978" t="str">
            <v/>
          </cell>
          <cell r="N13978" t="str">
            <v/>
          </cell>
        </row>
        <row r="13979">
          <cell r="A13979" t="str">
            <v>APU-001035</v>
          </cell>
          <cell r="D13979" t="str">
            <v/>
          </cell>
          <cell r="M13979" t="str">
            <v/>
          </cell>
          <cell r="N13979" t="str">
            <v/>
          </cell>
        </row>
        <row r="13980">
          <cell r="A13980" t="str">
            <v>APU-001035</v>
          </cell>
          <cell r="D13980" t="str">
            <v>SUBTOTAL</v>
          </cell>
        </row>
        <row r="13981">
          <cell r="A13981" t="str">
            <v>APU-001035</v>
          </cell>
          <cell r="D13981" t="str">
            <v>IV. MANO DE OBRA</v>
          </cell>
        </row>
        <row r="13982">
          <cell r="A13982" t="str">
            <v>APU-001035</v>
          </cell>
          <cell r="D13982" t="str">
            <v>TRABAJADOR</v>
          </cell>
          <cell r="K13982" t="str">
            <v>JORNAL</v>
          </cell>
          <cell r="L13982" t="str">
            <v>PRESTACIONES</v>
          </cell>
          <cell r="M13982" t="str">
            <v>JORNAL TOTAL</v>
          </cell>
          <cell r="N13982" t="str">
            <v>RENDIMIENTO</v>
          </cell>
        </row>
        <row r="13983">
          <cell r="A13983" t="str">
            <v>APU-001035</v>
          </cell>
          <cell r="D13983" t="str">
            <v>ELÉCTRICO</v>
          </cell>
          <cell r="K13983">
            <v>121352</v>
          </cell>
          <cell r="L13983">
            <v>1.95</v>
          </cell>
          <cell r="M13983">
            <v>236636.4</v>
          </cell>
          <cell r="N13983">
            <v>20</v>
          </cell>
        </row>
        <row r="13984">
          <cell r="A13984" t="str">
            <v>APU-001035</v>
          </cell>
        </row>
        <row r="13985">
          <cell r="A13985" t="str">
            <v>APU-001035</v>
          </cell>
          <cell r="D13985" t="str">
            <v/>
          </cell>
          <cell r="K13985" t="str">
            <v/>
          </cell>
          <cell r="L13985" t="str">
            <v xml:space="preserve"> </v>
          </cell>
          <cell r="M13985" t="str">
            <v xml:space="preserve"> </v>
          </cell>
        </row>
        <row r="13986">
          <cell r="A13986" t="str">
            <v>APU-001035</v>
          </cell>
          <cell r="D13986" t="str">
            <v/>
          </cell>
          <cell r="K13986" t="str">
            <v/>
          </cell>
          <cell r="L13986" t="str">
            <v xml:space="preserve"> </v>
          </cell>
          <cell r="M13986" t="str">
            <v xml:space="preserve"> </v>
          </cell>
        </row>
        <row r="13987">
          <cell r="A13987" t="str">
            <v>APU-001035</v>
          </cell>
          <cell r="D13987" t="str">
            <v/>
          </cell>
          <cell r="K13987" t="str">
            <v/>
          </cell>
          <cell r="L13987" t="str">
            <v xml:space="preserve"> </v>
          </cell>
          <cell r="M13987" t="str">
            <v xml:space="preserve"> </v>
          </cell>
        </row>
        <row r="13988">
          <cell r="A13988" t="str">
            <v>APU-001035</v>
          </cell>
          <cell r="D13988" t="str">
            <v>SUBTOTAL</v>
          </cell>
        </row>
        <row r="13989">
          <cell r="A13989" t="str">
            <v>APU-001035</v>
          </cell>
        </row>
        <row r="13990">
          <cell r="A13990" t="str">
            <v>APU-001035</v>
          </cell>
          <cell r="D13990" t="str">
            <v>TOTAL COSTO DIRECTO $</v>
          </cell>
        </row>
        <row r="13991">
          <cell r="A13991" t="str">
            <v>APU-001035</v>
          </cell>
        </row>
        <row r="13992">
          <cell r="A13992" t="str">
            <v>APU-001035</v>
          </cell>
          <cell r="M13992" t="str">
            <v>Porcentaje</v>
          </cell>
          <cell r="N13992" t="str">
            <v>Valor Total</v>
          </cell>
        </row>
        <row r="13993">
          <cell r="A13993" t="str">
            <v>APU-001035</v>
          </cell>
          <cell r="M13993">
            <v>0.24</v>
          </cell>
          <cell r="N13993">
            <v>17886.830000000002</v>
          </cell>
        </row>
        <row r="13994">
          <cell r="M13994">
            <v>0.02</v>
          </cell>
          <cell r="N13994">
            <v>1490.57</v>
          </cell>
        </row>
        <row r="13995">
          <cell r="M13995">
            <v>7.0000000000000007E-2</v>
          </cell>
          <cell r="N13995">
            <v>5216.99</v>
          </cell>
        </row>
        <row r="13998">
          <cell r="D13998" t="str">
            <v>Precio Unitario Total Aproximado al peso $</v>
          </cell>
        </row>
        <row r="14003">
          <cell r="D14003" t="str">
            <v>Proyectó:</v>
          </cell>
          <cell r="L14003" t="str">
            <v>Aprobó:</v>
          </cell>
        </row>
        <row r="14004">
          <cell r="E14004" t="str">
            <v>BRAYAN JEUDIEL LOZANO HERRERA</v>
          </cell>
          <cell r="M14004" t="str">
            <v>JESÚS IVÁN QUIÑONES RUEDA</v>
          </cell>
        </row>
        <row r="14005">
          <cell r="E14005" t="str">
            <v>APOYO SEC. DE PLANEACIÓN Y OBRAS PÚBLICAS</v>
          </cell>
          <cell r="M14005" t="str">
            <v>SECRETARIO DE PLANEACIÓN Y OBRAS PUBLICAS</v>
          </cell>
        </row>
        <row r="14006">
          <cell r="E14006" t="str">
            <v>LES TENGO UN CHISME</v>
          </cell>
          <cell r="M14006" t="str">
            <v>BOMBA</v>
          </cell>
        </row>
        <row r="14010">
          <cell r="D14010" t="str">
            <v>Análisis de Precios Unitarios- Secretaria de Planeación y Obras Publicas de Cubará, Boyacá.</v>
          </cell>
        </row>
        <row r="14011">
          <cell r="D14011" t="str">
            <v>Código</v>
          </cell>
          <cell r="E14011" t="str">
            <v>CCE-EICP-FM-14</v>
          </cell>
          <cell r="G14011" t="str">
            <v>Versión</v>
          </cell>
          <cell r="H14011">
            <v>1</v>
          </cell>
        </row>
        <row r="14015">
          <cell r="E14015" t="str">
            <v>MUNICIPIO DE CUBARÁ</v>
          </cell>
        </row>
        <row r="14017">
          <cell r="M14017" t="str">
            <v>VERSIÓN</v>
          </cell>
        </row>
        <row r="14020">
          <cell r="M14020" t="str">
            <v>PAGINA</v>
          </cell>
        </row>
        <row r="14021">
          <cell r="E14021" t="str">
            <v>ANÁLISIS DE PRECIOS UNITARIOS</v>
          </cell>
        </row>
        <row r="14023">
          <cell r="M14023" t="str">
            <v>FECHA</v>
          </cell>
          <cell r="N14023" t="str">
            <v>DD</v>
          </cell>
        </row>
        <row r="14024">
          <cell r="N14024">
            <v>13</v>
          </cell>
        </row>
        <row r="14028">
          <cell r="D14028" t="str">
            <v>DATOS ESPECÍFICOS</v>
          </cell>
        </row>
        <row r="14030">
          <cell r="A14030" t="str">
            <v>APU ID</v>
          </cell>
          <cell r="D14030" t="str">
            <v>ÍTEM</v>
          </cell>
          <cell r="E14030" t="str">
            <v>DESCRIPCIÓN</v>
          </cell>
          <cell r="N14030" t="str">
            <v>UNIDAD</v>
          </cell>
        </row>
        <row r="14031">
          <cell r="D14031" t="str">
            <v>2,08,12</v>
          </cell>
          <cell r="E14031" t="str">
            <v>SUMINISTRO E INSTALACIÓN DE TOMACORRIENTE DOBLE MONOFÁSICA</v>
          </cell>
          <cell r="N14031" t="str">
            <v>UND</v>
          </cell>
        </row>
        <row r="14032">
          <cell r="D14032" t="str">
            <v>I. EQUIPO</v>
          </cell>
        </row>
        <row r="14033">
          <cell r="D14033" t="str">
            <v>DESCRIPCIÓN</v>
          </cell>
          <cell r="I14033" t="str">
            <v>MARCA</v>
          </cell>
          <cell r="K14033" t="str">
            <v>TIPO</v>
          </cell>
          <cell r="M14033" t="str">
            <v>TARIFA</v>
          </cell>
          <cell r="N14033" t="str">
            <v>RENDIMIENTO</v>
          </cell>
        </row>
        <row r="14034">
          <cell r="A14034" t="str">
            <v>APU-001036</v>
          </cell>
          <cell r="D14034" t="str">
            <v>HERRAMIENTA MENOR (% M.O)</v>
          </cell>
          <cell r="K14034" t="str">
            <v>%</v>
          </cell>
          <cell r="M14034">
            <v>11831.82</v>
          </cell>
          <cell r="N14034">
            <v>10</v>
          </cell>
        </row>
        <row r="14035">
          <cell r="A14035" t="str">
            <v>APU-001036</v>
          </cell>
          <cell r="D14035" t="str">
            <v/>
          </cell>
          <cell r="K14035" t="str">
            <v/>
          </cell>
          <cell r="M14035" t="str">
            <v/>
          </cell>
        </row>
        <row r="14036">
          <cell r="A14036" t="str">
            <v>APU-001036</v>
          </cell>
          <cell r="D14036" t="str">
            <v/>
          </cell>
          <cell r="K14036" t="str">
            <v/>
          </cell>
          <cell r="M14036" t="str">
            <v/>
          </cell>
        </row>
        <row r="14037">
          <cell r="A14037" t="str">
            <v>APU-001036</v>
          </cell>
          <cell r="D14037" t="str">
            <v/>
          </cell>
          <cell r="K14037" t="str">
            <v/>
          </cell>
          <cell r="M14037" t="str">
            <v/>
          </cell>
        </row>
        <row r="14038">
          <cell r="A14038" t="str">
            <v>APU-001036</v>
          </cell>
          <cell r="D14038" t="str">
            <v/>
          </cell>
          <cell r="K14038" t="str">
            <v/>
          </cell>
          <cell r="M14038" t="str">
            <v/>
          </cell>
        </row>
        <row r="14039">
          <cell r="A14039" t="str">
            <v>APU-001036</v>
          </cell>
          <cell r="D14039" t="str">
            <v/>
          </cell>
          <cell r="K14039" t="str">
            <v/>
          </cell>
          <cell r="M14039" t="str">
            <v/>
          </cell>
        </row>
        <row r="14040">
          <cell r="A14040" t="str">
            <v>APU-001036</v>
          </cell>
          <cell r="D14040" t="str">
            <v>SUBTOTAL</v>
          </cell>
        </row>
        <row r="14041">
          <cell r="A14041" t="str">
            <v>APU-001036</v>
          </cell>
          <cell r="D14041" t="str">
            <v>II. MATERIALES</v>
          </cell>
        </row>
        <row r="14042">
          <cell r="A14042" t="str">
            <v>APU-001036</v>
          </cell>
          <cell r="D14042" t="str">
            <v>DESCRIPCIÓN</v>
          </cell>
          <cell r="L14042" t="str">
            <v>UNIDAD</v>
          </cell>
          <cell r="M14042" t="str">
            <v>CANTIDAD</v>
          </cell>
          <cell r="N14042" t="str">
            <v>PRECIO UNITARIO</v>
          </cell>
        </row>
        <row r="14043">
          <cell r="A14043" t="str">
            <v>APU-001036</v>
          </cell>
          <cell r="D14043" t="str">
            <v>TOMACORRIENTE DOBLE CON POLO A TIERRA</v>
          </cell>
          <cell r="L14043" t="str">
            <v>UND</v>
          </cell>
          <cell r="M14043">
            <v>1</v>
          </cell>
          <cell r="N14043">
            <v>12003.68</v>
          </cell>
        </row>
        <row r="14044">
          <cell r="A14044" t="str">
            <v>APU-001036</v>
          </cell>
          <cell r="L14044" t="str">
            <v/>
          </cell>
          <cell r="N14044" t="str">
            <v/>
          </cell>
        </row>
        <row r="14045">
          <cell r="A14045" t="str">
            <v>APU-001036</v>
          </cell>
          <cell r="L14045" t="str">
            <v/>
          </cell>
          <cell r="N14045" t="str">
            <v/>
          </cell>
        </row>
        <row r="14046">
          <cell r="A14046" t="str">
            <v>APU-001036</v>
          </cell>
          <cell r="L14046" t="str">
            <v/>
          </cell>
          <cell r="N14046" t="str">
            <v/>
          </cell>
        </row>
        <row r="14047">
          <cell r="A14047" t="str">
            <v>APU-001036</v>
          </cell>
          <cell r="L14047" t="str">
            <v/>
          </cell>
          <cell r="N14047" t="str">
            <v/>
          </cell>
        </row>
        <row r="14048">
          <cell r="A14048" t="str">
            <v>APU-001036</v>
          </cell>
          <cell r="L14048" t="str">
            <v/>
          </cell>
          <cell r="N14048" t="str">
            <v/>
          </cell>
        </row>
        <row r="14049">
          <cell r="A14049" t="str">
            <v>APU-001036</v>
          </cell>
          <cell r="L14049" t="str">
            <v/>
          </cell>
          <cell r="N14049" t="str">
            <v/>
          </cell>
        </row>
        <row r="14050">
          <cell r="A14050" t="str">
            <v>APU-001036</v>
          </cell>
          <cell r="L14050" t="str">
            <v/>
          </cell>
          <cell r="N14050" t="str">
            <v/>
          </cell>
        </row>
        <row r="14051">
          <cell r="A14051" t="str">
            <v>APU-001036</v>
          </cell>
          <cell r="L14051" t="str">
            <v/>
          </cell>
          <cell r="N14051" t="str">
            <v/>
          </cell>
        </row>
        <row r="14052">
          <cell r="A14052" t="str">
            <v>APU-001036</v>
          </cell>
          <cell r="L14052" t="str">
            <v/>
          </cell>
          <cell r="N14052" t="str">
            <v/>
          </cell>
        </row>
        <row r="14053">
          <cell r="A14053" t="str">
            <v>APU-001036</v>
          </cell>
          <cell r="L14053" t="str">
            <v/>
          </cell>
          <cell r="N14053" t="str">
            <v/>
          </cell>
        </row>
        <row r="14054">
          <cell r="A14054" t="str">
            <v>APU-001036</v>
          </cell>
          <cell r="D14054" t="str">
            <v/>
          </cell>
          <cell r="L14054" t="str">
            <v/>
          </cell>
          <cell r="N14054" t="str">
            <v/>
          </cell>
        </row>
        <row r="14055">
          <cell r="A14055" t="str">
            <v>APU-001036</v>
          </cell>
          <cell r="D14055" t="str">
            <v/>
          </cell>
          <cell r="L14055" t="str">
            <v/>
          </cell>
          <cell r="N14055" t="str">
            <v/>
          </cell>
        </row>
        <row r="14056">
          <cell r="A14056" t="str">
            <v>APU-001036</v>
          </cell>
          <cell r="D14056" t="str">
            <v/>
          </cell>
          <cell r="L14056" t="str">
            <v/>
          </cell>
          <cell r="N14056" t="str">
            <v/>
          </cell>
        </row>
        <row r="14057">
          <cell r="A14057" t="str">
            <v>APU-001036</v>
          </cell>
          <cell r="D14057" t="str">
            <v>DESPERDICIO</v>
          </cell>
          <cell r="L14057" t="str">
            <v>%</v>
          </cell>
          <cell r="M14057">
            <v>0.05</v>
          </cell>
          <cell r="N14057">
            <v>12003.68</v>
          </cell>
        </row>
        <row r="14058">
          <cell r="A14058" t="str">
            <v>APU-001036</v>
          </cell>
          <cell r="D14058" t="str">
            <v>SUBTOTAL</v>
          </cell>
        </row>
        <row r="14059">
          <cell r="A14059" t="str">
            <v>APU-001036</v>
          </cell>
          <cell r="D14059" t="str">
            <v>III. TRANSPORTES</v>
          </cell>
        </row>
        <row r="14060">
          <cell r="A14060" t="str">
            <v>APU-001036</v>
          </cell>
          <cell r="D14060" t="str">
            <v>MATERIAL</v>
          </cell>
          <cell r="K14060" t="str">
            <v>VOL. o PESO</v>
          </cell>
          <cell r="L14060" t="str">
            <v>DISTANCIA</v>
          </cell>
          <cell r="M14060" t="str">
            <v>M3 o Ton/Km</v>
          </cell>
          <cell r="N14060" t="str">
            <v>TARIFA</v>
          </cell>
        </row>
        <row r="14061">
          <cell r="A14061" t="str">
            <v>APU-001036</v>
          </cell>
          <cell r="D14061" t="str">
            <v/>
          </cell>
          <cell r="M14061" t="str">
            <v/>
          </cell>
          <cell r="N14061" t="str">
            <v/>
          </cell>
        </row>
        <row r="14062">
          <cell r="A14062" t="str">
            <v>APU-001036</v>
          </cell>
          <cell r="D14062" t="str">
            <v/>
          </cell>
          <cell r="M14062" t="str">
            <v/>
          </cell>
          <cell r="N14062" t="str">
            <v/>
          </cell>
        </row>
        <row r="14063">
          <cell r="A14063" t="str">
            <v>APU-001036</v>
          </cell>
          <cell r="D14063" t="str">
            <v/>
          </cell>
          <cell r="M14063" t="str">
            <v/>
          </cell>
          <cell r="N14063" t="str">
            <v/>
          </cell>
        </row>
        <row r="14064">
          <cell r="A14064" t="str">
            <v>APU-001036</v>
          </cell>
          <cell r="D14064" t="str">
            <v/>
          </cell>
          <cell r="M14064" t="str">
            <v/>
          </cell>
          <cell r="N14064" t="str">
            <v/>
          </cell>
        </row>
        <row r="14065">
          <cell r="A14065" t="str">
            <v>APU-001036</v>
          </cell>
          <cell r="D14065" t="str">
            <v>SUBTOTAL</v>
          </cell>
        </row>
        <row r="14066">
          <cell r="A14066" t="str">
            <v>APU-001036</v>
          </cell>
          <cell r="D14066" t="str">
            <v>IV. MANO DE OBRA</v>
          </cell>
        </row>
        <row r="14067">
          <cell r="A14067" t="str">
            <v>APU-001036</v>
          </cell>
          <cell r="D14067" t="str">
            <v>TRABAJADOR</v>
          </cell>
          <cell r="K14067" t="str">
            <v>JORNAL</v>
          </cell>
          <cell r="L14067" t="str">
            <v>PRESTACIONES</v>
          </cell>
          <cell r="M14067" t="str">
            <v>JORNAL TOTAL</v>
          </cell>
          <cell r="N14067" t="str">
            <v>RENDIMIENTO</v>
          </cell>
        </row>
        <row r="14068">
          <cell r="A14068" t="str">
            <v>APU-001036</v>
          </cell>
          <cell r="D14068" t="str">
            <v>ELÉCTRICO</v>
          </cell>
          <cell r="K14068">
            <v>121352</v>
          </cell>
          <cell r="L14068">
            <v>1.95</v>
          </cell>
          <cell r="M14068">
            <v>236636.4</v>
          </cell>
          <cell r="N14068">
            <v>20</v>
          </cell>
        </row>
        <row r="14069">
          <cell r="A14069" t="str">
            <v>APU-001036</v>
          </cell>
        </row>
        <row r="14070">
          <cell r="A14070" t="str">
            <v>APU-001036</v>
          </cell>
          <cell r="D14070" t="str">
            <v/>
          </cell>
          <cell r="K14070" t="str">
            <v/>
          </cell>
          <cell r="L14070" t="str">
            <v xml:space="preserve"> </v>
          </cell>
          <cell r="M14070" t="str">
            <v xml:space="preserve"> </v>
          </cell>
        </row>
        <row r="14071">
          <cell r="A14071" t="str">
            <v>APU-001036</v>
          </cell>
          <cell r="D14071" t="str">
            <v/>
          </cell>
          <cell r="K14071" t="str">
            <v/>
          </cell>
          <cell r="L14071" t="str">
            <v xml:space="preserve"> </v>
          </cell>
          <cell r="M14071" t="str">
            <v xml:space="preserve"> </v>
          </cell>
        </row>
        <row r="14072">
          <cell r="A14072" t="str">
            <v>APU-001036</v>
          </cell>
          <cell r="D14072" t="str">
            <v/>
          </cell>
          <cell r="K14072" t="str">
            <v/>
          </cell>
          <cell r="L14072" t="str">
            <v xml:space="preserve"> </v>
          </cell>
          <cell r="M14072" t="str">
            <v xml:space="preserve"> </v>
          </cell>
        </row>
        <row r="14073">
          <cell r="A14073" t="str">
            <v>APU-001036</v>
          </cell>
          <cell r="D14073" t="str">
            <v>SUBTOTAL</v>
          </cell>
        </row>
        <row r="14074">
          <cell r="A14074" t="str">
            <v>APU-001036</v>
          </cell>
        </row>
        <row r="14075">
          <cell r="A14075" t="str">
            <v>APU-001036</v>
          </cell>
          <cell r="D14075" t="str">
            <v>TOTAL COSTO DIRECTO $</v>
          </cell>
        </row>
        <row r="14076">
          <cell r="A14076" t="str">
            <v>APU-001036</v>
          </cell>
        </row>
        <row r="14077">
          <cell r="A14077" t="str">
            <v>APU-001036</v>
          </cell>
          <cell r="M14077" t="str">
            <v>Porcentaje</v>
          </cell>
          <cell r="N14077" t="str">
            <v>Valor Total</v>
          </cell>
        </row>
        <row r="14078">
          <cell r="A14078" t="str">
            <v>APU-001036</v>
          </cell>
          <cell r="M14078">
            <v>0.24</v>
          </cell>
          <cell r="N14078">
            <v>6148.53</v>
          </cell>
        </row>
        <row r="14079">
          <cell r="M14079">
            <v>0.02</v>
          </cell>
          <cell r="N14079">
            <v>512.38</v>
          </cell>
        </row>
        <row r="14080">
          <cell r="M14080">
            <v>7.0000000000000007E-2</v>
          </cell>
          <cell r="N14080">
            <v>1793.32</v>
          </cell>
        </row>
        <row r="14083">
          <cell r="D14083" t="str">
            <v>Precio Unitario Total Aproximado al peso $</v>
          </cell>
        </row>
        <row r="14088">
          <cell r="D14088" t="str">
            <v>Proyectó:</v>
          </cell>
          <cell r="L14088" t="str">
            <v>Aprobó:</v>
          </cell>
        </row>
        <row r="14089">
          <cell r="E14089" t="str">
            <v>BRAYAN JEUDIEL LOZANO HERRERA</v>
          </cell>
          <cell r="M14089" t="str">
            <v>JESÚS IVÁN QUIÑONES RUEDA</v>
          </cell>
        </row>
        <row r="14090">
          <cell r="E14090" t="str">
            <v>APOYO SEC. DE PLANEACIÓN Y OBRAS PÚBLICAS</v>
          </cell>
          <cell r="M14090" t="str">
            <v>SECRETARIO DE PLANEACIÓN Y OBRAS PUBLICAS</v>
          </cell>
        </row>
        <row r="14091">
          <cell r="E14091" t="str">
            <v>LES TENGO UN CHISME</v>
          </cell>
          <cell r="M14091" t="str">
            <v>BOMBA</v>
          </cell>
        </row>
        <row r="14095">
          <cell r="D14095" t="str">
            <v>Análisis de Precios Unitarios- Secretaria de Planeación y Obras Publicas de Cubará, Boyacá.</v>
          </cell>
        </row>
        <row r="14096">
          <cell r="D14096" t="str">
            <v>Código</v>
          </cell>
          <cell r="E14096" t="str">
            <v>CCE-EICP-FM-14</v>
          </cell>
          <cell r="G14096" t="str">
            <v>Versión</v>
          </cell>
          <cell r="H14096">
            <v>1</v>
          </cell>
        </row>
        <row r="14100">
          <cell r="E14100" t="str">
            <v>MUNICIPIO DE CUBARÁ</v>
          </cell>
        </row>
        <row r="14102">
          <cell r="M14102" t="str">
            <v>VERSIÓN</v>
          </cell>
        </row>
        <row r="14105">
          <cell r="M14105" t="str">
            <v>PAGINA</v>
          </cell>
        </row>
        <row r="14106">
          <cell r="E14106" t="str">
            <v>ANÁLISIS DE PRECIOS UNITARIOS</v>
          </cell>
        </row>
        <row r="14108">
          <cell r="M14108" t="str">
            <v>FECHA</v>
          </cell>
          <cell r="N14108" t="str">
            <v>DD</v>
          </cell>
        </row>
        <row r="14109">
          <cell r="N14109">
            <v>13</v>
          </cell>
        </row>
        <row r="14113">
          <cell r="D14113" t="str">
            <v>DATOS ESPECÍFICOS</v>
          </cell>
        </row>
        <row r="14115">
          <cell r="A14115" t="str">
            <v>APU ID</v>
          </cell>
          <cell r="D14115" t="str">
            <v>ÍTEM</v>
          </cell>
          <cell r="E14115" t="str">
            <v>DESCRIPCIÓN</v>
          </cell>
          <cell r="N14115" t="str">
            <v>UNIDAD</v>
          </cell>
        </row>
        <row r="14116">
          <cell r="D14116" t="str">
            <v>2,08,13</v>
          </cell>
          <cell r="E14116" t="str">
            <v xml:space="preserve">SUMINISTRO E INSTALACIÓN DE INTERRUPTOR DOBLE </v>
          </cell>
          <cell r="N14116" t="str">
            <v>UND</v>
          </cell>
        </row>
        <row r="14117">
          <cell r="D14117" t="str">
            <v>I. EQUIPO</v>
          </cell>
        </row>
        <row r="14118">
          <cell r="D14118" t="str">
            <v>DESCRIPCIÓN</v>
          </cell>
          <cell r="I14118" t="str">
            <v>MARCA</v>
          </cell>
          <cell r="K14118" t="str">
            <v>TIPO</v>
          </cell>
          <cell r="M14118" t="str">
            <v>TARIFA</v>
          </cell>
          <cell r="N14118" t="str">
            <v>RENDIMIENTO</v>
          </cell>
        </row>
        <row r="14119">
          <cell r="A14119" t="str">
            <v>APU-001037</v>
          </cell>
          <cell r="D14119" t="str">
            <v>HERRAMIENTA MENOR (% M.O)</v>
          </cell>
          <cell r="K14119" t="str">
            <v>%</v>
          </cell>
          <cell r="M14119">
            <v>11831.82</v>
          </cell>
          <cell r="N14119">
            <v>10</v>
          </cell>
        </row>
        <row r="14120">
          <cell r="A14120" t="str">
            <v>APU-001037</v>
          </cell>
          <cell r="D14120" t="str">
            <v/>
          </cell>
          <cell r="K14120" t="str">
            <v/>
          </cell>
          <cell r="M14120" t="str">
            <v/>
          </cell>
        </row>
        <row r="14121">
          <cell r="A14121" t="str">
            <v>APU-001037</v>
          </cell>
          <cell r="D14121" t="str">
            <v/>
          </cell>
          <cell r="K14121" t="str">
            <v/>
          </cell>
          <cell r="M14121" t="str">
            <v/>
          </cell>
        </row>
        <row r="14122">
          <cell r="A14122" t="str">
            <v>APU-001037</v>
          </cell>
          <cell r="D14122" t="str">
            <v/>
          </cell>
          <cell r="K14122" t="str">
            <v/>
          </cell>
          <cell r="M14122" t="str">
            <v/>
          </cell>
        </row>
        <row r="14123">
          <cell r="A14123" t="str">
            <v>APU-001037</v>
          </cell>
          <cell r="D14123" t="str">
            <v/>
          </cell>
          <cell r="K14123" t="str">
            <v/>
          </cell>
          <cell r="M14123" t="str">
            <v/>
          </cell>
        </row>
        <row r="14124">
          <cell r="A14124" t="str">
            <v>APU-001037</v>
          </cell>
          <cell r="D14124" t="str">
            <v/>
          </cell>
          <cell r="K14124" t="str">
            <v/>
          </cell>
          <cell r="M14124" t="str">
            <v/>
          </cell>
        </row>
        <row r="14125">
          <cell r="A14125" t="str">
            <v>APU-001037</v>
          </cell>
          <cell r="D14125" t="str">
            <v>SUBTOTAL</v>
          </cell>
        </row>
        <row r="14126">
          <cell r="A14126" t="str">
            <v>APU-001037</v>
          </cell>
          <cell r="D14126" t="str">
            <v>II. MATERIALES</v>
          </cell>
        </row>
        <row r="14127">
          <cell r="A14127" t="str">
            <v>APU-001037</v>
          </cell>
          <cell r="D14127" t="str">
            <v>DESCRIPCIÓN</v>
          </cell>
          <cell r="L14127" t="str">
            <v>UNIDAD</v>
          </cell>
          <cell r="M14127" t="str">
            <v>CANTIDAD</v>
          </cell>
          <cell r="N14127" t="str">
            <v>PRECIO UNITARIO</v>
          </cell>
        </row>
        <row r="14128">
          <cell r="A14128" t="str">
            <v>APU-001037</v>
          </cell>
          <cell r="D14128" t="str">
            <v>INTERRUPTOR DOBLE</v>
          </cell>
          <cell r="L14128" t="str">
            <v>UND</v>
          </cell>
          <cell r="M14128">
            <v>1</v>
          </cell>
          <cell r="N14128">
            <v>13260</v>
          </cell>
        </row>
        <row r="14129">
          <cell r="A14129" t="str">
            <v>APU-001037</v>
          </cell>
          <cell r="L14129" t="str">
            <v/>
          </cell>
          <cell r="N14129" t="str">
            <v/>
          </cell>
        </row>
        <row r="14130">
          <cell r="A14130" t="str">
            <v>APU-001037</v>
          </cell>
          <cell r="L14130" t="str">
            <v/>
          </cell>
          <cell r="N14130" t="str">
            <v/>
          </cell>
        </row>
        <row r="14131">
          <cell r="A14131" t="str">
            <v>APU-001037</v>
          </cell>
          <cell r="L14131" t="str">
            <v/>
          </cell>
          <cell r="N14131" t="str">
            <v/>
          </cell>
        </row>
        <row r="14132">
          <cell r="A14132" t="str">
            <v>APU-001037</v>
          </cell>
          <cell r="L14132" t="str">
            <v/>
          </cell>
          <cell r="N14132" t="str">
            <v/>
          </cell>
        </row>
        <row r="14133">
          <cell r="A14133" t="str">
            <v>APU-001037</v>
          </cell>
          <cell r="L14133" t="str">
            <v/>
          </cell>
          <cell r="N14133" t="str">
            <v/>
          </cell>
        </row>
        <row r="14134">
          <cell r="A14134" t="str">
            <v>APU-001037</v>
          </cell>
          <cell r="L14134" t="str">
            <v/>
          </cell>
          <cell r="N14134" t="str">
            <v/>
          </cell>
        </row>
        <row r="14135">
          <cell r="A14135" t="str">
            <v>APU-001037</v>
          </cell>
          <cell r="L14135" t="str">
            <v/>
          </cell>
          <cell r="N14135" t="str">
            <v/>
          </cell>
        </row>
        <row r="14136">
          <cell r="A14136" t="str">
            <v>APU-001037</v>
          </cell>
          <cell r="L14136" t="str">
            <v/>
          </cell>
          <cell r="N14136" t="str">
            <v/>
          </cell>
        </row>
        <row r="14137">
          <cell r="A14137" t="str">
            <v>APU-001037</v>
          </cell>
          <cell r="L14137" t="str">
            <v/>
          </cell>
          <cell r="N14137" t="str">
            <v/>
          </cell>
        </row>
        <row r="14138">
          <cell r="A14138" t="str">
            <v>APU-001037</v>
          </cell>
          <cell r="L14138" t="str">
            <v/>
          </cell>
          <cell r="N14138" t="str">
            <v/>
          </cell>
        </row>
        <row r="14139">
          <cell r="A14139" t="str">
            <v>APU-001037</v>
          </cell>
          <cell r="D14139" t="str">
            <v/>
          </cell>
          <cell r="L14139" t="str">
            <v/>
          </cell>
          <cell r="N14139" t="str">
            <v/>
          </cell>
        </row>
        <row r="14140">
          <cell r="A14140" t="str">
            <v>APU-001037</v>
          </cell>
          <cell r="D14140" t="str">
            <v/>
          </cell>
          <cell r="L14140" t="str">
            <v/>
          </cell>
          <cell r="N14140" t="str">
            <v/>
          </cell>
        </row>
        <row r="14141">
          <cell r="A14141" t="str">
            <v>APU-001037</v>
          </cell>
          <cell r="D14141" t="str">
            <v/>
          </cell>
          <cell r="L14141" t="str">
            <v/>
          </cell>
          <cell r="N14141" t="str">
            <v/>
          </cell>
        </row>
        <row r="14142">
          <cell r="A14142" t="str">
            <v>APU-001037</v>
          </cell>
          <cell r="D14142" t="str">
            <v>DESPERDICIO</v>
          </cell>
          <cell r="L14142" t="str">
            <v>%</v>
          </cell>
          <cell r="M14142">
            <v>0.05</v>
          </cell>
          <cell r="N14142">
            <v>13260</v>
          </cell>
        </row>
        <row r="14143">
          <cell r="A14143" t="str">
            <v>APU-001037</v>
          </cell>
          <cell r="D14143" t="str">
            <v>SUBTOTAL</v>
          </cell>
        </row>
        <row r="14144">
          <cell r="A14144" t="str">
            <v>APU-001037</v>
          </cell>
          <cell r="D14144" t="str">
            <v>III. TRANSPORTES</v>
          </cell>
        </row>
        <row r="14145">
          <cell r="A14145" t="str">
            <v>APU-001037</v>
          </cell>
          <cell r="D14145" t="str">
            <v>MATERIAL</v>
          </cell>
          <cell r="K14145" t="str">
            <v>VOL. o PESO</v>
          </cell>
          <cell r="L14145" t="str">
            <v>DISTANCIA</v>
          </cell>
          <cell r="M14145" t="str">
            <v>M3 o Ton/Km</v>
          </cell>
          <cell r="N14145" t="str">
            <v>TARIFA</v>
          </cell>
        </row>
        <row r="14146">
          <cell r="A14146" t="str">
            <v>APU-001037</v>
          </cell>
          <cell r="D14146" t="str">
            <v/>
          </cell>
          <cell r="M14146" t="str">
            <v/>
          </cell>
          <cell r="N14146" t="str">
            <v/>
          </cell>
        </row>
        <row r="14147">
          <cell r="A14147" t="str">
            <v>APU-001037</v>
          </cell>
          <cell r="D14147" t="str">
            <v/>
          </cell>
          <cell r="M14147" t="str">
            <v/>
          </cell>
          <cell r="N14147" t="str">
            <v/>
          </cell>
        </row>
        <row r="14148">
          <cell r="A14148" t="str">
            <v>APU-001037</v>
          </cell>
          <cell r="D14148" t="str">
            <v/>
          </cell>
          <cell r="M14148" t="str">
            <v/>
          </cell>
          <cell r="N14148" t="str">
            <v/>
          </cell>
        </row>
        <row r="14149">
          <cell r="A14149" t="str">
            <v>APU-001037</v>
          </cell>
          <cell r="D14149" t="str">
            <v/>
          </cell>
          <cell r="M14149" t="str">
            <v/>
          </cell>
          <cell r="N14149" t="str">
            <v/>
          </cell>
        </row>
        <row r="14150">
          <cell r="A14150" t="str">
            <v>APU-001037</v>
          </cell>
          <cell r="D14150" t="str">
            <v>SUBTOTAL</v>
          </cell>
        </row>
        <row r="14151">
          <cell r="A14151" t="str">
            <v>APU-001037</v>
          </cell>
          <cell r="D14151" t="str">
            <v>IV. MANO DE OBRA</v>
          </cell>
        </row>
        <row r="14152">
          <cell r="A14152" t="str">
            <v>APU-001037</v>
          </cell>
          <cell r="D14152" t="str">
            <v>TRABAJADOR</v>
          </cell>
          <cell r="K14152" t="str">
            <v>JORNAL</v>
          </cell>
          <cell r="L14152" t="str">
            <v>PRESTACIONES</v>
          </cell>
          <cell r="M14152" t="str">
            <v>JORNAL TOTAL</v>
          </cell>
          <cell r="N14152" t="str">
            <v>RENDIMIENTO</v>
          </cell>
        </row>
        <row r="14153">
          <cell r="A14153" t="str">
            <v>APU-001037</v>
          </cell>
          <cell r="D14153" t="str">
            <v>ELÉCTRICO</v>
          </cell>
          <cell r="K14153">
            <v>121352</v>
          </cell>
          <cell r="L14153">
            <v>1.95</v>
          </cell>
          <cell r="M14153">
            <v>236636.4</v>
          </cell>
          <cell r="N14153">
            <v>20</v>
          </cell>
        </row>
        <row r="14154">
          <cell r="A14154" t="str">
            <v>APU-001037</v>
          </cell>
        </row>
        <row r="14155">
          <cell r="A14155" t="str">
            <v>APU-001037</v>
          </cell>
          <cell r="D14155" t="str">
            <v/>
          </cell>
        </row>
        <row r="14156">
          <cell r="A14156" t="str">
            <v>APU-001037</v>
          </cell>
          <cell r="D14156" t="str">
            <v/>
          </cell>
          <cell r="K14156" t="str">
            <v/>
          </cell>
          <cell r="L14156" t="str">
            <v xml:space="preserve"> </v>
          </cell>
          <cell r="M14156" t="str">
            <v xml:space="preserve"> </v>
          </cell>
        </row>
        <row r="14157">
          <cell r="A14157" t="str">
            <v>APU-001037</v>
          </cell>
          <cell r="D14157" t="str">
            <v/>
          </cell>
          <cell r="K14157" t="str">
            <v/>
          </cell>
          <cell r="L14157" t="str">
            <v xml:space="preserve"> </v>
          </cell>
          <cell r="M14157" t="str">
            <v xml:space="preserve"> </v>
          </cell>
        </row>
        <row r="14158">
          <cell r="A14158" t="str">
            <v>APU-001037</v>
          </cell>
          <cell r="D14158" t="str">
            <v>SUBTOTAL</v>
          </cell>
        </row>
        <row r="14159">
          <cell r="A14159" t="str">
            <v>APU-001037</v>
          </cell>
        </row>
        <row r="14160">
          <cell r="A14160" t="str">
            <v>APU-001037</v>
          </cell>
          <cell r="D14160" t="str">
            <v>TOTAL COSTO DIRECTO $</v>
          </cell>
        </row>
        <row r="14161">
          <cell r="A14161" t="str">
            <v>APU-001037</v>
          </cell>
        </row>
        <row r="14162">
          <cell r="A14162" t="str">
            <v>APU-001037</v>
          </cell>
          <cell r="M14162" t="str">
            <v>Porcentaje</v>
          </cell>
          <cell r="N14162" t="str">
            <v>Valor Total</v>
          </cell>
        </row>
        <row r="14163">
          <cell r="A14163" t="str">
            <v>APU-001037</v>
          </cell>
          <cell r="M14163">
            <v>0.24</v>
          </cell>
          <cell r="N14163">
            <v>6465.12</v>
          </cell>
        </row>
        <row r="14164">
          <cell r="M14164">
            <v>0.02</v>
          </cell>
          <cell r="N14164">
            <v>538.76</v>
          </cell>
        </row>
        <row r="14165">
          <cell r="M14165">
            <v>7.0000000000000007E-2</v>
          </cell>
          <cell r="N14165">
            <v>1885.66</v>
          </cell>
        </row>
        <row r="14168">
          <cell r="D14168" t="str">
            <v>Precio Unitario Total Aproximado al peso $</v>
          </cell>
        </row>
        <row r="14173">
          <cell r="D14173" t="str">
            <v>Proyectó:</v>
          </cell>
          <cell r="L14173" t="str">
            <v>Aprobó:</v>
          </cell>
        </row>
        <row r="14174">
          <cell r="E14174" t="str">
            <v>BRAYAN JEUDIEL LOZANO HERRERA</v>
          </cell>
          <cell r="M14174" t="str">
            <v>JESÚS IVÁN QUIÑONES RUEDA</v>
          </cell>
        </row>
        <row r="14175">
          <cell r="E14175" t="str">
            <v>APOYO SEC. DE PLANEACIÓN Y OBRAS PÚBLICAS</v>
          </cell>
          <cell r="M14175" t="str">
            <v>SECRETARIO DE PLANEACIÓN Y OBRAS PUBLICAS</v>
          </cell>
        </row>
        <row r="14176">
          <cell r="E14176" t="str">
            <v>LES TENGO UN CHISME</v>
          </cell>
          <cell r="M14176" t="str">
            <v>BOMBA</v>
          </cell>
        </row>
        <row r="14180">
          <cell r="D14180" t="str">
            <v>Análisis de Precios Unitarios- Secretaria de Planeación y Obras Publicas de Cubará, Boyacá.</v>
          </cell>
        </row>
        <row r="14181">
          <cell r="D14181" t="str">
            <v>Código</v>
          </cell>
          <cell r="E14181" t="str">
            <v>CCE-EICP-FM-14</v>
          </cell>
          <cell r="G14181" t="str">
            <v>Versión</v>
          </cell>
          <cell r="H14181">
            <v>1</v>
          </cell>
        </row>
        <row r="14185">
          <cell r="E14185" t="str">
            <v>MUNICIPIO DE CUBARÁ</v>
          </cell>
        </row>
        <row r="14187">
          <cell r="M14187" t="str">
            <v>VERSIÓN</v>
          </cell>
        </row>
        <row r="14190">
          <cell r="M14190" t="str">
            <v>PAGINA</v>
          </cell>
        </row>
        <row r="14191">
          <cell r="E14191" t="str">
            <v>ANÁLISIS DE PRECIOS UNITARIOS</v>
          </cell>
        </row>
        <row r="14193">
          <cell r="M14193" t="str">
            <v>FECHA</v>
          </cell>
          <cell r="N14193" t="str">
            <v>DD</v>
          </cell>
        </row>
        <row r="14194">
          <cell r="N14194">
            <v>13</v>
          </cell>
        </row>
        <row r="14198">
          <cell r="D14198" t="str">
            <v>DATOS ESPECÍFICOS</v>
          </cell>
        </row>
        <row r="14200">
          <cell r="A14200" t="str">
            <v>APU ID</v>
          </cell>
          <cell r="D14200" t="str">
            <v>ÍTEM</v>
          </cell>
          <cell r="E14200" t="str">
            <v>DESCRIPCIÓN</v>
          </cell>
          <cell r="N14200" t="str">
            <v>UNIDAD</v>
          </cell>
        </row>
        <row r="14201">
          <cell r="D14201" t="str">
            <v>2,08,14</v>
          </cell>
          <cell r="E14201" t="str">
            <v xml:space="preserve">SUMINISTRO E INSTALACIÓN DE INTERRUPTOR SENCILLO </v>
          </cell>
          <cell r="N14201" t="str">
            <v>UND</v>
          </cell>
        </row>
        <row r="14202">
          <cell r="D14202" t="str">
            <v>I. EQUIPO</v>
          </cell>
        </row>
        <row r="14203">
          <cell r="D14203" t="str">
            <v>DESCRIPCIÓN</v>
          </cell>
          <cell r="I14203" t="str">
            <v>MARCA</v>
          </cell>
          <cell r="K14203" t="str">
            <v>TIPO</v>
          </cell>
          <cell r="M14203" t="str">
            <v>TARIFA</v>
          </cell>
          <cell r="N14203" t="str">
            <v>RENDIMIENTO</v>
          </cell>
        </row>
        <row r="14204">
          <cell r="A14204" t="str">
            <v>APU-001038</v>
          </cell>
          <cell r="D14204" t="str">
            <v>HERRAMIENTA MENOR (% M.O)</v>
          </cell>
          <cell r="K14204" t="str">
            <v>%</v>
          </cell>
          <cell r="M14204">
            <v>11831.82</v>
          </cell>
          <cell r="N14204">
            <v>10</v>
          </cell>
        </row>
        <row r="14205">
          <cell r="A14205" t="str">
            <v>APU-001038</v>
          </cell>
          <cell r="D14205" t="str">
            <v/>
          </cell>
          <cell r="K14205" t="str">
            <v/>
          </cell>
          <cell r="M14205" t="str">
            <v/>
          </cell>
        </row>
        <row r="14206">
          <cell r="A14206" t="str">
            <v>APU-001038</v>
          </cell>
          <cell r="D14206" t="str">
            <v/>
          </cell>
          <cell r="K14206" t="str">
            <v/>
          </cell>
          <cell r="M14206" t="str">
            <v/>
          </cell>
        </row>
        <row r="14207">
          <cell r="A14207" t="str">
            <v>APU-001038</v>
          </cell>
          <cell r="D14207" t="str">
            <v/>
          </cell>
          <cell r="K14207" t="str">
            <v/>
          </cell>
          <cell r="M14207" t="str">
            <v/>
          </cell>
        </row>
        <row r="14208">
          <cell r="A14208" t="str">
            <v>APU-001038</v>
          </cell>
          <cell r="D14208" t="str">
            <v/>
          </cell>
          <cell r="K14208" t="str">
            <v/>
          </cell>
          <cell r="M14208" t="str">
            <v/>
          </cell>
        </row>
        <row r="14209">
          <cell r="A14209" t="str">
            <v>APU-001038</v>
          </cell>
          <cell r="D14209" t="str">
            <v/>
          </cell>
          <cell r="K14209" t="str">
            <v/>
          </cell>
          <cell r="M14209" t="str">
            <v/>
          </cell>
        </row>
        <row r="14210">
          <cell r="A14210" t="str">
            <v>APU-001038</v>
          </cell>
          <cell r="D14210" t="str">
            <v>SUBTOTAL</v>
          </cell>
        </row>
        <row r="14211">
          <cell r="A14211" t="str">
            <v>APU-001038</v>
          </cell>
          <cell r="D14211" t="str">
            <v>II. MATERIALES</v>
          </cell>
        </row>
        <row r="14212">
          <cell r="A14212" t="str">
            <v>APU-001038</v>
          </cell>
          <cell r="D14212" t="str">
            <v>DESCRIPCIÓN</v>
          </cell>
          <cell r="L14212" t="str">
            <v>UNIDAD</v>
          </cell>
          <cell r="M14212" t="str">
            <v>CANTIDAD</v>
          </cell>
          <cell r="N14212" t="str">
            <v>PRECIO UNITARIO</v>
          </cell>
        </row>
        <row r="14213">
          <cell r="A14213" t="str">
            <v>APU-001038</v>
          </cell>
          <cell r="D14213" t="str">
            <v>INTERRUPTOR SENCILLO</v>
          </cell>
          <cell r="L14213" t="str">
            <v>UND</v>
          </cell>
          <cell r="M14213">
            <v>1</v>
          </cell>
          <cell r="N14213">
            <v>8400</v>
          </cell>
        </row>
        <row r="14214">
          <cell r="A14214" t="str">
            <v>APU-001038</v>
          </cell>
          <cell r="L14214" t="str">
            <v/>
          </cell>
          <cell r="N14214" t="str">
            <v/>
          </cell>
        </row>
        <row r="14215">
          <cell r="A14215" t="str">
            <v>APU-001038</v>
          </cell>
          <cell r="L14215" t="str">
            <v/>
          </cell>
          <cell r="N14215" t="str">
            <v/>
          </cell>
        </row>
        <row r="14216">
          <cell r="A14216" t="str">
            <v>APU-001038</v>
          </cell>
          <cell r="L14216" t="str">
            <v/>
          </cell>
          <cell r="N14216" t="str">
            <v/>
          </cell>
        </row>
        <row r="14217">
          <cell r="A14217" t="str">
            <v>APU-001038</v>
          </cell>
          <cell r="L14217" t="str">
            <v/>
          </cell>
          <cell r="N14217" t="str">
            <v/>
          </cell>
        </row>
        <row r="14218">
          <cell r="A14218" t="str">
            <v>APU-001038</v>
          </cell>
          <cell r="L14218" t="str">
            <v/>
          </cell>
          <cell r="N14218" t="str">
            <v/>
          </cell>
        </row>
        <row r="14219">
          <cell r="A14219" t="str">
            <v>APU-001038</v>
          </cell>
          <cell r="L14219" t="str">
            <v/>
          </cell>
          <cell r="N14219" t="str">
            <v/>
          </cell>
        </row>
        <row r="14220">
          <cell r="A14220" t="str">
            <v>APU-001038</v>
          </cell>
          <cell r="L14220" t="str">
            <v/>
          </cell>
          <cell r="N14220" t="str">
            <v/>
          </cell>
        </row>
        <row r="14221">
          <cell r="A14221" t="str">
            <v>APU-001038</v>
          </cell>
          <cell r="L14221" t="str">
            <v/>
          </cell>
          <cell r="N14221" t="str">
            <v/>
          </cell>
        </row>
        <row r="14222">
          <cell r="A14222" t="str">
            <v>APU-001038</v>
          </cell>
          <cell r="L14222" t="str">
            <v/>
          </cell>
          <cell r="N14222" t="str">
            <v/>
          </cell>
        </row>
        <row r="14223">
          <cell r="A14223" t="str">
            <v>APU-001038</v>
          </cell>
          <cell r="L14223" t="str">
            <v/>
          </cell>
          <cell r="N14223" t="str">
            <v/>
          </cell>
        </row>
        <row r="14224">
          <cell r="A14224" t="str">
            <v>APU-001038</v>
          </cell>
          <cell r="D14224" t="str">
            <v/>
          </cell>
          <cell r="L14224" t="str">
            <v/>
          </cell>
          <cell r="N14224" t="str">
            <v/>
          </cell>
        </row>
        <row r="14225">
          <cell r="A14225" t="str">
            <v>APU-001038</v>
          </cell>
          <cell r="D14225" t="str">
            <v/>
          </cell>
          <cell r="L14225" t="str">
            <v/>
          </cell>
          <cell r="N14225" t="str">
            <v/>
          </cell>
        </row>
        <row r="14226">
          <cell r="A14226" t="str">
            <v>APU-001038</v>
          </cell>
          <cell r="D14226" t="str">
            <v/>
          </cell>
          <cell r="L14226" t="str">
            <v/>
          </cell>
          <cell r="N14226" t="str">
            <v/>
          </cell>
        </row>
        <row r="14227">
          <cell r="A14227" t="str">
            <v>APU-001038</v>
          </cell>
          <cell r="D14227" t="str">
            <v>DESPERDICIO</v>
          </cell>
          <cell r="L14227" t="str">
            <v>%</v>
          </cell>
          <cell r="M14227">
            <v>0.05</v>
          </cell>
          <cell r="N14227">
            <v>8400</v>
          </cell>
        </row>
        <row r="14228">
          <cell r="A14228" t="str">
            <v>APU-001038</v>
          </cell>
          <cell r="D14228" t="str">
            <v>SUBTOTAL</v>
          </cell>
        </row>
        <row r="14229">
          <cell r="A14229" t="str">
            <v>APU-001038</v>
          </cell>
          <cell r="D14229" t="str">
            <v>III. TRANSPORTES</v>
          </cell>
        </row>
        <row r="14230">
          <cell r="A14230" t="str">
            <v>APU-001038</v>
          </cell>
          <cell r="D14230" t="str">
            <v>MATERIAL</v>
          </cell>
          <cell r="K14230" t="str">
            <v>VOL. o PESO</v>
          </cell>
          <cell r="L14230" t="str">
            <v>DISTANCIA</v>
          </cell>
          <cell r="M14230" t="str">
            <v>M3 o Ton/Km</v>
          </cell>
          <cell r="N14230" t="str">
            <v>TARIFA</v>
          </cell>
        </row>
        <row r="14231">
          <cell r="A14231" t="str">
            <v>APU-001038</v>
          </cell>
          <cell r="D14231" t="str">
            <v/>
          </cell>
          <cell r="M14231" t="str">
            <v/>
          </cell>
          <cell r="N14231" t="str">
            <v/>
          </cell>
        </row>
        <row r="14232">
          <cell r="A14232" t="str">
            <v>APU-001038</v>
          </cell>
          <cell r="D14232" t="str">
            <v/>
          </cell>
          <cell r="M14232" t="str">
            <v/>
          </cell>
          <cell r="N14232" t="str">
            <v/>
          </cell>
        </row>
        <row r="14233">
          <cell r="A14233" t="str">
            <v>APU-001038</v>
          </cell>
          <cell r="D14233" t="str">
            <v/>
          </cell>
          <cell r="M14233" t="str">
            <v/>
          </cell>
          <cell r="N14233" t="str">
            <v/>
          </cell>
        </row>
        <row r="14234">
          <cell r="A14234" t="str">
            <v>APU-001038</v>
          </cell>
          <cell r="D14234" t="str">
            <v/>
          </cell>
          <cell r="M14234" t="str">
            <v/>
          </cell>
          <cell r="N14234" t="str">
            <v/>
          </cell>
        </row>
        <row r="14235">
          <cell r="A14235" t="str">
            <v>APU-001038</v>
          </cell>
          <cell r="D14235" t="str">
            <v>SUBTOTAL</v>
          </cell>
        </row>
        <row r="14236">
          <cell r="A14236" t="str">
            <v>APU-001038</v>
          </cell>
          <cell r="D14236" t="str">
            <v>IV. MANO DE OBRA</v>
          </cell>
        </row>
        <row r="14237">
          <cell r="A14237" t="str">
            <v>APU-001038</v>
          </cell>
          <cell r="D14237" t="str">
            <v>TRABAJADOR</v>
          </cell>
          <cell r="K14237" t="str">
            <v>JORNAL</v>
          </cell>
          <cell r="L14237" t="str">
            <v>PRESTACIONES</v>
          </cell>
          <cell r="M14237" t="str">
            <v>JORNAL TOTAL</v>
          </cell>
          <cell r="N14237" t="str">
            <v>RENDIMIENTO</v>
          </cell>
        </row>
        <row r="14238">
          <cell r="A14238" t="str">
            <v>APU-001038</v>
          </cell>
          <cell r="D14238" t="str">
            <v>ELÉCTRICO</v>
          </cell>
          <cell r="K14238">
            <v>121352</v>
          </cell>
          <cell r="L14238">
            <v>1.95</v>
          </cell>
          <cell r="M14238">
            <v>236636.4</v>
          </cell>
          <cell r="N14238">
            <v>20</v>
          </cell>
        </row>
        <row r="14239">
          <cell r="A14239" t="str">
            <v>APU-001038</v>
          </cell>
        </row>
        <row r="14240">
          <cell r="A14240" t="str">
            <v>APU-001038</v>
          </cell>
          <cell r="D14240" t="str">
            <v/>
          </cell>
          <cell r="K14240" t="str">
            <v/>
          </cell>
          <cell r="L14240" t="str">
            <v xml:space="preserve"> </v>
          </cell>
          <cell r="M14240" t="str">
            <v xml:space="preserve"> </v>
          </cell>
        </row>
        <row r="14241">
          <cell r="A14241" t="str">
            <v>APU-001038</v>
          </cell>
          <cell r="D14241" t="str">
            <v/>
          </cell>
          <cell r="K14241" t="str">
            <v/>
          </cell>
          <cell r="L14241" t="str">
            <v xml:space="preserve"> </v>
          </cell>
          <cell r="M14241" t="str">
            <v xml:space="preserve"> </v>
          </cell>
        </row>
        <row r="14242">
          <cell r="A14242" t="str">
            <v>APU-001038</v>
          </cell>
          <cell r="D14242" t="str">
            <v/>
          </cell>
          <cell r="K14242" t="str">
            <v/>
          </cell>
          <cell r="L14242" t="str">
            <v xml:space="preserve"> </v>
          </cell>
          <cell r="M14242" t="str">
            <v xml:space="preserve"> </v>
          </cell>
        </row>
        <row r="14243">
          <cell r="A14243" t="str">
            <v>APU-001038</v>
          </cell>
          <cell r="D14243" t="str">
            <v>SUBTOTAL</v>
          </cell>
        </row>
        <row r="14244">
          <cell r="A14244" t="str">
            <v>APU-001038</v>
          </cell>
        </row>
        <row r="14245">
          <cell r="A14245" t="str">
            <v>APU-001038</v>
          </cell>
          <cell r="D14245" t="str">
            <v>TOTAL COSTO DIRECTO $</v>
          </cell>
        </row>
        <row r="14246">
          <cell r="A14246" t="str">
            <v>APU-001038</v>
          </cell>
        </row>
        <row r="14247">
          <cell r="A14247" t="str">
            <v>APU-001038</v>
          </cell>
          <cell r="M14247" t="str">
            <v>Porcentaje</v>
          </cell>
          <cell r="N14247" t="str">
            <v>Valor Total</v>
          </cell>
        </row>
        <row r="14248">
          <cell r="A14248" t="str">
            <v>APU-001038</v>
          </cell>
          <cell r="M14248">
            <v>0.24</v>
          </cell>
          <cell r="N14248">
            <v>5240.3999999999996</v>
          </cell>
        </row>
        <row r="14249">
          <cell r="M14249">
            <v>0.02</v>
          </cell>
          <cell r="N14249">
            <v>436.7</v>
          </cell>
        </row>
        <row r="14250">
          <cell r="M14250">
            <v>7.0000000000000007E-2</v>
          </cell>
          <cell r="N14250">
            <v>1528.45</v>
          </cell>
        </row>
        <row r="14253">
          <cell r="D14253" t="str">
            <v>Precio Unitario Total Aproximado al peso $</v>
          </cell>
        </row>
        <row r="14258">
          <cell r="D14258" t="str">
            <v>Proyectó:</v>
          </cell>
          <cell r="L14258" t="str">
            <v>Aprobó:</v>
          </cell>
        </row>
        <row r="14259">
          <cell r="E14259" t="str">
            <v>BRAYAN JEUDIEL LOZANO HERRERA</v>
          </cell>
          <cell r="M14259" t="str">
            <v>JESÚS IVÁN QUIÑONES RUEDA</v>
          </cell>
        </row>
        <row r="14260">
          <cell r="E14260" t="str">
            <v>APOYO SEC. DE PLANEACIÓN Y OBRAS PÚBLICAS</v>
          </cell>
          <cell r="M14260" t="str">
            <v>SECRETARIO DE PLANEACIÓN Y OBRAS PUBLICAS</v>
          </cell>
        </row>
        <row r="14261">
          <cell r="E14261" t="str">
            <v>LES TENGO UN CHISME</v>
          </cell>
          <cell r="M14261" t="str">
            <v>BOMBA</v>
          </cell>
        </row>
        <row r="14265">
          <cell r="D14265" t="str">
            <v>Análisis de Precios Unitarios- Secretaria de Planeación y Obras Publicas de Cubará, Boyacá.</v>
          </cell>
        </row>
        <row r="14266">
          <cell r="D14266" t="str">
            <v>Código</v>
          </cell>
          <cell r="E14266" t="str">
            <v>CCE-EICP-FM-14</v>
          </cell>
          <cell r="G14266" t="str">
            <v>Versión</v>
          </cell>
          <cell r="H14266">
            <v>1</v>
          </cell>
        </row>
        <row r="14270">
          <cell r="E14270" t="str">
            <v>MUNICIPIO DE CUBARÁ</v>
          </cell>
        </row>
        <row r="14272">
          <cell r="M14272" t="str">
            <v>VERSIÓN</v>
          </cell>
        </row>
        <row r="14275">
          <cell r="M14275" t="str">
            <v>PAGINA</v>
          </cell>
        </row>
        <row r="14276">
          <cell r="E14276" t="str">
            <v>ANÁLISIS DE PRECIOS UNITARIOS</v>
          </cell>
        </row>
        <row r="14278">
          <cell r="M14278" t="str">
            <v>FECHA</v>
          </cell>
          <cell r="N14278" t="str">
            <v>DD</v>
          </cell>
        </row>
        <row r="14279">
          <cell r="N14279">
            <v>13</v>
          </cell>
        </row>
        <row r="14283">
          <cell r="D14283" t="str">
            <v>DATOS ESPECÍFICOS</v>
          </cell>
        </row>
        <row r="14285">
          <cell r="A14285" t="str">
            <v>APU ID</v>
          </cell>
          <cell r="D14285" t="str">
            <v>ÍTEM</v>
          </cell>
          <cell r="E14285" t="str">
            <v>DESCRIPCIÓN</v>
          </cell>
          <cell r="N14285" t="str">
            <v>UNIDAD</v>
          </cell>
        </row>
        <row r="14286">
          <cell r="D14286" t="str">
            <v>2,08,15</v>
          </cell>
          <cell r="E14286" t="str">
            <v>SUMINISTRO E INSTALACIÓN DE PLAFÓN Y BOMBILLO DE 40W</v>
          </cell>
          <cell r="N14286" t="str">
            <v>UND</v>
          </cell>
        </row>
        <row r="14287">
          <cell r="D14287" t="str">
            <v>I. EQUIPO</v>
          </cell>
        </row>
        <row r="14288">
          <cell r="D14288" t="str">
            <v>DESCRIPCIÓN</v>
          </cell>
          <cell r="I14288" t="str">
            <v>MARCA</v>
          </cell>
          <cell r="K14288" t="str">
            <v>TIPO</v>
          </cell>
          <cell r="M14288" t="str">
            <v>TARIFA</v>
          </cell>
          <cell r="N14288" t="str">
            <v>RENDIMIENTO</v>
          </cell>
        </row>
        <row r="14289">
          <cell r="A14289" t="str">
            <v>APU-001039</v>
          </cell>
          <cell r="D14289" t="str">
            <v>HERRAMIENTA MENOR (% M.O)</v>
          </cell>
          <cell r="K14289" t="str">
            <v>%</v>
          </cell>
          <cell r="M14289">
            <v>15507.14</v>
          </cell>
          <cell r="N14289">
            <v>10</v>
          </cell>
        </row>
        <row r="14290">
          <cell r="A14290" t="str">
            <v>APU-001039</v>
          </cell>
          <cell r="D14290" t="str">
            <v>SECCIÓN DE ANDAMIO (02)</v>
          </cell>
          <cell r="K14290" t="str">
            <v>DIA</v>
          </cell>
          <cell r="M14290">
            <v>6000</v>
          </cell>
          <cell r="N14290">
            <v>48.484848484848484</v>
          </cell>
        </row>
        <row r="14291">
          <cell r="A14291" t="str">
            <v>APU-001039</v>
          </cell>
          <cell r="D14291" t="str">
            <v/>
          </cell>
          <cell r="K14291" t="str">
            <v/>
          </cell>
          <cell r="M14291" t="str">
            <v/>
          </cell>
        </row>
        <row r="14292">
          <cell r="A14292" t="str">
            <v>APU-001039</v>
          </cell>
          <cell r="D14292" t="str">
            <v/>
          </cell>
          <cell r="K14292" t="str">
            <v/>
          </cell>
          <cell r="M14292" t="str">
            <v/>
          </cell>
        </row>
        <row r="14293">
          <cell r="A14293" t="str">
            <v>APU-001039</v>
          </cell>
          <cell r="D14293" t="str">
            <v/>
          </cell>
          <cell r="K14293" t="str">
            <v/>
          </cell>
          <cell r="M14293" t="str">
            <v/>
          </cell>
        </row>
        <row r="14294">
          <cell r="A14294" t="str">
            <v>APU-001039</v>
          </cell>
          <cell r="D14294" t="str">
            <v/>
          </cell>
          <cell r="K14294" t="str">
            <v/>
          </cell>
          <cell r="M14294" t="str">
            <v/>
          </cell>
        </row>
        <row r="14295">
          <cell r="A14295" t="str">
            <v>APU-001039</v>
          </cell>
          <cell r="D14295" t="str">
            <v>SUBTOTAL</v>
          </cell>
        </row>
        <row r="14296">
          <cell r="A14296" t="str">
            <v>APU-001039</v>
          </cell>
          <cell r="D14296" t="str">
            <v>II. MATERIALES</v>
          </cell>
        </row>
        <row r="14297">
          <cell r="A14297" t="str">
            <v>APU-001039</v>
          </cell>
          <cell r="D14297" t="str">
            <v>DESCRIPCIÓN</v>
          </cell>
          <cell r="L14297" t="str">
            <v>UNIDAD</v>
          </cell>
          <cell r="M14297" t="str">
            <v>CANTIDAD</v>
          </cell>
          <cell r="N14297" t="str">
            <v>PRECIO UNITARIO</v>
          </cell>
        </row>
        <row r="14298">
          <cell r="A14298" t="str">
            <v>APU-001039</v>
          </cell>
          <cell r="D14298" t="str">
            <v>ROSETA (PLAFÓN)</v>
          </cell>
          <cell r="L14298" t="str">
            <v>UND</v>
          </cell>
          <cell r="M14298">
            <v>1</v>
          </cell>
          <cell r="N14298">
            <v>2773.68</v>
          </cell>
        </row>
        <row r="14299">
          <cell r="A14299" t="str">
            <v>APU-001039</v>
          </cell>
          <cell r="D14299" t="str">
            <v>BOMBILLO LED 40W</v>
          </cell>
          <cell r="L14299" t="str">
            <v>UND</v>
          </cell>
          <cell r="M14299">
            <v>1</v>
          </cell>
          <cell r="N14299">
            <v>22226.67</v>
          </cell>
        </row>
        <row r="14300">
          <cell r="A14300" t="str">
            <v>APU-001039</v>
          </cell>
          <cell r="L14300" t="str">
            <v/>
          </cell>
          <cell r="N14300" t="str">
            <v/>
          </cell>
        </row>
        <row r="14301">
          <cell r="A14301" t="str">
            <v>APU-001039</v>
          </cell>
          <cell r="L14301" t="str">
            <v/>
          </cell>
          <cell r="N14301" t="str">
            <v/>
          </cell>
        </row>
        <row r="14302">
          <cell r="A14302" t="str">
            <v>APU-001039</v>
          </cell>
          <cell r="L14302" t="str">
            <v/>
          </cell>
          <cell r="N14302" t="str">
            <v/>
          </cell>
        </row>
        <row r="14303">
          <cell r="A14303" t="str">
            <v>APU-001039</v>
          </cell>
          <cell r="L14303" t="str">
            <v/>
          </cell>
          <cell r="N14303" t="str">
            <v/>
          </cell>
        </row>
        <row r="14304">
          <cell r="A14304" t="str">
            <v>APU-001039</v>
          </cell>
          <cell r="L14304" t="str">
            <v/>
          </cell>
          <cell r="N14304" t="str">
            <v/>
          </cell>
        </row>
        <row r="14305">
          <cell r="A14305" t="str">
            <v>APU-001039</v>
          </cell>
          <cell r="L14305" t="str">
            <v/>
          </cell>
          <cell r="N14305" t="str">
            <v/>
          </cell>
        </row>
        <row r="14306">
          <cell r="A14306" t="str">
            <v>APU-001039</v>
          </cell>
          <cell r="L14306" t="str">
            <v/>
          </cell>
          <cell r="N14306" t="str">
            <v/>
          </cell>
        </row>
        <row r="14307">
          <cell r="A14307" t="str">
            <v>APU-001039</v>
          </cell>
          <cell r="L14307" t="str">
            <v/>
          </cell>
          <cell r="N14307" t="str">
            <v/>
          </cell>
        </row>
        <row r="14308">
          <cell r="A14308" t="str">
            <v>APU-001039</v>
          </cell>
          <cell r="L14308" t="str">
            <v/>
          </cell>
          <cell r="N14308" t="str">
            <v/>
          </cell>
        </row>
        <row r="14309">
          <cell r="A14309" t="str">
            <v>APU-001039</v>
          </cell>
          <cell r="D14309" t="str">
            <v/>
          </cell>
          <cell r="L14309" t="str">
            <v/>
          </cell>
          <cell r="N14309" t="str">
            <v/>
          </cell>
        </row>
        <row r="14310">
          <cell r="A14310" t="str">
            <v>APU-001039</v>
          </cell>
          <cell r="D14310" t="str">
            <v/>
          </cell>
          <cell r="L14310" t="str">
            <v/>
          </cell>
          <cell r="N14310" t="str">
            <v/>
          </cell>
        </row>
        <row r="14311">
          <cell r="A14311" t="str">
            <v>APU-001039</v>
          </cell>
          <cell r="D14311" t="str">
            <v/>
          </cell>
          <cell r="L14311" t="str">
            <v/>
          </cell>
          <cell r="N14311" t="str">
            <v/>
          </cell>
        </row>
        <row r="14312">
          <cell r="A14312" t="str">
            <v>APU-001039</v>
          </cell>
          <cell r="D14312" t="str">
            <v>DESPERDICIO</v>
          </cell>
          <cell r="L14312" t="str">
            <v>%</v>
          </cell>
          <cell r="M14312">
            <v>0.05</v>
          </cell>
          <cell r="N14312">
            <v>25000.35</v>
          </cell>
        </row>
        <row r="14313">
          <cell r="A14313" t="str">
            <v>APU-001039</v>
          </cell>
          <cell r="D14313" t="str">
            <v>SUBTOTAL</v>
          </cell>
        </row>
        <row r="14314">
          <cell r="A14314" t="str">
            <v>APU-001039</v>
          </cell>
          <cell r="D14314" t="str">
            <v>III. TRANSPORTES</v>
          </cell>
        </row>
        <row r="14315">
          <cell r="A14315" t="str">
            <v>APU-001039</v>
          </cell>
          <cell r="D14315" t="str">
            <v>MATERIAL</v>
          </cell>
          <cell r="K14315" t="str">
            <v>VOL. o PESO</v>
          </cell>
          <cell r="L14315" t="str">
            <v>DISTANCIA</v>
          </cell>
          <cell r="M14315" t="str">
            <v>M3 o Ton/Km</v>
          </cell>
          <cell r="N14315" t="str">
            <v>TARIFA</v>
          </cell>
        </row>
        <row r="14316">
          <cell r="A14316" t="str">
            <v>APU-001039</v>
          </cell>
          <cell r="D14316" t="str">
            <v/>
          </cell>
          <cell r="M14316" t="str">
            <v/>
          </cell>
          <cell r="N14316" t="str">
            <v/>
          </cell>
        </row>
        <row r="14317">
          <cell r="A14317" t="str">
            <v>APU-001039</v>
          </cell>
          <cell r="D14317" t="str">
            <v/>
          </cell>
          <cell r="M14317" t="str">
            <v/>
          </cell>
          <cell r="N14317" t="str">
            <v/>
          </cell>
        </row>
        <row r="14318">
          <cell r="A14318" t="str">
            <v>APU-001039</v>
          </cell>
          <cell r="D14318" t="str">
            <v/>
          </cell>
          <cell r="M14318" t="str">
            <v/>
          </cell>
          <cell r="N14318" t="str">
            <v/>
          </cell>
        </row>
        <row r="14319">
          <cell r="A14319" t="str">
            <v>APU-001039</v>
          </cell>
          <cell r="D14319" t="str">
            <v/>
          </cell>
          <cell r="M14319" t="str">
            <v/>
          </cell>
          <cell r="N14319" t="str">
            <v/>
          </cell>
        </row>
        <row r="14320">
          <cell r="A14320" t="str">
            <v>APU-001039</v>
          </cell>
          <cell r="D14320" t="str">
            <v>SUBTOTAL</v>
          </cell>
        </row>
        <row r="14321">
          <cell r="A14321" t="str">
            <v>APU-001039</v>
          </cell>
          <cell r="D14321" t="str">
            <v>IV. MANO DE OBRA</v>
          </cell>
        </row>
        <row r="14322">
          <cell r="A14322" t="str">
            <v>APU-001039</v>
          </cell>
          <cell r="D14322" t="str">
            <v>TRABAJADOR</v>
          </cell>
          <cell r="K14322" t="str">
            <v>JORNAL</v>
          </cell>
          <cell r="L14322" t="str">
            <v>PRESTACIONES</v>
          </cell>
          <cell r="M14322" t="str">
            <v>JORNAL TOTAL</v>
          </cell>
          <cell r="N14322" t="str">
            <v>RENDIMIENTO</v>
          </cell>
        </row>
        <row r="14323">
          <cell r="A14323" t="str">
            <v>APU-001039</v>
          </cell>
          <cell r="D14323" t="str">
            <v>ELÉCTRICO</v>
          </cell>
          <cell r="K14323">
            <v>121352</v>
          </cell>
          <cell r="L14323">
            <v>1.95</v>
          </cell>
          <cell r="M14323">
            <v>236636.4</v>
          </cell>
          <cell r="N14323">
            <v>24.242424242424242</v>
          </cell>
        </row>
        <row r="14324">
          <cell r="A14324" t="str">
            <v>APU-001039</v>
          </cell>
          <cell r="D14324" t="str">
            <v>AYUDANTE (1)</v>
          </cell>
          <cell r="K14324">
            <v>71433</v>
          </cell>
          <cell r="L14324">
            <v>1.95</v>
          </cell>
          <cell r="M14324">
            <v>139294.35</v>
          </cell>
          <cell r="N14324">
            <v>24.242424242424242</v>
          </cell>
        </row>
        <row r="14325">
          <cell r="A14325" t="str">
            <v>APU-001039</v>
          </cell>
          <cell r="D14325" t="str">
            <v/>
          </cell>
          <cell r="K14325" t="str">
            <v/>
          </cell>
          <cell r="L14325" t="str">
            <v xml:space="preserve"> </v>
          </cell>
          <cell r="M14325" t="str">
            <v xml:space="preserve"> </v>
          </cell>
        </row>
        <row r="14326">
          <cell r="A14326" t="str">
            <v>APU-001039</v>
          </cell>
          <cell r="D14326" t="str">
            <v/>
          </cell>
          <cell r="K14326" t="str">
            <v/>
          </cell>
          <cell r="L14326" t="str">
            <v xml:space="preserve"> </v>
          </cell>
          <cell r="M14326" t="str">
            <v xml:space="preserve"> </v>
          </cell>
        </row>
        <row r="14327">
          <cell r="A14327" t="str">
            <v>APU-001039</v>
          </cell>
          <cell r="D14327" t="str">
            <v/>
          </cell>
          <cell r="K14327" t="str">
            <v/>
          </cell>
          <cell r="L14327" t="str">
            <v xml:space="preserve"> </v>
          </cell>
          <cell r="M14327" t="str">
            <v xml:space="preserve"> </v>
          </cell>
        </row>
        <row r="14328">
          <cell r="A14328" t="str">
            <v>APU-001039</v>
          </cell>
          <cell r="D14328" t="str">
            <v>SUBTOTAL</v>
          </cell>
        </row>
        <row r="14329">
          <cell r="A14329" t="str">
            <v>APU-001039</v>
          </cell>
        </row>
        <row r="14330">
          <cell r="A14330" t="str">
            <v>APU-001039</v>
          </cell>
          <cell r="D14330" t="str">
            <v>TOTAL COSTO DIRECTO $</v>
          </cell>
        </row>
        <row r="14331">
          <cell r="A14331" t="str">
            <v>APU-001039</v>
          </cell>
        </row>
        <row r="14332">
          <cell r="A14332" t="str">
            <v>APU-001039</v>
          </cell>
          <cell r="M14332" t="str">
            <v>Porcentaje</v>
          </cell>
          <cell r="N14332" t="str">
            <v>Valor Total</v>
          </cell>
        </row>
        <row r="14333">
          <cell r="A14333" t="str">
            <v>APU-001039</v>
          </cell>
          <cell r="M14333">
            <v>0.24</v>
          </cell>
          <cell r="N14333">
            <v>10423.67</v>
          </cell>
        </row>
        <row r="14334">
          <cell r="M14334">
            <v>0.02</v>
          </cell>
          <cell r="N14334">
            <v>868.64</v>
          </cell>
        </row>
        <row r="14335">
          <cell r="M14335">
            <v>7.0000000000000007E-2</v>
          </cell>
          <cell r="N14335">
            <v>3040.24</v>
          </cell>
        </row>
        <row r="14338">
          <cell r="D14338" t="str">
            <v>Precio Unitario Total Aproximado al peso $</v>
          </cell>
        </row>
        <row r="14343">
          <cell r="D14343" t="str">
            <v>Proyectó:</v>
          </cell>
          <cell r="L14343" t="str">
            <v>Aprobó:</v>
          </cell>
        </row>
        <row r="14344">
          <cell r="E14344" t="str">
            <v>BRAYAN JEUDIEL LOZANO HERRERA</v>
          </cell>
          <cell r="M14344" t="str">
            <v>JESÚS IVÁN QUIÑONES RUEDA</v>
          </cell>
        </row>
        <row r="14345">
          <cell r="E14345" t="str">
            <v>APOYO SEC. DE PLANEACIÓN Y OBRAS PÚBLICAS</v>
          </cell>
          <cell r="M14345" t="str">
            <v>SECRETARIO DE PLANEACIÓN Y OBRAS PUBLICAS</v>
          </cell>
        </row>
        <row r="14346">
          <cell r="E14346" t="str">
            <v>LES TENGO UN CHISME</v>
          </cell>
          <cell r="M14346" t="str">
            <v>BOMBA</v>
          </cell>
        </row>
        <row r="14350">
          <cell r="D14350" t="str">
            <v>Análisis de Precios Unitarios- Secretaria de Planeación y Obras Publicas de Cubará, Boyacá.</v>
          </cell>
        </row>
        <row r="14351">
          <cell r="D14351" t="str">
            <v>Código</v>
          </cell>
          <cell r="E14351" t="str">
            <v>CCE-EICP-FM-14</v>
          </cell>
          <cell r="G14351" t="str">
            <v>Versión</v>
          </cell>
          <cell r="H14351">
            <v>1</v>
          </cell>
        </row>
        <row r="14355">
          <cell r="E14355" t="str">
            <v>MUNICIPIO DE CUBARÁ</v>
          </cell>
        </row>
        <row r="14357">
          <cell r="M14357" t="str">
            <v>VERSIÓN</v>
          </cell>
        </row>
        <row r="14360">
          <cell r="M14360" t="str">
            <v>PAGINA</v>
          </cell>
        </row>
        <row r="14361">
          <cell r="E14361" t="str">
            <v>ANÁLISIS DE PRECIOS UNITARIOS</v>
          </cell>
        </row>
        <row r="14363">
          <cell r="M14363" t="str">
            <v>FECHA</v>
          </cell>
          <cell r="N14363" t="str">
            <v>DD</v>
          </cell>
        </row>
        <row r="14364">
          <cell r="N14364">
            <v>13</v>
          </cell>
        </row>
        <row r="14368">
          <cell r="D14368" t="str">
            <v>DATOS ESPECÍFICOS</v>
          </cell>
        </row>
        <row r="14370">
          <cell r="A14370" t="str">
            <v>APU ID</v>
          </cell>
          <cell r="D14370" t="str">
            <v>ÍTEM</v>
          </cell>
          <cell r="E14370" t="str">
            <v>DESCRIPCIÓN</v>
          </cell>
          <cell r="N14370" t="str">
            <v>UNIDAD</v>
          </cell>
        </row>
        <row r="14371">
          <cell r="D14371" t="str">
            <v>2,08,16</v>
          </cell>
          <cell r="E14371" t="str">
            <v>SUMINISTRO, INSTALACIÓN Y CONEXIONADO DE CABLE CONCÉNTRICO (ANTIFRAUDE) No. 1 x 8 +8 AWG EN COBRE (ACOMETIDA MONOFÁSICA)</v>
          </cell>
          <cell r="N14371" t="str">
            <v>UND</v>
          </cell>
        </row>
        <row r="14372">
          <cell r="D14372" t="str">
            <v>I. EQUIPO</v>
          </cell>
        </row>
        <row r="14373">
          <cell r="D14373" t="str">
            <v>DESCRIPCIÓN</v>
          </cell>
          <cell r="I14373" t="str">
            <v>MARCA</v>
          </cell>
          <cell r="K14373" t="str">
            <v>TIPO</v>
          </cell>
          <cell r="M14373" t="str">
            <v>TARIFA</v>
          </cell>
          <cell r="N14373" t="str">
            <v>RENDIMIENTO</v>
          </cell>
        </row>
        <row r="14374">
          <cell r="A14374" t="str">
            <v>APU-001040</v>
          </cell>
          <cell r="D14374" t="str">
            <v>HERRAMIENTA MENOR (% M.O)</v>
          </cell>
          <cell r="K14374" t="str">
            <v>%</v>
          </cell>
          <cell r="M14374">
            <v>3759.3</v>
          </cell>
          <cell r="N14374">
            <v>10</v>
          </cell>
        </row>
        <row r="14375">
          <cell r="A14375" t="str">
            <v>APU-001040</v>
          </cell>
          <cell r="D14375" t="str">
            <v>SECCIÓN DE ANDAMIO (02)</v>
          </cell>
          <cell r="K14375" t="str">
            <v>DIA</v>
          </cell>
          <cell r="M14375">
            <v>6000</v>
          </cell>
          <cell r="N14375">
            <v>200</v>
          </cell>
        </row>
        <row r="14376">
          <cell r="A14376" t="str">
            <v>APU-001040</v>
          </cell>
          <cell r="D14376" t="str">
            <v/>
          </cell>
          <cell r="K14376" t="str">
            <v/>
          </cell>
          <cell r="M14376" t="str">
            <v/>
          </cell>
        </row>
        <row r="14377">
          <cell r="A14377" t="str">
            <v>APU-001040</v>
          </cell>
          <cell r="D14377" t="str">
            <v/>
          </cell>
          <cell r="K14377" t="str">
            <v/>
          </cell>
          <cell r="M14377" t="str">
            <v/>
          </cell>
        </row>
        <row r="14378">
          <cell r="A14378" t="str">
            <v>APU-001040</v>
          </cell>
          <cell r="D14378" t="str">
            <v/>
          </cell>
          <cell r="K14378" t="str">
            <v/>
          </cell>
          <cell r="M14378" t="str">
            <v/>
          </cell>
        </row>
        <row r="14379">
          <cell r="A14379" t="str">
            <v>APU-001040</v>
          </cell>
          <cell r="D14379" t="str">
            <v/>
          </cell>
          <cell r="K14379" t="str">
            <v/>
          </cell>
          <cell r="M14379" t="str">
            <v/>
          </cell>
        </row>
        <row r="14380">
          <cell r="A14380" t="str">
            <v>APU-001040</v>
          </cell>
          <cell r="D14380" t="str">
            <v>SUBTOTAL</v>
          </cell>
        </row>
        <row r="14381">
          <cell r="A14381" t="str">
            <v>APU-001040</v>
          </cell>
          <cell r="D14381" t="str">
            <v>II. MATERIALES</v>
          </cell>
        </row>
        <row r="14382">
          <cell r="A14382" t="str">
            <v>APU-001040</v>
          </cell>
          <cell r="D14382" t="str">
            <v>DESCRIPCIÓN</v>
          </cell>
          <cell r="L14382" t="str">
            <v>UNIDAD</v>
          </cell>
          <cell r="M14382" t="str">
            <v>CANTIDAD</v>
          </cell>
          <cell r="N14382" t="str">
            <v>PRECIO UNITARIO</v>
          </cell>
        </row>
        <row r="14383">
          <cell r="A14383" t="str">
            <v>APU-001040</v>
          </cell>
          <cell r="D14383" t="str">
            <v>CABLE DE COBRE AISLADO AWG XLPE CONCÉNTRICO PARA ACOMETIDA 1 X 8 + 8</v>
          </cell>
          <cell r="L14383" t="str">
            <v>M</v>
          </cell>
          <cell r="M14383">
            <v>1</v>
          </cell>
          <cell r="N14383">
            <v>18226</v>
          </cell>
        </row>
        <row r="14384">
          <cell r="A14384" t="str">
            <v>APU-001040</v>
          </cell>
          <cell r="D14384" t="str">
            <v>LUBRICANTE PARA ALAMBRADO DE CABLES</v>
          </cell>
          <cell r="L14384" t="str">
            <v>UND</v>
          </cell>
          <cell r="M14384">
            <v>7.0000000000000001E-3</v>
          </cell>
          <cell r="N14384">
            <v>32968</v>
          </cell>
        </row>
        <row r="14385">
          <cell r="A14385" t="str">
            <v>APU-001040</v>
          </cell>
          <cell r="L14385" t="str">
            <v/>
          </cell>
          <cell r="N14385" t="str">
            <v/>
          </cell>
        </row>
        <row r="14386">
          <cell r="A14386" t="str">
            <v>APU-001040</v>
          </cell>
          <cell r="L14386" t="str">
            <v/>
          </cell>
          <cell r="N14386" t="str">
            <v/>
          </cell>
        </row>
        <row r="14387">
          <cell r="A14387" t="str">
            <v>APU-001040</v>
          </cell>
          <cell r="L14387" t="str">
            <v/>
          </cell>
          <cell r="N14387" t="str">
            <v/>
          </cell>
        </row>
        <row r="14388">
          <cell r="A14388" t="str">
            <v>APU-001040</v>
          </cell>
          <cell r="L14388" t="str">
            <v/>
          </cell>
          <cell r="N14388" t="str">
            <v/>
          </cell>
        </row>
        <row r="14389">
          <cell r="A14389" t="str">
            <v>APU-001040</v>
          </cell>
          <cell r="L14389" t="str">
            <v/>
          </cell>
          <cell r="N14389" t="str">
            <v/>
          </cell>
        </row>
        <row r="14390">
          <cell r="A14390" t="str">
            <v>APU-001040</v>
          </cell>
          <cell r="L14390" t="str">
            <v/>
          </cell>
          <cell r="N14390" t="str">
            <v/>
          </cell>
        </row>
        <row r="14391">
          <cell r="A14391" t="str">
            <v>APU-001040</v>
          </cell>
          <cell r="L14391" t="str">
            <v/>
          </cell>
          <cell r="N14391" t="str">
            <v/>
          </cell>
        </row>
        <row r="14392">
          <cell r="A14392" t="str">
            <v>APU-001040</v>
          </cell>
          <cell r="L14392" t="str">
            <v/>
          </cell>
          <cell r="N14392" t="str">
            <v/>
          </cell>
        </row>
        <row r="14393">
          <cell r="A14393" t="str">
            <v>APU-001040</v>
          </cell>
          <cell r="L14393" t="str">
            <v/>
          </cell>
          <cell r="N14393" t="str">
            <v/>
          </cell>
        </row>
        <row r="14394">
          <cell r="A14394" t="str">
            <v>APU-001040</v>
          </cell>
          <cell r="D14394" t="str">
            <v/>
          </cell>
          <cell r="L14394" t="str">
            <v/>
          </cell>
          <cell r="N14394" t="str">
            <v/>
          </cell>
        </row>
        <row r="14395">
          <cell r="A14395" t="str">
            <v>APU-001040</v>
          </cell>
          <cell r="D14395" t="str">
            <v/>
          </cell>
          <cell r="L14395" t="str">
            <v/>
          </cell>
          <cell r="N14395" t="str">
            <v/>
          </cell>
        </row>
        <row r="14396">
          <cell r="A14396" t="str">
            <v>APU-001040</v>
          </cell>
          <cell r="D14396" t="str">
            <v/>
          </cell>
          <cell r="L14396" t="str">
            <v/>
          </cell>
          <cell r="N14396" t="str">
            <v/>
          </cell>
        </row>
        <row r="14397">
          <cell r="A14397" t="str">
            <v>APU-001040</v>
          </cell>
          <cell r="D14397" t="str">
            <v>DESPERDICIO</v>
          </cell>
          <cell r="L14397" t="str">
            <v>%</v>
          </cell>
          <cell r="M14397">
            <v>0.05</v>
          </cell>
          <cell r="N14397">
            <v>18456.78</v>
          </cell>
        </row>
        <row r="14398">
          <cell r="A14398" t="str">
            <v>APU-001040</v>
          </cell>
          <cell r="D14398" t="str">
            <v>SUBTOTAL</v>
          </cell>
        </row>
        <row r="14399">
          <cell r="A14399" t="str">
            <v>APU-001040</v>
          </cell>
          <cell r="D14399" t="str">
            <v>III. TRANSPORTES</v>
          </cell>
        </row>
        <row r="14400">
          <cell r="A14400" t="str">
            <v>APU-001040</v>
          </cell>
          <cell r="D14400" t="str">
            <v>MATERIAL</v>
          </cell>
          <cell r="K14400" t="str">
            <v>VOL. o PESO</v>
          </cell>
          <cell r="L14400" t="str">
            <v>DISTANCIA</v>
          </cell>
          <cell r="M14400" t="str">
            <v>M3 o Ton/Km</v>
          </cell>
          <cell r="N14400" t="str">
            <v>TARIFA</v>
          </cell>
        </row>
        <row r="14401">
          <cell r="A14401" t="str">
            <v>APU-001040</v>
          </cell>
          <cell r="D14401" t="str">
            <v/>
          </cell>
          <cell r="M14401" t="str">
            <v/>
          </cell>
          <cell r="N14401" t="str">
            <v/>
          </cell>
        </row>
        <row r="14402">
          <cell r="A14402" t="str">
            <v>APU-001040</v>
          </cell>
          <cell r="D14402" t="str">
            <v/>
          </cell>
          <cell r="M14402" t="str">
            <v/>
          </cell>
          <cell r="N14402" t="str">
            <v/>
          </cell>
        </row>
        <row r="14403">
          <cell r="A14403" t="str">
            <v>APU-001040</v>
          </cell>
          <cell r="D14403" t="str">
            <v/>
          </cell>
          <cell r="M14403" t="str">
            <v/>
          </cell>
          <cell r="N14403" t="str">
            <v/>
          </cell>
        </row>
        <row r="14404">
          <cell r="A14404" t="str">
            <v>APU-001040</v>
          </cell>
          <cell r="D14404" t="str">
            <v/>
          </cell>
          <cell r="M14404" t="str">
            <v/>
          </cell>
          <cell r="N14404" t="str">
            <v/>
          </cell>
        </row>
        <row r="14405">
          <cell r="A14405" t="str">
            <v>APU-001040</v>
          </cell>
          <cell r="D14405" t="str">
            <v>SUBTOTAL</v>
          </cell>
        </row>
        <row r="14406">
          <cell r="A14406" t="str">
            <v>APU-001040</v>
          </cell>
          <cell r="D14406" t="str">
            <v>IV. MANO DE OBRA</v>
          </cell>
        </row>
        <row r="14407">
          <cell r="A14407" t="str">
            <v>APU-001040</v>
          </cell>
          <cell r="D14407" t="str">
            <v>TRABAJADOR</v>
          </cell>
          <cell r="K14407" t="str">
            <v>JORNAL</v>
          </cell>
          <cell r="L14407" t="str">
            <v>PRESTACIONES</v>
          </cell>
          <cell r="M14407" t="str">
            <v>JORNAL TOTAL</v>
          </cell>
          <cell r="N14407" t="str">
            <v>RENDIMIENTO</v>
          </cell>
        </row>
        <row r="14408">
          <cell r="A14408" t="str">
            <v>APU-001040</v>
          </cell>
          <cell r="D14408" t="str">
            <v>ELÉCTRICO</v>
          </cell>
          <cell r="K14408">
            <v>121352</v>
          </cell>
          <cell r="L14408">
            <v>1.95</v>
          </cell>
          <cell r="M14408">
            <v>236636.4</v>
          </cell>
          <cell r="N14408">
            <v>100</v>
          </cell>
        </row>
        <row r="14409">
          <cell r="A14409" t="str">
            <v>APU-001040</v>
          </cell>
          <cell r="D14409" t="str">
            <v>AYUDANTE (1)</v>
          </cell>
          <cell r="K14409">
            <v>71433</v>
          </cell>
          <cell r="L14409">
            <v>1.95</v>
          </cell>
          <cell r="M14409">
            <v>139294.35</v>
          </cell>
          <cell r="N14409">
            <v>100</v>
          </cell>
        </row>
        <row r="14410">
          <cell r="A14410" t="str">
            <v>APU-001040</v>
          </cell>
          <cell r="D14410" t="str">
            <v/>
          </cell>
          <cell r="K14410" t="str">
            <v/>
          </cell>
          <cell r="L14410" t="str">
            <v xml:space="preserve"> </v>
          </cell>
          <cell r="M14410" t="str">
            <v xml:space="preserve"> </v>
          </cell>
        </row>
        <row r="14411">
          <cell r="A14411" t="str">
            <v>APU-001040</v>
          </cell>
          <cell r="D14411" t="str">
            <v/>
          </cell>
          <cell r="K14411" t="str">
            <v/>
          </cell>
          <cell r="L14411" t="str">
            <v xml:space="preserve"> </v>
          </cell>
          <cell r="M14411" t="str">
            <v xml:space="preserve"> </v>
          </cell>
        </row>
        <row r="14412">
          <cell r="A14412" t="str">
            <v>APU-001040</v>
          </cell>
          <cell r="D14412" t="str">
            <v/>
          </cell>
          <cell r="K14412" t="str">
            <v/>
          </cell>
          <cell r="L14412" t="str">
            <v xml:space="preserve"> </v>
          </cell>
          <cell r="M14412" t="str">
            <v xml:space="preserve"> </v>
          </cell>
        </row>
        <row r="14413">
          <cell r="A14413" t="str">
            <v>APU-001040</v>
          </cell>
          <cell r="D14413" t="str">
            <v>SUBTOTAL</v>
          </cell>
        </row>
        <row r="14414">
          <cell r="A14414" t="str">
            <v>APU-001040</v>
          </cell>
        </row>
        <row r="14415">
          <cell r="A14415" t="str">
            <v>APU-001040</v>
          </cell>
          <cell r="D14415" t="str">
            <v>TOTAL COSTO DIRECTO $</v>
          </cell>
        </row>
        <row r="14416">
          <cell r="A14416" t="str">
            <v>APU-001040</v>
          </cell>
        </row>
        <row r="14417">
          <cell r="A14417" t="str">
            <v>APU-001040</v>
          </cell>
          <cell r="M14417" t="str">
            <v>Porcentaje</v>
          </cell>
          <cell r="N14417" t="str">
            <v>Valor Total</v>
          </cell>
        </row>
        <row r="14418">
          <cell r="A14418" t="str">
            <v>APU-001040</v>
          </cell>
          <cell r="M14418">
            <v>0.24</v>
          </cell>
          <cell r="N14418">
            <v>5650.76</v>
          </cell>
        </row>
        <row r="14419">
          <cell r="M14419">
            <v>0.02</v>
          </cell>
          <cell r="N14419">
            <v>470.9</v>
          </cell>
        </row>
        <row r="14420">
          <cell r="M14420">
            <v>7.0000000000000007E-2</v>
          </cell>
          <cell r="N14420">
            <v>1648.14</v>
          </cell>
        </row>
        <row r="14423">
          <cell r="D14423" t="str">
            <v>Precio Unitario Total Aproximado al peso $</v>
          </cell>
        </row>
        <row r="14428">
          <cell r="D14428" t="str">
            <v>Proyectó:</v>
          </cell>
          <cell r="L14428" t="str">
            <v>Aprobó:</v>
          </cell>
        </row>
        <row r="14429">
          <cell r="E14429" t="str">
            <v>BRAYAN JEUDIEL LOZANO HERRERA</v>
          </cell>
          <cell r="M14429" t="str">
            <v>JESÚS IVÁN QUIÑONES RUEDA</v>
          </cell>
        </row>
        <row r="14430">
          <cell r="E14430" t="str">
            <v>APOYO SEC. DE PLANEACIÓN Y OBRAS PÚBLICAS</v>
          </cell>
          <cell r="M14430" t="str">
            <v>SECRETARIO DE PLANEACIÓN Y OBRAS PUBLICAS</v>
          </cell>
        </row>
        <row r="14431">
          <cell r="E14431" t="str">
            <v>LES TENGO UN CHISME</v>
          </cell>
          <cell r="M14431" t="str">
            <v>BOMBA</v>
          </cell>
        </row>
        <row r="14435">
          <cell r="D14435" t="str">
            <v>Análisis de Precios Unitarios- Secretaria de Planeación y Obras Publicas de Cubará, Boyacá.</v>
          </cell>
        </row>
        <row r="14436">
          <cell r="D14436" t="str">
            <v>Código</v>
          </cell>
          <cell r="E14436" t="str">
            <v>CCE-EICP-FM-14</v>
          </cell>
          <cell r="G14436" t="str">
            <v>Versión</v>
          </cell>
          <cell r="H14436">
            <v>1</v>
          </cell>
        </row>
        <row r="14440">
          <cell r="E14440" t="str">
            <v>MUNICIPIO DE CUBARÁ</v>
          </cell>
        </row>
        <row r="14442">
          <cell r="M14442" t="str">
            <v>VERSIÓN</v>
          </cell>
        </row>
        <row r="14445">
          <cell r="M14445" t="str">
            <v>PAGINA</v>
          </cell>
        </row>
        <row r="14446">
          <cell r="E14446" t="str">
            <v>ANÁLISIS DE PRECIOS UNITARIOS</v>
          </cell>
        </row>
        <row r="14448">
          <cell r="M14448" t="str">
            <v>FECHA</v>
          </cell>
          <cell r="N14448" t="str">
            <v>DD</v>
          </cell>
        </row>
        <row r="14449">
          <cell r="N14449">
            <v>13</v>
          </cell>
        </row>
        <row r="14453">
          <cell r="D14453" t="str">
            <v>DATOS ESPECÍFICOS</v>
          </cell>
        </row>
        <row r="14455">
          <cell r="A14455" t="str">
            <v>APU ID</v>
          </cell>
          <cell r="D14455" t="str">
            <v>ÍTEM</v>
          </cell>
          <cell r="E14455" t="str">
            <v>DESCRIPCIÓN</v>
          </cell>
          <cell r="N14455" t="str">
            <v>UNIDAD</v>
          </cell>
        </row>
        <row r="14456">
          <cell r="D14456" t="str">
            <v>2,08,17</v>
          </cell>
          <cell r="E14456" t="str">
            <v>SUMINISTRO E INSTALACIÓN DE BREAKER TERMOMAGNÉTICO MONOPOLAR ENCHUFABLE DE 1 X 15/20 AMP.</v>
          </cell>
          <cell r="N14456" t="str">
            <v>UND</v>
          </cell>
        </row>
        <row r="14457">
          <cell r="D14457" t="str">
            <v>I. EQUIPO</v>
          </cell>
        </row>
        <row r="14458">
          <cell r="D14458" t="str">
            <v>DESCRIPCIÓN</v>
          </cell>
          <cell r="I14458" t="str">
            <v>MARCA</v>
          </cell>
          <cell r="K14458" t="str">
            <v>TIPO</v>
          </cell>
          <cell r="M14458" t="str">
            <v>TARIFA</v>
          </cell>
          <cell r="N14458" t="str">
            <v>RENDIMIENTO</v>
          </cell>
        </row>
        <row r="14459">
          <cell r="A14459" t="str">
            <v>APU-001041</v>
          </cell>
          <cell r="D14459" t="str">
            <v>HERRAMIENTA MENOR (% M.O)</v>
          </cell>
          <cell r="K14459" t="str">
            <v>%</v>
          </cell>
          <cell r="M14459">
            <v>9762.23</v>
          </cell>
          <cell r="N14459">
            <v>10</v>
          </cell>
        </row>
        <row r="14460">
          <cell r="A14460" t="str">
            <v>APU-001041</v>
          </cell>
          <cell r="K14460" t="str">
            <v/>
          </cell>
          <cell r="M14460" t="str">
            <v/>
          </cell>
        </row>
        <row r="14461">
          <cell r="A14461" t="str">
            <v>APU-001041</v>
          </cell>
          <cell r="D14461" t="str">
            <v/>
          </cell>
          <cell r="K14461" t="str">
            <v/>
          </cell>
          <cell r="M14461" t="str">
            <v/>
          </cell>
        </row>
        <row r="14462">
          <cell r="A14462" t="str">
            <v>APU-001041</v>
          </cell>
          <cell r="D14462" t="str">
            <v/>
          </cell>
          <cell r="K14462" t="str">
            <v/>
          </cell>
          <cell r="M14462" t="str">
            <v/>
          </cell>
        </row>
        <row r="14463">
          <cell r="A14463" t="str">
            <v>APU-001041</v>
          </cell>
          <cell r="D14463" t="str">
            <v/>
          </cell>
          <cell r="K14463" t="str">
            <v/>
          </cell>
          <cell r="M14463" t="str">
            <v/>
          </cell>
        </row>
        <row r="14464">
          <cell r="A14464" t="str">
            <v>APU-001041</v>
          </cell>
          <cell r="D14464" t="str">
            <v/>
          </cell>
          <cell r="K14464" t="str">
            <v/>
          </cell>
          <cell r="M14464" t="str">
            <v/>
          </cell>
        </row>
        <row r="14465">
          <cell r="A14465" t="str">
            <v>APU-001041</v>
          </cell>
          <cell r="D14465" t="str">
            <v>SUBTOTAL</v>
          </cell>
        </row>
        <row r="14466">
          <cell r="A14466" t="str">
            <v>APU-001041</v>
          </cell>
          <cell r="D14466" t="str">
            <v>II. MATERIALES</v>
          </cell>
        </row>
        <row r="14467">
          <cell r="A14467" t="str">
            <v>APU-001041</v>
          </cell>
          <cell r="D14467" t="str">
            <v>DESCRIPCIÓN</v>
          </cell>
          <cell r="L14467" t="str">
            <v>UNIDAD</v>
          </cell>
          <cell r="M14467" t="str">
            <v>CANTIDAD</v>
          </cell>
          <cell r="N14467" t="str">
            <v>PRECIO UNITARIO</v>
          </cell>
        </row>
        <row r="14468">
          <cell r="A14468" t="str">
            <v>APU-001041</v>
          </cell>
          <cell r="D14468" t="str">
            <v>BREAKER TERMOMAGNÉTICO ENCHUFABLE MONOPOLAR DE 1X15/20 AMP.</v>
          </cell>
          <cell r="L14468" t="str">
            <v>UND</v>
          </cell>
          <cell r="M14468">
            <v>1</v>
          </cell>
          <cell r="N14468">
            <v>18332.080000000002</v>
          </cell>
        </row>
        <row r="14469">
          <cell r="A14469" t="str">
            <v>APU-001041</v>
          </cell>
        </row>
        <row r="14470">
          <cell r="A14470" t="str">
            <v>APU-001041</v>
          </cell>
          <cell r="L14470" t="str">
            <v/>
          </cell>
          <cell r="N14470" t="str">
            <v/>
          </cell>
        </row>
        <row r="14471">
          <cell r="A14471" t="str">
            <v>APU-001041</v>
          </cell>
          <cell r="L14471" t="str">
            <v/>
          </cell>
          <cell r="N14471" t="str">
            <v/>
          </cell>
        </row>
        <row r="14472">
          <cell r="A14472" t="str">
            <v>APU-001041</v>
          </cell>
          <cell r="L14472" t="str">
            <v/>
          </cell>
          <cell r="N14472" t="str">
            <v/>
          </cell>
        </row>
        <row r="14473">
          <cell r="A14473" t="str">
            <v>APU-001041</v>
          </cell>
          <cell r="L14473" t="str">
            <v/>
          </cell>
          <cell r="N14473" t="str">
            <v/>
          </cell>
        </row>
        <row r="14474">
          <cell r="A14474" t="str">
            <v>APU-001041</v>
          </cell>
          <cell r="L14474" t="str">
            <v/>
          </cell>
          <cell r="N14474" t="str">
            <v/>
          </cell>
        </row>
        <row r="14475">
          <cell r="A14475" t="str">
            <v>APU-001041</v>
          </cell>
          <cell r="L14475" t="str">
            <v/>
          </cell>
          <cell r="N14475" t="str">
            <v/>
          </cell>
        </row>
        <row r="14476">
          <cell r="A14476" t="str">
            <v>APU-001041</v>
          </cell>
          <cell r="L14476" t="str">
            <v/>
          </cell>
          <cell r="N14476" t="str">
            <v/>
          </cell>
        </row>
        <row r="14477">
          <cell r="A14477" t="str">
            <v>APU-001041</v>
          </cell>
          <cell r="L14477" t="str">
            <v/>
          </cell>
          <cell r="N14477" t="str">
            <v/>
          </cell>
        </row>
        <row r="14478">
          <cell r="A14478" t="str">
            <v>APU-001041</v>
          </cell>
          <cell r="L14478" t="str">
            <v/>
          </cell>
          <cell r="N14478" t="str">
            <v/>
          </cell>
        </row>
        <row r="14479">
          <cell r="A14479" t="str">
            <v>APU-001041</v>
          </cell>
          <cell r="D14479" t="str">
            <v/>
          </cell>
          <cell r="L14479" t="str">
            <v/>
          </cell>
          <cell r="N14479" t="str">
            <v/>
          </cell>
        </row>
        <row r="14480">
          <cell r="A14480" t="str">
            <v>APU-001041</v>
          </cell>
          <cell r="D14480" t="str">
            <v/>
          </cell>
          <cell r="L14480" t="str">
            <v/>
          </cell>
          <cell r="N14480" t="str">
            <v/>
          </cell>
        </row>
        <row r="14481">
          <cell r="A14481" t="str">
            <v>APU-001041</v>
          </cell>
          <cell r="D14481" t="str">
            <v/>
          </cell>
          <cell r="L14481" t="str">
            <v/>
          </cell>
          <cell r="N14481" t="str">
            <v/>
          </cell>
        </row>
        <row r="14482">
          <cell r="A14482" t="str">
            <v>APU-001041</v>
          </cell>
          <cell r="D14482" t="str">
            <v>DESPERDICIO</v>
          </cell>
          <cell r="L14482" t="str">
            <v>%</v>
          </cell>
          <cell r="M14482">
            <v>0.05</v>
          </cell>
          <cell r="N14482">
            <v>18332.080000000002</v>
          </cell>
        </row>
        <row r="14483">
          <cell r="A14483" t="str">
            <v>APU-001041</v>
          </cell>
          <cell r="D14483" t="str">
            <v>SUBTOTAL</v>
          </cell>
        </row>
        <row r="14484">
          <cell r="A14484" t="str">
            <v>APU-001041</v>
          </cell>
          <cell r="D14484" t="str">
            <v>III. TRANSPORTES</v>
          </cell>
        </row>
        <row r="14485">
          <cell r="A14485" t="str">
            <v>APU-001041</v>
          </cell>
          <cell r="D14485" t="str">
            <v>MATERIAL</v>
          </cell>
          <cell r="K14485" t="str">
            <v>VOL. o PESO</v>
          </cell>
          <cell r="L14485" t="str">
            <v>DISTANCIA</v>
          </cell>
          <cell r="M14485" t="str">
            <v>M3 o Ton/Km</v>
          </cell>
          <cell r="N14485" t="str">
            <v>TARIFA</v>
          </cell>
        </row>
        <row r="14486">
          <cell r="A14486" t="str">
            <v>APU-001041</v>
          </cell>
          <cell r="D14486" t="str">
            <v/>
          </cell>
          <cell r="M14486" t="str">
            <v/>
          </cell>
          <cell r="N14486" t="str">
            <v/>
          </cell>
        </row>
        <row r="14487">
          <cell r="A14487" t="str">
            <v>APU-001041</v>
          </cell>
          <cell r="D14487" t="str">
            <v/>
          </cell>
          <cell r="M14487" t="str">
            <v/>
          </cell>
          <cell r="N14487" t="str">
            <v/>
          </cell>
        </row>
        <row r="14488">
          <cell r="A14488" t="str">
            <v>APU-001041</v>
          </cell>
          <cell r="D14488" t="str">
            <v/>
          </cell>
          <cell r="M14488" t="str">
            <v/>
          </cell>
          <cell r="N14488" t="str">
            <v/>
          </cell>
        </row>
        <row r="14489">
          <cell r="A14489" t="str">
            <v>APU-001041</v>
          </cell>
          <cell r="D14489" t="str">
            <v/>
          </cell>
          <cell r="M14489" t="str">
            <v/>
          </cell>
          <cell r="N14489" t="str">
            <v/>
          </cell>
        </row>
        <row r="14490">
          <cell r="A14490" t="str">
            <v>APU-001041</v>
          </cell>
          <cell r="D14490" t="str">
            <v>SUBTOTAL</v>
          </cell>
        </row>
        <row r="14491">
          <cell r="A14491" t="str">
            <v>APU-001041</v>
          </cell>
          <cell r="D14491" t="str">
            <v>IV. MANO DE OBRA</v>
          </cell>
        </row>
        <row r="14492">
          <cell r="A14492" t="str">
            <v>APU-001041</v>
          </cell>
          <cell r="D14492" t="str">
            <v>TRABAJADOR</v>
          </cell>
          <cell r="K14492" t="str">
            <v>JORNAL</v>
          </cell>
          <cell r="L14492" t="str">
            <v>PRESTACIONES</v>
          </cell>
          <cell r="M14492" t="str">
            <v>JORNAL TOTAL</v>
          </cell>
          <cell r="N14492" t="str">
            <v>RENDIMIENTO</v>
          </cell>
        </row>
        <row r="14493">
          <cell r="A14493" t="str">
            <v>APU-001041</v>
          </cell>
          <cell r="D14493" t="str">
            <v>ELÉCTRICO</v>
          </cell>
          <cell r="K14493">
            <v>121352</v>
          </cell>
          <cell r="L14493">
            <v>1.95</v>
          </cell>
          <cell r="M14493">
            <v>236636.4</v>
          </cell>
          <cell r="N14493">
            <v>24.24</v>
          </cell>
        </row>
        <row r="14494">
          <cell r="A14494" t="str">
            <v>APU-001041</v>
          </cell>
        </row>
        <row r="14495">
          <cell r="A14495" t="str">
            <v>APU-001041</v>
          </cell>
          <cell r="D14495" t="str">
            <v/>
          </cell>
          <cell r="K14495" t="str">
            <v/>
          </cell>
          <cell r="L14495" t="str">
            <v xml:space="preserve"> </v>
          </cell>
          <cell r="M14495" t="str">
            <v xml:space="preserve"> </v>
          </cell>
        </row>
        <row r="14496">
          <cell r="A14496" t="str">
            <v>APU-001041</v>
          </cell>
          <cell r="D14496" t="str">
            <v/>
          </cell>
          <cell r="K14496" t="str">
            <v/>
          </cell>
          <cell r="L14496" t="str">
            <v xml:space="preserve"> </v>
          </cell>
          <cell r="M14496" t="str">
            <v xml:space="preserve"> </v>
          </cell>
        </row>
        <row r="14497">
          <cell r="A14497" t="str">
            <v>APU-001041</v>
          </cell>
          <cell r="D14497" t="str">
            <v/>
          </cell>
          <cell r="K14497" t="str">
            <v/>
          </cell>
          <cell r="L14497" t="str">
            <v xml:space="preserve"> </v>
          </cell>
          <cell r="M14497" t="str">
            <v xml:space="preserve"> </v>
          </cell>
        </row>
        <row r="14498">
          <cell r="A14498" t="str">
            <v>APU-001041</v>
          </cell>
          <cell r="D14498" t="str">
            <v>SUBTOTAL</v>
          </cell>
        </row>
        <row r="14499">
          <cell r="A14499" t="str">
            <v>APU-001041</v>
          </cell>
        </row>
        <row r="14500">
          <cell r="A14500" t="str">
            <v>APU-001041</v>
          </cell>
          <cell r="D14500" t="str">
            <v>TOTAL COSTO DIRECTO $</v>
          </cell>
        </row>
        <row r="14501">
          <cell r="A14501" t="str">
            <v>APU-001041</v>
          </cell>
        </row>
        <row r="14502">
          <cell r="A14502" t="str">
            <v>APU-001041</v>
          </cell>
          <cell r="M14502" t="str">
            <v>Porcentaje</v>
          </cell>
          <cell r="N14502" t="str">
            <v>Valor Total</v>
          </cell>
        </row>
        <row r="14503">
          <cell r="A14503" t="str">
            <v>APU-001041</v>
          </cell>
          <cell r="M14503">
            <v>0.24</v>
          </cell>
          <cell r="N14503">
            <v>7196.91</v>
          </cell>
        </row>
        <row r="14504">
          <cell r="M14504">
            <v>0.02</v>
          </cell>
          <cell r="N14504">
            <v>599.74</v>
          </cell>
        </row>
        <row r="14505">
          <cell r="M14505">
            <v>7.0000000000000007E-2</v>
          </cell>
          <cell r="N14505">
            <v>2099.1</v>
          </cell>
        </row>
        <row r="14508">
          <cell r="D14508" t="str">
            <v>Precio Unitario Total Aproximado al peso $</v>
          </cell>
        </row>
        <row r="14513">
          <cell r="D14513" t="str">
            <v>Proyectó:</v>
          </cell>
          <cell r="L14513" t="str">
            <v>Aprobó:</v>
          </cell>
        </row>
        <row r="14514">
          <cell r="E14514" t="str">
            <v>BRAYAN JEUDIEL LOZANO HERRERA</v>
          </cell>
          <cell r="M14514" t="str">
            <v>JESÚS IVÁN QUIÑONES RUEDA</v>
          </cell>
        </row>
        <row r="14515">
          <cell r="E14515" t="str">
            <v>APOYO SEC. DE PLANEACIÓN Y OBRAS PÚBLICAS</v>
          </cell>
          <cell r="M14515" t="str">
            <v>SECRETARIO DE PLANEACIÓN Y OBRAS PUBLICAS</v>
          </cell>
        </row>
        <row r="14516">
          <cell r="E14516" t="str">
            <v>LES TENGO UN CHISME</v>
          </cell>
          <cell r="M14516" t="str">
            <v>BOMBA</v>
          </cell>
        </row>
        <row r="14520">
          <cell r="D14520" t="str">
            <v>Análisis de Precios Unitarios- Secretaria de Planeación y Obras Publicas de Cubará, Boyacá.</v>
          </cell>
        </row>
        <row r="14521">
          <cell r="D14521" t="str">
            <v>Código</v>
          </cell>
          <cell r="E14521" t="str">
            <v>CCE-EICP-FM-14</v>
          </cell>
          <cell r="G14521" t="str">
            <v>Versión</v>
          </cell>
          <cell r="H14521">
            <v>1</v>
          </cell>
        </row>
        <row r="14525">
          <cell r="E14525" t="str">
            <v>MUNICIPIO DE CUBARÁ</v>
          </cell>
        </row>
        <row r="14527">
          <cell r="M14527" t="str">
            <v>VERSIÓN</v>
          </cell>
        </row>
        <row r="14530">
          <cell r="M14530" t="str">
            <v>PAGINA</v>
          </cell>
        </row>
        <row r="14531">
          <cell r="E14531" t="str">
            <v>ANÁLISIS DE PRECIOS UNITARIOS</v>
          </cell>
        </row>
        <row r="14533">
          <cell r="M14533" t="str">
            <v>FECHA</v>
          </cell>
          <cell r="N14533" t="str">
            <v>DD</v>
          </cell>
        </row>
        <row r="14534">
          <cell r="N14534">
            <v>13</v>
          </cell>
        </row>
        <row r="14538">
          <cell r="D14538" t="str">
            <v>DATOS ESPECÍFICOS</v>
          </cell>
        </row>
        <row r="14540">
          <cell r="A14540" t="str">
            <v>APU ID</v>
          </cell>
          <cell r="D14540" t="str">
            <v>ÍTEM</v>
          </cell>
          <cell r="E14540" t="str">
            <v>DESCRIPCIÓN</v>
          </cell>
          <cell r="N14540" t="str">
            <v>UNIDAD</v>
          </cell>
        </row>
        <row r="14541">
          <cell r="D14541" t="str">
            <v>2,08,18</v>
          </cell>
          <cell r="E14541" t="str">
            <v>DESMANTELAMIENTO Y REINSTALACIÓN DE RED ELÉCTRICA CONTROLADA EXPUESTA  (INCLUYE ACCESORIOS, CABLEADO, TUBERÍA Y APARATOS )</v>
          </cell>
          <cell r="N14541" t="str">
            <v>M</v>
          </cell>
        </row>
        <row r="14542">
          <cell r="D14542" t="str">
            <v>I. EQUIPO</v>
          </cell>
        </row>
        <row r="14543">
          <cell r="D14543" t="str">
            <v>DESCRIPCIÓN</v>
          </cell>
          <cell r="I14543" t="str">
            <v>MARCA</v>
          </cell>
          <cell r="K14543" t="str">
            <v>TIPO</v>
          </cell>
          <cell r="M14543" t="str">
            <v>TARIFA</v>
          </cell>
          <cell r="N14543" t="str">
            <v>RENDIMIENTO</v>
          </cell>
        </row>
        <row r="14544">
          <cell r="A14544" t="str">
            <v>APU-001042</v>
          </cell>
          <cell r="D14544" t="str">
            <v>HERRAMIENTA MENOR (% M.O)</v>
          </cell>
          <cell r="K14544" t="str">
            <v>%</v>
          </cell>
          <cell r="M14544">
            <v>8354.02</v>
          </cell>
          <cell r="N14544">
            <v>10</v>
          </cell>
        </row>
        <row r="14545">
          <cell r="A14545" t="str">
            <v>APU-001042</v>
          </cell>
          <cell r="D14545" t="str">
            <v>SECCIÓN DE ANDAMIO (02)</v>
          </cell>
          <cell r="K14545" t="str">
            <v>DIA</v>
          </cell>
          <cell r="M14545">
            <v>6000</v>
          </cell>
          <cell r="N14545">
            <v>90</v>
          </cell>
        </row>
        <row r="14546">
          <cell r="A14546" t="str">
            <v>APU-001042</v>
          </cell>
          <cell r="D14546" t="str">
            <v/>
          </cell>
          <cell r="K14546" t="str">
            <v/>
          </cell>
          <cell r="M14546" t="str">
            <v/>
          </cell>
        </row>
        <row r="14547">
          <cell r="A14547" t="str">
            <v>APU-001042</v>
          </cell>
          <cell r="D14547" t="str">
            <v/>
          </cell>
          <cell r="K14547" t="str">
            <v/>
          </cell>
          <cell r="M14547" t="str">
            <v/>
          </cell>
        </row>
        <row r="14548">
          <cell r="A14548" t="str">
            <v>APU-001042</v>
          </cell>
          <cell r="D14548" t="str">
            <v/>
          </cell>
          <cell r="K14548" t="str">
            <v/>
          </cell>
          <cell r="M14548" t="str">
            <v/>
          </cell>
        </row>
        <row r="14549">
          <cell r="A14549" t="str">
            <v>APU-001042</v>
          </cell>
          <cell r="D14549" t="str">
            <v/>
          </cell>
          <cell r="K14549" t="str">
            <v/>
          </cell>
          <cell r="M14549" t="str">
            <v/>
          </cell>
        </row>
        <row r="14550">
          <cell r="A14550" t="str">
            <v>APU-001042</v>
          </cell>
          <cell r="D14550" t="str">
            <v>SUBTOTAL</v>
          </cell>
        </row>
        <row r="14551">
          <cell r="A14551" t="str">
            <v>APU-001042</v>
          </cell>
          <cell r="D14551" t="str">
            <v>II. MATERIALES</v>
          </cell>
        </row>
        <row r="14552">
          <cell r="A14552" t="str">
            <v>APU-001042</v>
          </cell>
          <cell r="D14552" t="str">
            <v>DESCRIPCIÓN</v>
          </cell>
          <cell r="L14552" t="str">
            <v>UNIDAD</v>
          </cell>
          <cell r="M14552" t="str">
            <v>CANTIDAD</v>
          </cell>
          <cell r="N14552" t="str">
            <v>PRECIO UNITARIO</v>
          </cell>
        </row>
        <row r="14553">
          <cell r="A14553" t="str">
            <v>APU-001042</v>
          </cell>
          <cell r="D14553" t="str">
            <v/>
          </cell>
          <cell r="L14553" t="str">
            <v/>
          </cell>
          <cell r="N14553" t="str">
            <v/>
          </cell>
        </row>
        <row r="14554">
          <cell r="A14554" t="str">
            <v>APU-001042</v>
          </cell>
          <cell r="L14554" t="str">
            <v/>
          </cell>
          <cell r="N14554" t="str">
            <v/>
          </cell>
        </row>
        <row r="14555">
          <cell r="A14555" t="str">
            <v>APU-001042</v>
          </cell>
          <cell r="L14555" t="str">
            <v/>
          </cell>
          <cell r="N14555" t="str">
            <v/>
          </cell>
        </row>
        <row r="14556">
          <cell r="A14556" t="str">
            <v>APU-001042</v>
          </cell>
          <cell r="L14556" t="str">
            <v/>
          </cell>
          <cell r="N14556" t="str">
            <v/>
          </cell>
        </row>
        <row r="14557">
          <cell r="A14557" t="str">
            <v>APU-001042</v>
          </cell>
          <cell r="L14557" t="str">
            <v/>
          </cell>
          <cell r="N14557" t="str">
            <v/>
          </cell>
        </row>
        <row r="14558">
          <cell r="A14558" t="str">
            <v>APU-001042</v>
          </cell>
          <cell r="L14558" t="str">
            <v/>
          </cell>
          <cell r="N14558" t="str">
            <v/>
          </cell>
        </row>
        <row r="14559">
          <cell r="A14559" t="str">
            <v>APU-001042</v>
          </cell>
          <cell r="L14559" t="str">
            <v/>
          </cell>
          <cell r="N14559" t="str">
            <v/>
          </cell>
        </row>
        <row r="14560">
          <cell r="A14560" t="str">
            <v>APU-001042</v>
          </cell>
          <cell r="L14560" t="str">
            <v/>
          </cell>
          <cell r="N14560" t="str">
            <v/>
          </cell>
        </row>
        <row r="14561">
          <cell r="A14561" t="str">
            <v>APU-001042</v>
          </cell>
          <cell r="L14561" t="str">
            <v/>
          </cell>
          <cell r="N14561" t="str">
            <v/>
          </cell>
        </row>
        <row r="14562">
          <cell r="A14562" t="str">
            <v>APU-001042</v>
          </cell>
          <cell r="L14562" t="str">
            <v/>
          </cell>
          <cell r="N14562" t="str">
            <v/>
          </cell>
        </row>
        <row r="14563">
          <cell r="A14563" t="str">
            <v>APU-001042</v>
          </cell>
          <cell r="L14563" t="str">
            <v/>
          </cell>
          <cell r="N14563" t="str">
            <v/>
          </cell>
        </row>
        <row r="14564">
          <cell r="A14564" t="str">
            <v>APU-001042</v>
          </cell>
          <cell r="D14564" t="str">
            <v/>
          </cell>
          <cell r="L14564" t="str">
            <v/>
          </cell>
          <cell r="N14564" t="str">
            <v/>
          </cell>
        </row>
        <row r="14565">
          <cell r="A14565" t="str">
            <v>APU-001042</v>
          </cell>
          <cell r="D14565" t="str">
            <v/>
          </cell>
          <cell r="L14565" t="str">
            <v/>
          </cell>
          <cell r="N14565" t="str">
            <v/>
          </cell>
        </row>
        <row r="14566">
          <cell r="A14566" t="str">
            <v>APU-001042</v>
          </cell>
          <cell r="D14566" t="str">
            <v/>
          </cell>
          <cell r="L14566" t="str">
            <v/>
          </cell>
          <cell r="N14566" t="str">
            <v/>
          </cell>
        </row>
        <row r="14567">
          <cell r="A14567" t="str">
            <v>APU-001042</v>
          </cell>
          <cell r="D14567" t="str">
            <v>DESPERDICIO</v>
          </cell>
          <cell r="L14567" t="str">
            <v>%</v>
          </cell>
          <cell r="M14567">
            <v>0.05</v>
          </cell>
          <cell r="N14567">
            <v>0</v>
          </cell>
        </row>
        <row r="14568">
          <cell r="A14568" t="str">
            <v>APU-001042</v>
          </cell>
          <cell r="D14568" t="str">
            <v>SUBTOTAL</v>
          </cell>
        </row>
        <row r="14569">
          <cell r="A14569" t="str">
            <v>APU-001042</v>
          </cell>
          <cell r="D14569" t="str">
            <v>III. TRANSPORTES</v>
          </cell>
        </row>
        <row r="14570">
          <cell r="A14570" t="str">
            <v>APU-001042</v>
          </cell>
          <cell r="D14570" t="str">
            <v>MATERIAL</v>
          </cell>
          <cell r="K14570" t="str">
            <v>VOL. o PESO</v>
          </cell>
          <cell r="L14570" t="str">
            <v>DISTANCIA</v>
          </cell>
          <cell r="M14570" t="str">
            <v>M3 o Ton/Km</v>
          </cell>
          <cell r="N14570" t="str">
            <v>TARIFA</v>
          </cell>
        </row>
        <row r="14571">
          <cell r="A14571" t="str">
            <v>APU-001042</v>
          </cell>
          <cell r="D14571" t="str">
            <v/>
          </cell>
          <cell r="M14571" t="str">
            <v/>
          </cell>
          <cell r="N14571" t="str">
            <v/>
          </cell>
        </row>
        <row r="14572">
          <cell r="A14572" t="str">
            <v>APU-001042</v>
          </cell>
          <cell r="D14572" t="str">
            <v/>
          </cell>
          <cell r="M14572" t="str">
            <v/>
          </cell>
          <cell r="N14572" t="str">
            <v/>
          </cell>
        </row>
        <row r="14573">
          <cell r="A14573" t="str">
            <v>APU-001042</v>
          </cell>
          <cell r="D14573" t="str">
            <v/>
          </cell>
          <cell r="M14573" t="str">
            <v/>
          </cell>
          <cell r="N14573" t="str">
            <v/>
          </cell>
        </row>
        <row r="14574">
          <cell r="A14574" t="str">
            <v>APU-001042</v>
          </cell>
          <cell r="D14574" t="str">
            <v/>
          </cell>
          <cell r="M14574" t="str">
            <v/>
          </cell>
          <cell r="N14574" t="str">
            <v/>
          </cell>
        </row>
        <row r="14575">
          <cell r="A14575" t="str">
            <v>APU-001042</v>
          </cell>
          <cell r="D14575" t="str">
            <v>SUBTOTAL</v>
          </cell>
        </row>
        <row r="14576">
          <cell r="A14576" t="str">
            <v>APU-001042</v>
          </cell>
          <cell r="D14576" t="str">
            <v>IV. MANO DE OBRA</v>
          </cell>
        </row>
        <row r="14577">
          <cell r="A14577" t="str">
            <v>APU-001042</v>
          </cell>
          <cell r="D14577" t="str">
            <v>TRABAJADOR</v>
          </cell>
          <cell r="K14577" t="str">
            <v>JORNAL</v>
          </cell>
          <cell r="L14577" t="str">
            <v>PRESTACIONES</v>
          </cell>
          <cell r="M14577" t="str">
            <v>JORNAL TOTAL</v>
          </cell>
          <cell r="N14577" t="str">
            <v>RENDIMIENTO</v>
          </cell>
        </row>
        <row r="14578">
          <cell r="A14578" t="str">
            <v>APU-001042</v>
          </cell>
          <cell r="D14578" t="str">
            <v>ELÉCTRICO</v>
          </cell>
          <cell r="K14578">
            <v>121352</v>
          </cell>
          <cell r="L14578">
            <v>1.95</v>
          </cell>
          <cell r="M14578">
            <v>236636.4</v>
          </cell>
          <cell r="N14578">
            <v>45</v>
          </cell>
        </row>
        <row r="14579">
          <cell r="A14579" t="str">
            <v>APU-001042</v>
          </cell>
          <cell r="D14579" t="str">
            <v>AYUDANTE (1)</v>
          </cell>
          <cell r="K14579">
            <v>71433</v>
          </cell>
          <cell r="L14579">
            <v>1.95</v>
          </cell>
          <cell r="M14579">
            <v>139294.35</v>
          </cell>
          <cell r="N14579">
            <v>45</v>
          </cell>
        </row>
        <row r="14580">
          <cell r="A14580" t="str">
            <v>APU-001042</v>
          </cell>
          <cell r="D14580" t="str">
            <v/>
          </cell>
          <cell r="K14580" t="str">
            <v/>
          </cell>
          <cell r="L14580" t="str">
            <v xml:space="preserve"> </v>
          </cell>
          <cell r="M14580" t="str">
            <v xml:space="preserve"> </v>
          </cell>
        </row>
        <row r="14581">
          <cell r="A14581" t="str">
            <v>APU-001042</v>
          </cell>
          <cell r="D14581" t="str">
            <v/>
          </cell>
          <cell r="K14581" t="str">
            <v/>
          </cell>
          <cell r="L14581" t="str">
            <v xml:space="preserve"> </v>
          </cell>
          <cell r="M14581" t="str">
            <v xml:space="preserve"> </v>
          </cell>
        </row>
        <row r="14582">
          <cell r="A14582" t="str">
            <v>APU-001042</v>
          </cell>
          <cell r="D14582" t="str">
            <v/>
          </cell>
          <cell r="K14582" t="str">
            <v/>
          </cell>
          <cell r="L14582" t="str">
            <v xml:space="preserve"> </v>
          </cell>
          <cell r="M14582" t="str">
            <v xml:space="preserve"> </v>
          </cell>
        </row>
        <row r="14583">
          <cell r="A14583" t="str">
            <v>APU-001042</v>
          </cell>
          <cell r="D14583" t="str">
            <v>SUBTOTAL</v>
          </cell>
        </row>
        <row r="14584">
          <cell r="A14584" t="str">
            <v>APU-001042</v>
          </cell>
        </row>
        <row r="14585">
          <cell r="A14585" t="str">
            <v>APU-001042</v>
          </cell>
          <cell r="D14585" t="str">
            <v>TOTAL COSTO DIRECTO $</v>
          </cell>
        </row>
        <row r="14586">
          <cell r="A14586" t="str">
            <v>APU-001042</v>
          </cell>
        </row>
        <row r="14587">
          <cell r="A14587" t="str">
            <v>APU-001042</v>
          </cell>
          <cell r="M14587" t="str">
            <v>Porcentaje</v>
          </cell>
          <cell r="N14587" t="str">
            <v>Valor Total</v>
          </cell>
        </row>
        <row r="14588">
          <cell r="A14588" t="str">
            <v>APU-001042</v>
          </cell>
          <cell r="M14588">
            <v>0.24</v>
          </cell>
          <cell r="N14588">
            <v>2221.46</v>
          </cell>
        </row>
        <row r="14589">
          <cell r="M14589">
            <v>0.02</v>
          </cell>
          <cell r="N14589">
            <v>185.12</v>
          </cell>
        </row>
        <row r="14590">
          <cell r="M14590">
            <v>7.0000000000000007E-2</v>
          </cell>
          <cell r="N14590">
            <v>647.92999999999995</v>
          </cell>
        </row>
        <row r="14593">
          <cell r="D14593" t="str">
            <v>Precio Unitario Total Aproximado al peso $</v>
          </cell>
        </row>
        <row r="14598">
          <cell r="D14598" t="str">
            <v>Proyectó:</v>
          </cell>
          <cell r="L14598" t="str">
            <v>Aprobó:</v>
          </cell>
        </row>
        <row r="14599">
          <cell r="E14599" t="str">
            <v>BRAYAN JEUDIEL LOZANO HERRERA</v>
          </cell>
          <cell r="M14599" t="str">
            <v>JESÚS IVÁN QUIÑONES RUEDA</v>
          </cell>
        </row>
        <row r="14600">
          <cell r="E14600" t="str">
            <v>APOYO SEC. DE PLANEACIÓN Y OBRAS PÚBLICAS</v>
          </cell>
          <cell r="M14600" t="str">
            <v>SECRETARIO DE PLANEACIÓN Y OBRAS PUBLICAS</v>
          </cell>
        </row>
        <row r="14601">
          <cell r="E14601" t="str">
            <v>LES TENGO UN CHISME</v>
          </cell>
          <cell r="M14601" t="str">
            <v>BOMBA</v>
          </cell>
        </row>
        <row r="14604">
          <cell r="A14604">
            <v>0</v>
          </cell>
          <cell r="D14604" t="str">
            <v>SECCIÓN DE ANDAMIO (02)</v>
          </cell>
          <cell r="K14604" t="str">
            <v>DIA</v>
          </cell>
          <cell r="M14604">
            <v>6000</v>
          </cell>
          <cell r="N14604">
            <v>25</v>
          </cell>
        </row>
        <row r="14605">
          <cell r="A14605">
            <v>0</v>
          </cell>
          <cell r="D14605" t="str">
            <v/>
          </cell>
          <cell r="K14605" t="str">
            <v/>
          </cell>
          <cell r="M14605" t="str">
            <v/>
          </cell>
        </row>
        <row r="14606">
          <cell r="A14606">
            <v>0</v>
          </cell>
          <cell r="D14606" t="str">
            <v/>
          </cell>
          <cell r="K14606" t="str">
            <v/>
          </cell>
          <cell r="M14606" t="str">
            <v/>
          </cell>
        </row>
        <row r="14607">
          <cell r="A14607">
            <v>0</v>
          </cell>
          <cell r="D14607" t="str">
            <v/>
          </cell>
          <cell r="K14607" t="str">
            <v/>
          </cell>
          <cell r="M14607" t="str">
            <v/>
          </cell>
        </row>
        <row r="14608">
          <cell r="A14608">
            <v>0</v>
          </cell>
          <cell r="D14608" t="str">
            <v/>
          </cell>
          <cell r="K14608" t="str">
            <v/>
          </cell>
          <cell r="M14608" t="str">
            <v/>
          </cell>
        </row>
        <row r="14609">
          <cell r="A14609">
            <v>0</v>
          </cell>
          <cell r="D14609" t="str">
            <v>SUBTOTAL</v>
          </cell>
        </row>
        <row r="14610">
          <cell r="A14610">
            <v>0</v>
          </cell>
          <cell r="D14610" t="str">
            <v>II. MATERIALES</v>
          </cell>
        </row>
        <row r="14611">
          <cell r="A14611">
            <v>0</v>
          </cell>
          <cell r="D14611" t="str">
            <v>DESCRIPCIÓN</v>
          </cell>
          <cell r="L14611" t="str">
            <v>UNIDAD</v>
          </cell>
          <cell r="M14611" t="str">
            <v>CANTIDAD</v>
          </cell>
          <cell r="N14611" t="str">
            <v>PRECIO UNITARIO</v>
          </cell>
        </row>
        <row r="14612">
          <cell r="A14612">
            <v>0</v>
          </cell>
          <cell r="D14612" t="str">
            <v>CUBIERTA EN LAMINA DE ZINC CAL. 35-15 DE 0,8 X 3,60 M</v>
          </cell>
          <cell r="L14612" t="str">
            <v>UND</v>
          </cell>
          <cell r="M14612">
            <v>0.35</v>
          </cell>
          <cell r="N14612">
            <v>43725</v>
          </cell>
        </row>
        <row r="14613">
          <cell r="A14613">
            <v>0</v>
          </cell>
          <cell r="D14613" t="str">
            <v>AMARRE CAL.18</v>
          </cell>
          <cell r="L14613" t="str">
            <v>UND</v>
          </cell>
          <cell r="M14613">
            <v>5</v>
          </cell>
          <cell r="N14613">
            <v>500</v>
          </cell>
        </row>
        <row r="14614">
          <cell r="A14614">
            <v>0</v>
          </cell>
          <cell r="D14614" t="str">
            <v>SILICONA LIQUIDA 300 ML</v>
          </cell>
          <cell r="L14614" t="str">
            <v>UND</v>
          </cell>
          <cell r="M14614">
            <v>0.02</v>
          </cell>
          <cell r="N14614">
            <v>10350</v>
          </cell>
        </row>
        <row r="14615">
          <cell r="A14615">
            <v>0</v>
          </cell>
          <cell r="D14615" t="str">
            <v/>
          </cell>
          <cell r="L14615" t="str">
            <v/>
          </cell>
          <cell r="N14615" t="str">
            <v/>
          </cell>
        </row>
        <row r="14616">
          <cell r="A14616">
            <v>0</v>
          </cell>
          <cell r="D14616" t="str">
            <v/>
          </cell>
          <cell r="L14616" t="str">
            <v/>
          </cell>
          <cell r="N14616" t="str">
            <v/>
          </cell>
        </row>
        <row r="14617">
          <cell r="A14617">
            <v>0</v>
          </cell>
          <cell r="D14617" t="str">
            <v/>
          </cell>
          <cell r="L14617" t="str">
            <v/>
          </cell>
          <cell r="N14617" t="str">
            <v/>
          </cell>
        </row>
        <row r="14618">
          <cell r="A14618">
            <v>0</v>
          </cell>
          <cell r="D14618" t="str">
            <v/>
          </cell>
          <cell r="L14618" t="str">
            <v/>
          </cell>
          <cell r="N14618" t="str">
            <v/>
          </cell>
        </row>
        <row r="14619">
          <cell r="A14619">
            <v>0</v>
          </cell>
          <cell r="D14619" t="str">
            <v/>
          </cell>
          <cell r="L14619" t="str">
            <v/>
          </cell>
          <cell r="N14619" t="str">
            <v/>
          </cell>
        </row>
        <row r="14620">
          <cell r="A14620">
            <v>0</v>
          </cell>
          <cell r="D14620" t="str">
            <v/>
          </cell>
          <cell r="L14620" t="str">
            <v/>
          </cell>
          <cell r="N14620" t="str">
            <v/>
          </cell>
        </row>
        <row r="14621">
          <cell r="A14621">
            <v>0</v>
          </cell>
          <cell r="D14621" t="str">
            <v/>
          </cell>
          <cell r="L14621" t="str">
            <v/>
          </cell>
          <cell r="N14621" t="str">
            <v/>
          </cell>
        </row>
        <row r="14622">
          <cell r="A14622">
            <v>0</v>
          </cell>
          <cell r="D14622" t="str">
            <v/>
          </cell>
          <cell r="L14622" t="str">
            <v/>
          </cell>
          <cell r="N14622" t="str">
            <v/>
          </cell>
        </row>
        <row r="14623">
          <cell r="A14623">
            <v>0</v>
          </cell>
          <cell r="D14623" t="str">
            <v/>
          </cell>
          <cell r="L14623" t="str">
            <v/>
          </cell>
          <cell r="N14623" t="str">
            <v/>
          </cell>
        </row>
        <row r="14624">
          <cell r="A14624">
            <v>0</v>
          </cell>
          <cell r="D14624" t="str">
            <v/>
          </cell>
          <cell r="L14624" t="str">
            <v/>
          </cell>
          <cell r="N14624" t="str">
            <v/>
          </cell>
        </row>
        <row r="14625">
          <cell r="A14625">
            <v>0</v>
          </cell>
          <cell r="D14625" t="str">
            <v/>
          </cell>
          <cell r="L14625" t="str">
            <v/>
          </cell>
          <cell r="N14625" t="str">
            <v/>
          </cell>
        </row>
        <row r="14626">
          <cell r="A14626">
            <v>0</v>
          </cell>
          <cell r="D14626" t="str">
            <v>DESPERDICIO</v>
          </cell>
          <cell r="L14626" t="str">
            <v>%</v>
          </cell>
          <cell r="M14626">
            <v>0.05</v>
          </cell>
          <cell r="N14626">
            <v>18010.75</v>
          </cell>
        </row>
        <row r="14627">
          <cell r="A14627">
            <v>0</v>
          </cell>
          <cell r="D14627" t="str">
            <v>SUBTOTAL</v>
          </cell>
        </row>
        <row r="14628">
          <cell r="A14628">
            <v>0</v>
          </cell>
          <cell r="D14628" t="str">
            <v>III. TRANSPORTES</v>
          </cell>
        </row>
        <row r="14629">
          <cell r="A14629">
            <v>0</v>
          </cell>
          <cell r="D14629" t="str">
            <v>MATERIAL</v>
          </cell>
          <cell r="K14629" t="str">
            <v>VOL. o PESO</v>
          </cell>
          <cell r="L14629" t="str">
            <v>DISTANCIA</v>
          </cell>
          <cell r="M14629" t="str">
            <v>M3 o Ton/Km</v>
          </cell>
          <cell r="N14629" t="str">
            <v>TARIFA</v>
          </cell>
        </row>
        <row r="14630">
          <cell r="A14630">
            <v>0</v>
          </cell>
          <cell r="D14630" t="str">
            <v/>
          </cell>
          <cell r="M14630" t="str">
            <v/>
          </cell>
          <cell r="N14630" t="str">
            <v/>
          </cell>
        </row>
        <row r="14631">
          <cell r="A14631">
            <v>0</v>
          </cell>
          <cell r="D14631" t="str">
            <v/>
          </cell>
          <cell r="M14631" t="str">
            <v/>
          </cell>
          <cell r="N14631" t="str">
            <v/>
          </cell>
        </row>
        <row r="14632">
          <cell r="A14632">
            <v>0</v>
          </cell>
          <cell r="D14632" t="str">
            <v/>
          </cell>
          <cell r="M14632" t="str">
            <v/>
          </cell>
          <cell r="N14632" t="str">
            <v/>
          </cell>
        </row>
        <row r="14633">
          <cell r="A14633">
            <v>0</v>
          </cell>
          <cell r="D14633" t="str">
            <v/>
          </cell>
          <cell r="M14633" t="str">
            <v/>
          </cell>
          <cell r="N14633" t="str">
            <v/>
          </cell>
        </row>
        <row r="14634">
          <cell r="A14634">
            <v>0</v>
          </cell>
          <cell r="D14634" t="str">
            <v>SUBTOTAL</v>
          </cell>
        </row>
        <row r="14635">
          <cell r="A14635">
            <v>0</v>
          </cell>
          <cell r="D14635" t="str">
            <v>IV. MANO DE OBRA</v>
          </cell>
        </row>
        <row r="14636">
          <cell r="A14636">
            <v>0</v>
          </cell>
          <cell r="D14636" t="str">
            <v>TRABAJADOR</v>
          </cell>
          <cell r="K14636" t="str">
            <v>JORNAL</v>
          </cell>
          <cell r="L14636" t="str">
            <v>PRESTACIONES</v>
          </cell>
          <cell r="M14636" t="str">
            <v>JORNAL TOTAL</v>
          </cell>
          <cell r="N14636" t="str">
            <v>RENDIMIENTO</v>
          </cell>
        </row>
        <row r="14637">
          <cell r="A14637">
            <v>0</v>
          </cell>
          <cell r="D14637" t="str">
            <v>OFICIAL</v>
          </cell>
          <cell r="K14637">
            <v>95930</v>
          </cell>
          <cell r="L14637">
            <v>1.95</v>
          </cell>
          <cell r="M14637">
            <v>187063.5</v>
          </cell>
          <cell r="N14637">
            <v>25</v>
          </cell>
        </row>
        <row r="14638">
          <cell r="A14638">
            <v>0</v>
          </cell>
          <cell r="D14638" t="str">
            <v>AYUDANTE (1)</v>
          </cell>
          <cell r="K14638">
            <v>71433</v>
          </cell>
          <cell r="L14638">
            <v>1.95</v>
          </cell>
          <cell r="M14638">
            <v>139294.35</v>
          </cell>
          <cell r="N14638">
            <v>25</v>
          </cell>
        </row>
        <row r="14639">
          <cell r="A14639">
            <v>0</v>
          </cell>
          <cell r="D14639" t="str">
            <v/>
          </cell>
          <cell r="K14639" t="str">
            <v/>
          </cell>
          <cell r="L14639" t="str">
            <v xml:space="preserve"> </v>
          </cell>
          <cell r="M14639" t="str">
            <v xml:space="preserve"> </v>
          </cell>
        </row>
        <row r="14640">
          <cell r="A14640">
            <v>0</v>
          </cell>
          <cell r="D14640" t="str">
            <v/>
          </cell>
          <cell r="K14640" t="str">
            <v/>
          </cell>
          <cell r="L14640" t="str">
            <v xml:space="preserve"> </v>
          </cell>
          <cell r="M14640" t="str">
            <v xml:space="preserve"> </v>
          </cell>
        </row>
        <row r="14641">
          <cell r="A14641">
            <v>0</v>
          </cell>
          <cell r="D14641" t="str">
            <v/>
          </cell>
          <cell r="K14641" t="str">
            <v/>
          </cell>
          <cell r="L14641" t="str">
            <v xml:space="preserve"> </v>
          </cell>
          <cell r="M14641" t="str">
            <v xml:space="preserve"> </v>
          </cell>
        </row>
        <row r="14642">
          <cell r="A14642">
            <v>0</v>
          </cell>
          <cell r="D14642" t="str">
            <v>SUBTOTAL</v>
          </cell>
        </row>
        <row r="14643">
          <cell r="A14643">
            <v>0</v>
          </cell>
        </row>
        <row r="14644">
          <cell r="A14644">
            <v>0</v>
          </cell>
          <cell r="D14644" t="str">
            <v>TOTAL COSTO DIRECTO $</v>
          </cell>
        </row>
        <row r="14645">
          <cell r="A14645">
            <v>0</v>
          </cell>
        </row>
        <row r="14646">
          <cell r="A14646">
            <v>0</v>
          </cell>
          <cell r="M14646" t="str">
            <v>Porcentaje</v>
          </cell>
          <cell r="N14646" t="str">
            <v>Valor Total</v>
          </cell>
        </row>
        <row r="14647">
          <cell r="A14647">
            <v>0</v>
          </cell>
          <cell r="M14647">
            <v>0.24</v>
          </cell>
          <cell r="N14647">
            <v>7729.34</v>
          </cell>
        </row>
        <row r="14648">
          <cell r="M14648">
            <v>0.02</v>
          </cell>
          <cell r="N14648">
            <v>644.11</v>
          </cell>
        </row>
        <row r="14649">
          <cell r="M14649">
            <v>7.0000000000000007E-2</v>
          </cell>
          <cell r="N14649">
            <v>2254.39</v>
          </cell>
        </row>
        <row r="14652">
          <cell r="D14652" t="str">
            <v>Precio Unitario Total Aproximado al peso $</v>
          </cell>
        </row>
        <row r="14657">
          <cell r="D14657" t="str">
            <v>Proyectó:</v>
          </cell>
          <cell r="L14657" t="str">
            <v>Aprobó:</v>
          </cell>
        </row>
        <row r="14658">
          <cell r="E14658" t="str">
            <v>BRAYAN JEUDIEL LOZANO HERRERA</v>
          </cell>
          <cell r="M14658" t="str">
            <v>JESÚS IVÁN QUIÑONES RUEDA</v>
          </cell>
        </row>
        <row r="14659">
          <cell r="E14659" t="str">
            <v>APOYO SEC. DE PLANEACIÓN Y OBRAS PÚBLICAS</v>
          </cell>
          <cell r="M14659" t="str">
            <v>SECRETARIO DE PLANEACIÓN Y OBRAS PUBLICAS</v>
          </cell>
        </row>
        <row r="14660">
          <cell r="E14660" t="str">
            <v>LES TENGO UN CHISME</v>
          </cell>
          <cell r="M14660" t="str">
            <v>BOMBA</v>
          </cell>
        </row>
        <row r="14664">
          <cell r="D14664" t="str">
            <v>Análisis de Precios Unitarios- Secretaria de Planeación y Obras Publicas de Cubará, Boyacá.</v>
          </cell>
        </row>
        <row r="14665">
          <cell r="D14665" t="str">
            <v>Código</v>
          </cell>
          <cell r="E14665" t="str">
            <v>CCE-EICP-FM-14</v>
          </cell>
          <cell r="G14665" t="str">
            <v>Versión</v>
          </cell>
          <cell r="H14665">
            <v>1</v>
          </cell>
        </row>
        <row r="14669">
          <cell r="E14669" t="str">
            <v>MUNICIPIO DE CUBARÁ</v>
          </cell>
        </row>
        <row r="14671">
          <cell r="M14671" t="str">
            <v>VERSIÓN</v>
          </cell>
        </row>
        <row r="14674">
          <cell r="M14674" t="str">
            <v>PAGINA</v>
          </cell>
        </row>
        <row r="14675">
          <cell r="E14675" t="str">
            <v>ANÁLISIS DE PRECIOS UNITARIOS</v>
          </cell>
        </row>
        <row r="14677">
          <cell r="M14677" t="str">
            <v>FECHA</v>
          </cell>
          <cell r="N14677" t="str">
            <v>DD</v>
          </cell>
        </row>
        <row r="14678">
          <cell r="N14678">
            <v>13</v>
          </cell>
        </row>
        <row r="14682">
          <cell r="D14682" t="str">
            <v>DATOS ESPECÍFICOS</v>
          </cell>
        </row>
        <row r="14684">
          <cell r="A14684" t="str">
            <v>APU ID</v>
          </cell>
          <cell r="D14684" t="str">
            <v>ÍTEM</v>
          </cell>
          <cell r="E14684" t="str">
            <v>DESCRIPCIÓN</v>
          </cell>
          <cell r="N14684" t="str">
            <v>UNIDAD</v>
          </cell>
        </row>
        <row r="14685">
          <cell r="A14685" t="str">
            <v>APU-00105</v>
          </cell>
          <cell r="D14685" t="str">
            <v>2,09,02</v>
          </cell>
          <cell r="E14685" t="str">
            <v>INSTALACIÓN DE CUBIERTA EN LAMINA DE ZINC EXISTENTE</v>
          </cell>
          <cell r="N14685" t="str">
            <v>M2</v>
          </cell>
        </row>
        <row r="14686">
          <cell r="D14686" t="str">
            <v>I. EQUIPO</v>
          </cell>
        </row>
        <row r="14687">
          <cell r="D14687" t="str">
            <v>DESCRIPCIÓN</v>
          </cell>
          <cell r="I14687" t="str">
            <v>MARCA</v>
          </cell>
          <cell r="K14687" t="str">
            <v>TIPO</v>
          </cell>
          <cell r="M14687" t="str">
            <v>TARIFA</v>
          </cell>
          <cell r="N14687" t="str">
            <v>RENDIMIENTO</v>
          </cell>
        </row>
        <row r="14688">
          <cell r="D14688" t="str">
            <v>HERRAMIENTA MENOR (% M.O)</v>
          </cell>
          <cell r="K14688" t="str">
            <v>%</v>
          </cell>
          <cell r="M14688">
            <v>13054.310000000001</v>
          </cell>
          <cell r="N14688">
            <v>10</v>
          </cell>
        </row>
        <row r="14689">
          <cell r="D14689" t="str">
            <v>SECCIÓN DE ANDAMIO (02)</v>
          </cell>
          <cell r="K14689" t="str">
            <v>DIA</v>
          </cell>
          <cell r="M14689">
            <v>6000</v>
          </cell>
          <cell r="N14689">
            <v>25</v>
          </cell>
        </row>
        <row r="14690">
          <cell r="D14690" t="str">
            <v/>
          </cell>
          <cell r="K14690" t="str">
            <v/>
          </cell>
          <cell r="M14690" t="str">
            <v/>
          </cell>
        </row>
        <row r="14691">
          <cell r="D14691" t="str">
            <v/>
          </cell>
          <cell r="K14691" t="str">
            <v/>
          </cell>
          <cell r="M14691" t="str">
            <v/>
          </cell>
        </row>
        <row r="14692">
          <cell r="D14692" t="str">
            <v/>
          </cell>
          <cell r="K14692" t="str">
            <v/>
          </cell>
          <cell r="M14692" t="str">
            <v/>
          </cell>
        </row>
        <row r="14693">
          <cell r="D14693" t="str">
            <v/>
          </cell>
          <cell r="K14693" t="str">
            <v/>
          </cell>
          <cell r="M14693" t="str">
            <v/>
          </cell>
        </row>
        <row r="14694">
          <cell r="D14694" t="str">
            <v>SUBTOTAL</v>
          </cell>
        </row>
        <row r="14695">
          <cell r="D14695" t="str">
            <v>II. MATERIALES</v>
          </cell>
        </row>
        <row r="14696">
          <cell r="D14696" t="str">
            <v>DESCRIPCIÓN</v>
          </cell>
          <cell r="L14696" t="str">
            <v>UNIDAD</v>
          </cell>
          <cell r="M14696" t="str">
            <v>CANTIDAD</v>
          </cell>
          <cell r="N14696" t="str">
            <v>PRECIO UNITARIO</v>
          </cell>
        </row>
        <row r="14697">
          <cell r="D14697" t="str">
            <v>AMARRE CAL.18</v>
          </cell>
          <cell r="L14697" t="str">
            <v>UND</v>
          </cell>
          <cell r="M14697">
            <v>5</v>
          </cell>
          <cell r="N14697">
            <v>500</v>
          </cell>
        </row>
        <row r="14698">
          <cell r="D14698" t="str">
            <v>SILICONA LIQUIDA 300 ML</v>
          </cell>
          <cell r="L14698" t="str">
            <v>UND</v>
          </cell>
          <cell r="M14698">
            <v>0.02</v>
          </cell>
          <cell r="N14698">
            <v>10350</v>
          </cell>
        </row>
        <row r="14699">
          <cell r="D14699" t="str">
            <v/>
          </cell>
          <cell r="L14699" t="str">
            <v/>
          </cell>
          <cell r="N14699" t="str">
            <v/>
          </cell>
        </row>
        <row r="14700">
          <cell r="D14700" t="str">
            <v/>
          </cell>
          <cell r="L14700" t="str">
            <v/>
          </cell>
          <cell r="N14700" t="str">
            <v/>
          </cell>
        </row>
        <row r="14701">
          <cell r="D14701" t="str">
            <v/>
          </cell>
          <cell r="L14701" t="str">
            <v/>
          </cell>
          <cell r="N14701" t="str">
            <v/>
          </cell>
        </row>
        <row r="14702">
          <cell r="D14702" t="str">
            <v/>
          </cell>
          <cell r="L14702" t="str">
            <v/>
          </cell>
          <cell r="N14702" t="str">
            <v/>
          </cell>
        </row>
        <row r="14703">
          <cell r="D14703" t="str">
            <v/>
          </cell>
          <cell r="L14703" t="str">
            <v/>
          </cell>
          <cell r="N14703" t="str">
            <v/>
          </cell>
        </row>
        <row r="14704">
          <cell r="D14704" t="str">
            <v/>
          </cell>
          <cell r="L14704" t="str">
            <v/>
          </cell>
          <cell r="N14704" t="str">
            <v/>
          </cell>
        </row>
        <row r="14705">
          <cell r="D14705" t="str">
            <v/>
          </cell>
          <cell r="L14705" t="str">
            <v/>
          </cell>
          <cell r="N14705" t="str">
            <v/>
          </cell>
        </row>
        <row r="14706">
          <cell r="D14706" t="str">
            <v/>
          </cell>
          <cell r="L14706" t="str">
            <v/>
          </cell>
          <cell r="N14706" t="str">
            <v/>
          </cell>
        </row>
        <row r="14707">
          <cell r="D14707" t="str">
            <v/>
          </cell>
          <cell r="L14707" t="str">
            <v/>
          </cell>
          <cell r="N14707" t="str">
            <v/>
          </cell>
        </row>
        <row r="14708">
          <cell r="D14708" t="str">
            <v/>
          </cell>
          <cell r="L14708" t="str">
            <v/>
          </cell>
          <cell r="N14708" t="str">
            <v/>
          </cell>
        </row>
        <row r="14709">
          <cell r="D14709" t="str">
            <v/>
          </cell>
          <cell r="L14709" t="str">
            <v/>
          </cell>
          <cell r="N14709" t="str">
            <v/>
          </cell>
        </row>
        <row r="14710">
          <cell r="D14710" t="str">
            <v/>
          </cell>
          <cell r="L14710" t="str">
            <v/>
          </cell>
          <cell r="N14710" t="str">
            <v/>
          </cell>
        </row>
        <row r="14711">
          <cell r="D14711" t="str">
            <v>DESPERDICIO</v>
          </cell>
          <cell r="L14711" t="str">
            <v>%</v>
          </cell>
          <cell r="M14711">
            <v>0.05</v>
          </cell>
          <cell r="N14711">
            <v>2707</v>
          </cell>
        </row>
        <row r="14712">
          <cell r="D14712" t="str">
            <v>SUBTOTAL</v>
          </cell>
        </row>
        <row r="14713">
          <cell r="D14713" t="str">
            <v>III. TRANSPORTES</v>
          </cell>
        </row>
        <row r="14714">
          <cell r="D14714" t="str">
            <v>MATERIAL</v>
          </cell>
          <cell r="K14714" t="str">
            <v>VOL. o PESO</v>
          </cell>
          <cell r="L14714" t="str">
            <v>DISTANCIA</v>
          </cell>
          <cell r="M14714" t="str">
            <v>M3 o Ton/Km</v>
          </cell>
          <cell r="N14714" t="str">
            <v>TARIFA</v>
          </cell>
        </row>
        <row r="14715">
          <cell r="D14715" t="str">
            <v/>
          </cell>
          <cell r="M14715" t="str">
            <v/>
          </cell>
          <cell r="N14715" t="str">
            <v/>
          </cell>
        </row>
        <row r="14716">
          <cell r="D14716" t="str">
            <v/>
          </cell>
          <cell r="M14716" t="str">
            <v/>
          </cell>
          <cell r="N14716" t="str">
            <v/>
          </cell>
        </row>
        <row r="14717">
          <cell r="D14717" t="str">
            <v/>
          </cell>
          <cell r="M14717" t="str">
            <v/>
          </cell>
          <cell r="N14717" t="str">
            <v/>
          </cell>
        </row>
        <row r="14718">
          <cell r="D14718" t="str">
            <v/>
          </cell>
          <cell r="M14718" t="str">
            <v/>
          </cell>
          <cell r="N14718" t="str">
            <v/>
          </cell>
        </row>
        <row r="14719">
          <cell r="D14719" t="str">
            <v>SUBTOTAL</v>
          </cell>
        </row>
        <row r="14720">
          <cell r="D14720" t="str">
            <v>IV. MANO DE OBRA</v>
          </cell>
        </row>
        <row r="14721">
          <cell r="D14721" t="str">
            <v>TRABAJADOR</v>
          </cell>
          <cell r="K14721" t="str">
            <v>JORNAL</v>
          </cell>
          <cell r="L14721" t="str">
            <v>PRESTACIONES</v>
          </cell>
          <cell r="M14721" t="str">
            <v>JORNAL TOTAL</v>
          </cell>
          <cell r="N14721" t="str">
            <v>RENDIMIENTO</v>
          </cell>
        </row>
        <row r="14722">
          <cell r="D14722" t="str">
            <v>OFICIAL</v>
          </cell>
          <cell r="K14722">
            <v>95930</v>
          </cell>
          <cell r="L14722">
            <v>1.95</v>
          </cell>
          <cell r="M14722">
            <v>187063.5</v>
          </cell>
          <cell r="N14722">
            <v>25</v>
          </cell>
        </row>
        <row r="14723">
          <cell r="D14723" t="str">
            <v>AYUDANTE (1)</v>
          </cell>
          <cell r="K14723">
            <v>71433</v>
          </cell>
          <cell r="L14723">
            <v>1.95</v>
          </cell>
          <cell r="M14723">
            <v>139294.35</v>
          </cell>
          <cell r="N14723">
            <v>25</v>
          </cell>
        </row>
        <row r="14724">
          <cell r="D14724" t="str">
            <v/>
          </cell>
          <cell r="K14724" t="str">
            <v/>
          </cell>
          <cell r="L14724" t="str">
            <v xml:space="preserve"> </v>
          </cell>
          <cell r="M14724" t="str">
            <v xml:space="preserve"> </v>
          </cell>
        </row>
        <row r="14725">
          <cell r="D14725" t="str">
            <v/>
          </cell>
          <cell r="K14725" t="str">
            <v/>
          </cell>
          <cell r="L14725" t="str">
            <v xml:space="preserve"> </v>
          </cell>
          <cell r="M14725" t="str">
            <v xml:space="preserve"> </v>
          </cell>
        </row>
        <row r="14726">
          <cell r="D14726" t="str">
            <v/>
          </cell>
          <cell r="K14726" t="str">
            <v/>
          </cell>
          <cell r="L14726" t="str">
            <v xml:space="preserve"> </v>
          </cell>
          <cell r="M14726" t="str">
            <v xml:space="preserve"> </v>
          </cell>
        </row>
        <row r="14727">
          <cell r="D14727" t="str">
            <v>SUBTOTAL</v>
          </cell>
        </row>
        <row r="14729">
          <cell r="D14729" t="str">
            <v>TOTAL COSTO DIRECTO $</v>
          </cell>
        </row>
        <row r="14731">
          <cell r="M14731" t="str">
            <v>Porcentaje</v>
          </cell>
          <cell r="N14731" t="str">
            <v>Valor Total</v>
          </cell>
        </row>
        <row r="14732">
          <cell r="M14732">
            <v>0.24</v>
          </cell>
          <cell r="N14732">
            <v>4186.1000000000004</v>
          </cell>
        </row>
        <row r="14733">
          <cell r="M14733">
            <v>0.02</v>
          </cell>
          <cell r="N14733">
            <v>348.84</v>
          </cell>
        </row>
        <row r="14734">
          <cell r="M14734">
            <v>7.0000000000000007E-2</v>
          </cell>
          <cell r="N14734">
            <v>1220.95</v>
          </cell>
        </row>
        <row r="14737">
          <cell r="D14737" t="str">
            <v>Precio Unitario Total Aproximado al peso $</v>
          </cell>
        </row>
        <row r="14742">
          <cell r="D14742" t="str">
            <v>Proyectó:</v>
          </cell>
          <cell r="L14742" t="str">
            <v>Aprobó:</v>
          </cell>
        </row>
        <row r="14743">
          <cell r="E14743" t="str">
            <v>BRAYAN JEUDIEL LOZANO HERRERA</v>
          </cell>
          <cell r="M14743" t="str">
            <v>JESÚS IVÁN QUIÑONES RUEDA</v>
          </cell>
        </row>
        <row r="14744">
          <cell r="E14744" t="str">
            <v>APOYO SEC. DE PLANEACIÓN Y OBRAS PÚBLICAS</v>
          </cell>
          <cell r="M14744" t="str">
            <v>SECRETARIO DE PLANEACIÓN Y OBRAS PUBLICAS</v>
          </cell>
        </row>
        <row r="14745">
          <cell r="E14745" t="str">
            <v>LES TENGO UN CHISME</v>
          </cell>
          <cell r="M14745" t="str">
            <v>BOMBA</v>
          </cell>
        </row>
        <row r="14749">
          <cell r="D14749" t="str">
            <v>Análisis de Precios Unitarios- Secretaria de Planeación y Obras Publicas de Cubará, Boyacá.</v>
          </cell>
        </row>
        <row r="14750">
          <cell r="D14750" t="str">
            <v>Código</v>
          </cell>
          <cell r="E14750" t="str">
            <v>CCE-EICP-FM-14</v>
          </cell>
          <cell r="G14750" t="str">
            <v>Versión</v>
          </cell>
          <cell r="H14750">
            <v>1</v>
          </cell>
        </row>
        <row r="14754">
          <cell r="E14754" t="str">
            <v>MUNICIPIO DE CUBARÁ</v>
          </cell>
        </row>
        <row r="14756">
          <cell r="M14756" t="str">
            <v>VERSIÓN</v>
          </cell>
        </row>
        <row r="14759">
          <cell r="M14759" t="str">
            <v>PAGINA</v>
          </cell>
        </row>
        <row r="14760">
          <cell r="E14760" t="str">
            <v>ANÁLISIS DE PRECIOS UNITARIOS</v>
          </cell>
        </row>
        <row r="14762">
          <cell r="M14762" t="str">
            <v>FECHA</v>
          </cell>
          <cell r="N14762" t="str">
            <v>DD</v>
          </cell>
        </row>
        <row r="14763">
          <cell r="N14763">
            <v>13</v>
          </cell>
        </row>
        <row r="14767">
          <cell r="D14767" t="str">
            <v>DATOS ESPECÍFICOS</v>
          </cell>
        </row>
        <row r="14769">
          <cell r="A14769" t="str">
            <v>APU ID</v>
          </cell>
          <cell r="D14769" t="str">
            <v>ÍTEM</v>
          </cell>
          <cell r="E14769" t="str">
            <v>DESCRIPCIÓN</v>
          </cell>
          <cell r="N14769" t="str">
            <v>UNIDAD</v>
          </cell>
        </row>
        <row r="14770">
          <cell r="A14770" t="str">
            <v>APU-00106</v>
          </cell>
          <cell r="D14770" t="str">
            <v>2,09,03</v>
          </cell>
          <cell r="E14770" t="str">
            <v>SUMINISTRO E INSTALACIÓN DE CUBIERTA ARQUITECTÓNICA METÁLICA TIPO ACESCO O SIMILAR DE 0.73 M. X 3.00 M</v>
          </cell>
          <cell r="N14770" t="str">
            <v>M2</v>
          </cell>
        </row>
        <row r="14771">
          <cell r="D14771" t="str">
            <v>I. EQUIPO</v>
          </cell>
        </row>
        <row r="14772">
          <cell r="D14772" t="str">
            <v>DESCRIPCIÓN</v>
          </cell>
          <cell r="I14772" t="str">
            <v>MARCA</v>
          </cell>
          <cell r="K14772" t="str">
            <v>TIPO</v>
          </cell>
          <cell r="M14772" t="str">
            <v>TARIFA</v>
          </cell>
          <cell r="N14772" t="str">
            <v>RENDIMIENTO</v>
          </cell>
        </row>
        <row r="14773">
          <cell r="D14773" t="str">
            <v>HERRAMIENTA MENOR (% M.O)</v>
          </cell>
          <cell r="K14773" t="str">
            <v>%</v>
          </cell>
          <cell r="M14773">
            <v>11423.1</v>
          </cell>
          <cell r="N14773">
            <v>10</v>
          </cell>
        </row>
        <row r="14774">
          <cell r="D14774" t="str">
            <v>TALADRO</v>
          </cell>
          <cell r="K14774" t="str">
            <v>DIA</v>
          </cell>
          <cell r="M14774">
            <v>36968</v>
          </cell>
          <cell r="N14774">
            <v>240</v>
          </cell>
        </row>
        <row r="14775">
          <cell r="D14775" t="str">
            <v>SECCIÓN DE ANDAMIO (02)</v>
          </cell>
          <cell r="K14775" t="str">
            <v>DIA</v>
          </cell>
          <cell r="M14775">
            <v>6000</v>
          </cell>
          <cell r="N14775">
            <v>28.57</v>
          </cell>
        </row>
        <row r="14776">
          <cell r="D14776" t="str">
            <v/>
          </cell>
          <cell r="K14776" t="str">
            <v/>
          </cell>
          <cell r="M14776" t="str">
            <v/>
          </cell>
        </row>
        <row r="14777">
          <cell r="D14777" t="str">
            <v/>
          </cell>
          <cell r="K14777" t="str">
            <v/>
          </cell>
          <cell r="M14777" t="str">
            <v/>
          </cell>
        </row>
        <row r="14778">
          <cell r="D14778" t="str">
            <v/>
          </cell>
          <cell r="K14778" t="str">
            <v/>
          </cell>
          <cell r="M14778" t="str">
            <v/>
          </cell>
        </row>
        <row r="14779">
          <cell r="D14779" t="str">
            <v>SUBTOTAL</v>
          </cell>
        </row>
        <row r="14780">
          <cell r="D14780" t="str">
            <v>II. MATERIALES</v>
          </cell>
        </row>
        <row r="14781">
          <cell r="D14781" t="str">
            <v>DESCRIPCIÓN</v>
          </cell>
          <cell r="L14781" t="str">
            <v>UNIDAD</v>
          </cell>
          <cell r="M14781" t="str">
            <v>CANTIDAD</v>
          </cell>
          <cell r="N14781" t="str">
            <v>PRECIO UNITARIO</v>
          </cell>
        </row>
        <row r="14782">
          <cell r="D14782" t="str">
            <v xml:space="preserve">CUBIERTA ARQUITECTÓNICA TIPO ACESCO O SIMILAR 0.73 X 3,00 M CL 30 PREPINTADA </v>
          </cell>
          <cell r="L14782" t="str">
            <v>UND</v>
          </cell>
          <cell r="M14782">
            <v>0.46</v>
          </cell>
          <cell r="N14782">
            <v>91200</v>
          </cell>
        </row>
        <row r="14783">
          <cell r="D14783" t="str">
            <v>TORNILLO AUTOPERFORANTE CON ARANDELA DE NEOPRENO DE 12 X 1-1/2"</v>
          </cell>
          <cell r="L14783" t="str">
            <v>UND</v>
          </cell>
          <cell r="M14783">
            <v>2.5</v>
          </cell>
          <cell r="N14783">
            <v>535.08000000000004</v>
          </cell>
        </row>
        <row r="14784">
          <cell r="D14784" t="str">
            <v>SILICONA LIQUIDA 300 ML</v>
          </cell>
          <cell r="L14784" t="str">
            <v>UND</v>
          </cell>
          <cell r="M14784">
            <v>0.02</v>
          </cell>
          <cell r="N14784">
            <v>10350</v>
          </cell>
        </row>
        <row r="14785">
          <cell r="D14785" t="str">
            <v/>
          </cell>
          <cell r="L14785" t="str">
            <v/>
          </cell>
          <cell r="N14785" t="str">
            <v/>
          </cell>
        </row>
        <row r="14786">
          <cell r="D14786" t="str">
            <v/>
          </cell>
          <cell r="L14786" t="str">
            <v/>
          </cell>
          <cell r="N14786" t="str">
            <v/>
          </cell>
        </row>
        <row r="14787">
          <cell r="D14787" t="str">
            <v/>
          </cell>
          <cell r="L14787" t="str">
            <v/>
          </cell>
          <cell r="N14787" t="str">
            <v/>
          </cell>
        </row>
        <row r="14788">
          <cell r="D14788" t="str">
            <v/>
          </cell>
          <cell r="L14788" t="str">
            <v/>
          </cell>
          <cell r="N14788" t="str">
            <v/>
          </cell>
        </row>
        <row r="14789">
          <cell r="D14789" t="str">
            <v/>
          </cell>
          <cell r="L14789" t="str">
            <v/>
          </cell>
          <cell r="N14789" t="str">
            <v/>
          </cell>
        </row>
        <row r="14790">
          <cell r="D14790" t="str">
            <v/>
          </cell>
          <cell r="L14790" t="str">
            <v/>
          </cell>
          <cell r="N14790" t="str">
            <v/>
          </cell>
        </row>
        <row r="14791">
          <cell r="D14791" t="str">
            <v/>
          </cell>
          <cell r="L14791" t="str">
            <v/>
          </cell>
          <cell r="N14791" t="str">
            <v/>
          </cell>
        </row>
        <row r="14792">
          <cell r="D14792" t="str">
            <v/>
          </cell>
          <cell r="L14792" t="str">
            <v/>
          </cell>
          <cell r="N14792" t="str">
            <v/>
          </cell>
        </row>
        <row r="14793">
          <cell r="D14793" t="str">
            <v/>
          </cell>
          <cell r="L14793" t="str">
            <v/>
          </cell>
          <cell r="N14793" t="str">
            <v/>
          </cell>
        </row>
        <row r="14794">
          <cell r="D14794" t="str">
            <v/>
          </cell>
          <cell r="L14794" t="str">
            <v/>
          </cell>
          <cell r="N14794" t="str">
            <v/>
          </cell>
        </row>
        <row r="14795">
          <cell r="D14795" t="str">
            <v/>
          </cell>
          <cell r="L14795" t="str">
            <v/>
          </cell>
          <cell r="N14795" t="str">
            <v/>
          </cell>
        </row>
        <row r="14796">
          <cell r="D14796" t="str">
            <v>DESPERDICIO</v>
          </cell>
          <cell r="L14796" t="str">
            <v>%</v>
          </cell>
          <cell r="M14796">
            <v>0.05</v>
          </cell>
          <cell r="N14796">
            <v>43496.7</v>
          </cell>
        </row>
        <row r="14797">
          <cell r="D14797" t="str">
            <v>SUBTOTAL</v>
          </cell>
        </row>
        <row r="14798">
          <cell r="D14798" t="str">
            <v>III. TRANSPORTES</v>
          </cell>
        </row>
        <row r="14799">
          <cell r="D14799" t="str">
            <v>MATERIAL</v>
          </cell>
          <cell r="K14799" t="str">
            <v>VOL. o PESO</v>
          </cell>
          <cell r="L14799" t="str">
            <v>DISTANCIA</v>
          </cell>
          <cell r="M14799" t="str">
            <v>M3 o Ton/Km</v>
          </cell>
          <cell r="N14799" t="str">
            <v>TARIFA</v>
          </cell>
        </row>
        <row r="14800">
          <cell r="D14800" t="str">
            <v/>
          </cell>
          <cell r="M14800" t="str">
            <v/>
          </cell>
          <cell r="N14800" t="str">
            <v/>
          </cell>
        </row>
        <row r="14801">
          <cell r="D14801" t="str">
            <v/>
          </cell>
          <cell r="M14801" t="str">
            <v/>
          </cell>
          <cell r="N14801" t="str">
            <v/>
          </cell>
        </row>
        <row r="14802">
          <cell r="D14802" t="str">
            <v/>
          </cell>
          <cell r="M14802" t="str">
            <v/>
          </cell>
          <cell r="N14802" t="str">
            <v/>
          </cell>
        </row>
        <row r="14803">
          <cell r="D14803" t="str">
            <v/>
          </cell>
          <cell r="M14803" t="str">
            <v/>
          </cell>
          <cell r="N14803" t="str">
            <v/>
          </cell>
        </row>
        <row r="14804">
          <cell r="D14804" t="str">
            <v>SUBTOTAL</v>
          </cell>
        </row>
        <row r="14805">
          <cell r="D14805" t="str">
            <v>IV. MANO DE OBRA</v>
          </cell>
        </row>
        <row r="14806">
          <cell r="D14806" t="str">
            <v>TRABAJADOR</v>
          </cell>
          <cell r="K14806" t="str">
            <v>JORNAL</v>
          </cell>
          <cell r="L14806" t="str">
            <v>PRESTACIONES</v>
          </cell>
          <cell r="M14806" t="str">
            <v>JORNAL TOTAL</v>
          </cell>
          <cell r="N14806" t="str">
            <v>RENDIMIENTO</v>
          </cell>
        </row>
        <row r="14807">
          <cell r="D14807" t="str">
            <v>OFICIAL</v>
          </cell>
          <cell r="K14807">
            <v>95930</v>
          </cell>
          <cell r="L14807">
            <v>1.95</v>
          </cell>
          <cell r="M14807">
            <v>187063.5</v>
          </cell>
          <cell r="N14807">
            <v>28.57</v>
          </cell>
        </row>
        <row r="14808">
          <cell r="D14808" t="str">
            <v>AYUDANTE (1)</v>
          </cell>
          <cell r="K14808">
            <v>71433</v>
          </cell>
          <cell r="L14808">
            <v>1.95</v>
          </cell>
          <cell r="M14808">
            <v>139294.35</v>
          </cell>
          <cell r="N14808">
            <v>28.57</v>
          </cell>
        </row>
        <row r="14809">
          <cell r="D14809" t="str">
            <v/>
          </cell>
          <cell r="K14809" t="str">
            <v/>
          </cell>
          <cell r="L14809" t="str">
            <v xml:space="preserve"> </v>
          </cell>
          <cell r="M14809" t="str">
            <v xml:space="preserve"> </v>
          </cell>
        </row>
        <row r="14810">
          <cell r="D14810" t="str">
            <v/>
          </cell>
          <cell r="K14810" t="str">
            <v/>
          </cell>
          <cell r="L14810" t="str">
            <v xml:space="preserve"> </v>
          </cell>
          <cell r="M14810" t="str">
            <v xml:space="preserve"> </v>
          </cell>
        </row>
        <row r="14811">
          <cell r="D14811" t="str">
            <v/>
          </cell>
          <cell r="K14811" t="str">
            <v/>
          </cell>
          <cell r="L14811" t="str">
            <v xml:space="preserve"> </v>
          </cell>
          <cell r="M14811" t="str">
            <v xml:space="preserve"> </v>
          </cell>
        </row>
        <row r="14812">
          <cell r="D14812" t="str">
            <v>SUBTOTAL</v>
          </cell>
        </row>
        <row r="14814">
          <cell r="D14814" t="str">
            <v>TOTAL COSTO DIRECTO $</v>
          </cell>
        </row>
        <row r="14816">
          <cell r="M14816" t="str">
            <v>Porcentaje</v>
          </cell>
          <cell r="N14816" t="str">
            <v>Valor Total</v>
          </cell>
        </row>
        <row r="14817">
          <cell r="M14817">
            <v>0.24</v>
          </cell>
          <cell r="N14817">
            <v>14064.24</v>
          </cell>
        </row>
        <row r="14818">
          <cell r="M14818">
            <v>0.02</v>
          </cell>
          <cell r="N14818">
            <v>1172.02</v>
          </cell>
        </row>
        <row r="14819">
          <cell r="M14819">
            <v>7.0000000000000007E-2</v>
          </cell>
          <cell r="N14819">
            <v>4102.07</v>
          </cell>
        </row>
        <row r="14822">
          <cell r="D14822" t="str">
            <v>Precio Unitario Total Aproximado al peso $</v>
          </cell>
        </row>
        <row r="14827">
          <cell r="D14827" t="str">
            <v>Proyectó:</v>
          </cell>
          <cell r="L14827" t="str">
            <v>Aprobó:</v>
          </cell>
        </row>
        <row r="14828">
          <cell r="E14828" t="str">
            <v>BRAYAN JEUDIEL LOZANO HERRERA</v>
          </cell>
          <cell r="M14828" t="str">
            <v>JESÚS IVÁN QUIÑONES RUEDA</v>
          </cell>
        </row>
        <row r="14829">
          <cell r="E14829" t="str">
            <v>APOYO SEC. DE PLANEACIÓN Y OBRAS PÚBLICAS</v>
          </cell>
          <cell r="M14829" t="str">
            <v>SECRETARIO DE PLANEACIÓN Y OBRAS PUBLICAS</v>
          </cell>
        </row>
        <row r="14830">
          <cell r="E14830" t="str">
            <v>LES TENGO UN CHISME</v>
          </cell>
          <cell r="M14830" t="str">
            <v>BOMBA</v>
          </cell>
        </row>
        <row r="14834">
          <cell r="D14834" t="str">
            <v>Análisis de Precios Unitarios- Secretaria de Planeación y Obras Publicas de Cubará, Boyacá.</v>
          </cell>
        </row>
        <row r="14835">
          <cell r="D14835" t="str">
            <v>Código</v>
          </cell>
          <cell r="E14835" t="str">
            <v>CCE-EICP-FM-14</v>
          </cell>
          <cell r="G14835" t="str">
            <v>Versión</v>
          </cell>
          <cell r="H14835">
            <v>1</v>
          </cell>
        </row>
        <row r="14839">
          <cell r="E14839" t="str">
            <v>MUNICIPIO DE CUBARÁ</v>
          </cell>
        </row>
        <row r="14841">
          <cell r="M14841" t="str">
            <v>VERSIÓN</v>
          </cell>
        </row>
        <row r="14844">
          <cell r="M14844" t="str">
            <v>PAGINA</v>
          </cell>
        </row>
        <row r="14845">
          <cell r="E14845" t="str">
            <v>ANÁLISIS DE PRECIOS UNITARIOS</v>
          </cell>
        </row>
        <row r="14847">
          <cell r="M14847" t="str">
            <v>FECHA</v>
          </cell>
          <cell r="N14847" t="str">
            <v>DD</v>
          </cell>
        </row>
        <row r="14848">
          <cell r="N14848">
            <v>13</v>
          </cell>
        </row>
        <row r="14852">
          <cell r="D14852" t="str">
            <v>DATOS ESPECÍFICOS</v>
          </cell>
        </row>
        <row r="14854">
          <cell r="A14854" t="str">
            <v>APU ID</v>
          </cell>
          <cell r="D14854" t="str">
            <v>ÍTEM</v>
          </cell>
          <cell r="E14854" t="str">
            <v>DESCRIPCIÓN</v>
          </cell>
          <cell r="N14854" t="str">
            <v>UNIDAD</v>
          </cell>
        </row>
        <row r="14855">
          <cell r="A14855" t="str">
            <v>APU-00107</v>
          </cell>
          <cell r="D14855" t="str">
            <v>2,09,04</v>
          </cell>
          <cell r="E14855" t="str">
            <v xml:space="preserve">SUMINISTRO E INSTALACIÓN DE CABALLETE PARA TEJA ARQUITECTÓNICA </v>
          </cell>
          <cell r="N14855" t="str">
            <v>M</v>
          </cell>
        </row>
        <row r="14856">
          <cell r="D14856" t="str">
            <v>I. EQUIPO</v>
          </cell>
        </row>
        <row r="14857">
          <cell r="D14857" t="str">
            <v>DESCRIPCIÓN</v>
          </cell>
          <cell r="I14857" t="str">
            <v>MARCA</v>
          </cell>
          <cell r="K14857" t="str">
            <v>TIPO</v>
          </cell>
          <cell r="M14857" t="str">
            <v>TARIFA</v>
          </cell>
          <cell r="N14857" t="str">
            <v>RENDIMIENTO</v>
          </cell>
        </row>
        <row r="14858">
          <cell r="D14858" t="str">
            <v>HERRAMIENTA MENOR (% M.O)</v>
          </cell>
          <cell r="K14858" t="str">
            <v>%</v>
          </cell>
          <cell r="M14858">
            <v>23311.279999999999</v>
          </cell>
          <cell r="N14858">
            <v>10</v>
          </cell>
        </row>
        <row r="14859">
          <cell r="D14859" t="str">
            <v>SECCIÓN DE ANDAMIO (02)</v>
          </cell>
          <cell r="K14859" t="str">
            <v>DIA</v>
          </cell>
          <cell r="M14859">
            <v>6000</v>
          </cell>
          <cell r="N14859">
            <v>14</v>
          </cell>
        </row>
        <row r="14860">
          <cell r="D14860" t="str">
            <v>TALADRO</v>
          </cell>
          <cell r="K14860" t="str">
            <v>DIA</v>
          </cell>
          <cell r="M14860">
            <v>36968</v>
          </cell>
          <cell r="N14860">
            <v>120</v>
          </cell>
        </row>
        <row r="14861">
          <cell r="D14861" t="str">
            <v/>
          </cell>
          <cell r="K14861" t="str">
            <v/>
          </cell>
          <cell r="M14861" t="str">
            <v/>
          </cell>
        </row>
        <row r="14862">
          <cell r="D14862" t="str">
            <v/>
          </cell>
          <cell r="K14862" t="str">
            <v/>
          </cell>
          <cell r="M14862" t="str">
            <v/>
          </cell>
        </row>
        <row r="14863">
          <cell r="D14863" t="str">
            <v/>
          </cell>
          <cell r="K14863" t="str">
            <v/>
          </cell>
          <cell r="M14863" t="str">
            <v/>
          </cell>
        </row>
        <row r="14864">
          <cell r="D14864" t="str">
            <v>SUBTOTAL</v>
          </cell>
        </row>
        <row r="14865">
          <cell r="D14865" t="str">
            <v>II. MATERIALES</v>
          </cell>
        </row>
        <row r="14866">
          <cell r="D14866" t="str">
            <v>DESCRIPCIÓN</v>
          </cell>
          <cell r="L14866" t="str">
            <v>UNIDAD</v>
          </cell>
          <cell r="M14866" t="str">
            <v>CANTIDAD</v>
          </cell>
          <cell r="N14866" t="str">
            <v>PRECIO UNITARIO</v>
          </cell>
        </row>
        <row r="14867">
          <cell r="D14867" t="str">
            <v xml:space="preserve">CABALLETE ARQUITECTONICO PINTADO 2,00 M X 0,60 M </v>
          </cell>
          <cell r="L14867" t="str">
            <v>UND</v>
          </cell>
          <cell r="M14867">
            <v>0.6</v>
          </cell>
          <cell r="N14867">
            <v>50800</v>
          </cell>
        </row>
        <row r="14868">
          <cell r="D14868" t="str">
            <v>TORNILLO AUTOPERFORANTE CON ARANDELA DE NEOPRENO DE 12 X 1-1/2"</v>
          </cell>
          <cell r="L14868" t="str">
            <v>UND</v>
          </cell>
          <cell r="M14868">
            <v>4</v>
          </cell>
          <cell r="N14868">
            <v>535.08000000000004</v>
          </cell>
        </row>
        <row r="14869">
          <cell r="D14869" t="str">
            <v>SILICONA LIQUIDA 300 ML</v>
          </cell>
          <cell r="L14869" t="str">
            <v>UND</v>
          </cell>
          <cell r="M14869">
            <v>0.02</v>
          </cell>
          <cell r="N14869">
            <v>10350</v>
          </cell>
        </row>
        <row r="14870">
          <cell r="D14870" t="str">
            <v/>
          </cell>
          <cell r="L14870" t="str">
            <v/>
          </cell>
          <cell r="N14870" t="str">
            <v/>
          </cell>
        </row>
        <row r="14871">
          <cell r="D14871" t="str">
            <v/>
          </cell>
          <cell r="L14871" t="str">
            <v/>
          </cell>
          <cell r="N14871" t="str">
            <v/>
          </cell>
        </row>
        <row r="14872">
          <cell r="D14872" t="str">
            <v/>
          </cell>
          <cell r="L14872" t="str">
            <v/>
          </cell>
          <cell r="N14872" t="str">
            <v/>
          </cell>
        </row>
        <row r="14873">
          <cell r="D14873" t="str">
            <v/>
          </cell>
          <cell r="L14873" t="str">
            <v/>
          </cell>
          <cell r="N14873" t="str">
            <v/>
          </cell>
        </row>
        <row r="14874">
          <cell r="D14874" t="str">
            <v/>
          </cell>
          <cell r="L14874" t="str">
            <v/>
          </cell>
          <cell r="N14874" t="str">
            <v/>
          </cell>
        </row>
        <row r="14875">
          <cell r="D14875" t="str">
            <v/>
          </cell>
          <cell r="L14875" t="str">
            <v/>
          </cell>
          <cell r="N14875" t="str">
            <v/>
          </cell>
        </row>
        <row r="14876">
          <cell r="D14876" t="str">
            <v/>
          </cell>
          <cell r="L14876" t="str">
            <v/>
          </cell>
          <cell r="N14876" t="str">
            <v/>
          </cell>
        </row>
        <row r="14877">
          <cell r="D14877" t="str">
            <v/>
          </cell>
          <cell r="L14877" t="str">
            <v/>
          </cell>
          <cell r="N14877" t="str">
            <v/>
          </cell>
        </row>
        <row r="14878">
          <cell r="D14878" t="str">
            <v/>
          </cell>
          <cell r="L14878" t="str">
            <v/>
          </cell>
          <cell r="N14878" t="str">
            <v/>
          </cell>
        </row>
        <row r="14879">
          <cell r="D14879" t="str">
            <v/>
          </cell>
          <cell r="L14879" t="str">
            <v/>
          </cell>
          <cell r="N14879" t="str">
            <v/>
          </cell>
        </row>
        <row r="14880">
          <cell r="D14880" t="str">
            <v/>
          </cell>
          <cell r="L14880" t="str">
            <v/>
          </cell>
          <cell r="N14880" t="str">
            <v/>
          </cell>
        </row>
        <row r="14881">
          <cell r="D14881" t="str">
            <v>DESPERDICIO</v>
          </cell>
          <cell r="L14881" t="str">
            <v>%</v>
          </cell>
          <cell r="M14881">
            <v>0.05</v>
          </cell>
          <cell r="N14881">
            <v>32827.32</v>
          </cell>
        </row>
        <row r="14882">
          <cell r="D14882" t="str">
            <v>SUBTOTAL</v>
          </cell>
        </row>
        <row r="14883">
          <cell r="D14883" t="str">
            <v>III. TRANSPORTES</v>
          </cell>
        </row>
        <row r="14884">
          <cell r="D14884" t="str">
            <v>MATERIAL</v>
          </cell>
          <cell r="K14884" t="str">
            <v>VOL. o PESO</v>
          </cell>
          <cell r="L14884" t="str">
            <v>DISTANCIA</v>
          </cell>
          <cell r="M14884" t="str">
            <v>M3 o Ton/Km</v>
          </cell>
          <cell r="N14884" t="str">
            <v>TARIFA</v>
          </cell>
        </row>
        <row r="14885">
          <cell r="D14885" t="str">
            <v/>
          </cell>
          <cell r="M14885" t="str">
            <v/>
          </cell>
          <cell r="N14885" t="str">
            <v/>
          </cell>
        </row>
        <row r="14886">
          <cell r="D14886" t="str">
            <v/>
          </cell>
          <cell r="M14886" t="str">
            <v/>
          </cell>
          <cell r="N14886" t="str">
            <v/>
          </cell>
        </row>
        <row r="14887">
          <cell r="D14887" t="str">
            <v/>
          </cell>
          <cell r="M14887" t="str">
            <v/>
          </cell>
          <cell r="N14887" t="str">
            <v/>
          </cell>
        </row>
        <row r="14888">
          <cell r="D14888" t="str">
            <v/>
          </cell>
          <cell r="M14888" t="str">
            <v/>
          </cell>
          <cell r="N14888" t="str">
            <v/>
          </cell>
        </row>
        <row r="14889">
          <cell r="D14889" t="str">
            <v>SUBTOTAL</v>
          </cell>
        </row>
        <row r="14890">
          <cell r="D14890" t="str">
            <v>IV. MANO DE OBRA</v>
          </cell>
        </row>
        <row r="14891">
          <cell r="D14891" t="str">
            <v>TRABAJADOR</v>
          </cell>
          <cell r="K14891" t="str">
            <v>JORNAL</v>
          </cell>
          <cell r="L14891" t="str">
            <v>PRESTACIONES</v>
          </cell>
          <cell r="M14891" t="str">
            <v>JORNAL TOTAL</v>
          </cell>
          <cell r="N14891" t="str">
            <v>RENDIMIENTO</v>
          </cell>
        </row>
        <row r="14892">
          <cell r="D14892" t="str">
            <v>OFICIAL</v>
          </cell>
          <cell r="K14892">
            <v>95930</v>
          </cell>
          <cell r="L14892">
            <v>1.95</v>
          </cell>
          <cell r="M14892">
            <v>187063.5</v>
          </cell>
          <cell r="N14892">
            <v>14</v>
          </cell>
        </row>
        <row r="14893">
          <cell r="D14893" t="str">
            <v>AYUDANTE (1)</v>
          </cell>
          <cell r="K14893">
            <v>71433</v>
          </cell>
          <cell r="L14893">
            <v>1.95</v>
          </cell>
          <cell r="M14893">
            <v>139294.35</v>
          </cell>
          <cell r="N14893">
            <v>14</v>
          </cell>
        </row>
        <row r="14894">
          <cell r="D14894" t="str">
            <v/>
          </cell>
          <cell r="K14894" t="str">
            <v/>
          </cell>
          <cell r="L14894" t="str">
            <v xml:space="preserve"> </v>
          </cell>
          <cell r="M14894" t="str">
            <v xml:space="preserve"> </v>
          </cell>
        </row>
        <row r="14895">
          <cell r="D14895" t="str">
            <v/>
          </cell>
          <cell r="K14895" t="str">
            <v/>
          </cell>
          <cell r="L14895" t="str">
            <v xml:space="preserve"> </v>
          </cell>
          <cell r="M14895" t="str">
            <v xml:space="preserve"> </v>
          </cell>
        </row>
        <row r="14896">
          <cell r="D14896" t="str">
            <v/>
          </cell>
          <cell r="K14896" t="str">
            <v/>
          </cell>
          <cell r="L14896" t="str">
            <v xml:space="preserve"> </v>
          </cell>
          <cell r="M14896" t="str">
            <v xml:space="preserve"> </v>
          </cell>
        </row>
        <row r="14897">
          <cell r="D14897" t="str">
            <v>SUBTOTAL</v>
          </cell>
        </row>
        <row r="14899">
          <cell r="D14899" t="str">
            <v>TOTAL COSTO DIRECTO $</v>
          </cell>
        </row>
        <row r="14901">
          <cell r="M14901" t="str">
            <v>Porcentaje</v>
          </cell>
          <cell r="N14901" t="str">
            <v>Valor Total</v>
          </cell>
        </row>
        <row r="14902">
          <cell r="M14902">
            <v>0.24</v>
          </cell>
          <cell r="N14902">
            <v>14603.46</v>
          </cell>
        </row>
        <row r="14903">
          <cell r="M14903">
            <v>0.02</v>
          </cell>
          <cell r="N14903">
            <v>1216.95</v>
          </cell>
        </row>
        <row r="14904">
          <cell r="M14904">
            <v>7.0000000000000007E-2</v>
          </cell>
          <cell r="N14904">
            <v>4259.34</v>
          </cell>
        </row>
        <row r="14907">
          <cell r="D14907" t="str">
            <v>Precio Unitario Total Aproximado al peso $</v>
          </cell>
        </row>
        <row r="14912">
          <cell r="D14912" t="str">
            <v>Proyectó:</v>
          </cell>
          <cell r="L14912" t="str">
            <v>Aprobó:</v>
          </cell>
        </row>
        <row r="14913">
          <cell r="E14913" t="str">
            <v>BRAYAN JEUDIEL LOZANO HERRERA</v>
          </cell>
          <cell r="M14913" t="str">
            <v>JESÚS IVÁN QUIÑONES RUEDA</v>
          </cell>
        </row>
        <row r="14914">
          <cell r="E14914" t="str">
            <v>APOYO SEC. DE PLANEACIÓN Y OBRAS PÚBLICAS</v>
          </cell>
          <cell r="M14914" t="str">
            <v>SECRETARIO DE PLANEACIÓN Y OBRAS PUBLICAS</v>
          </cell>
        </row>
        <row r="14915">
          <cell r="E14915" t="str">
            <v>LES TENGO UN CHISME</v>
          </cell>
          <cell r="M14915" t="str">
            <v>BOMBA</v>
          </cell>
        </row>
        <row r="14919">
          <cell r="D14919" t="str">
            <v>Análisis de Precios Unitarios- Secretaria de Planeación y Obras Publicas de Cubará, Boyacá.</v>
          </cell>
        </row>
        <row r="14920">
          <cell r="D14920" t="str">
            <v>Código</v>
          </cell>
          <cell r="E14920" t="str">
            <v>CCE-EICP-FM-14</v>
          </cell>
          <cell r="G14920" t="str">
            <v>Versión</v>
          </cell>
          <cell r="H14920">
            <v>1</v>
          </cell>
        </row>
        <row r="14924">
          <cell r="E14924" t="str">
            <v>MUNICIPIO DE CUBARÁ</v>
          </cell>
        </row>
        <row r="14926">
          <cell r="M14926" t="str">
            <v>VERSIÓN</v>
          </cell>
        </row>
        <row r="14929">
          <cell r="M14929" t="str">
            <v>PAGINA</v>
          </cell>
        </row>
        <row r="14930">
          <cell r="E14930" t="str">
            <v>ANÁLISIS DE PRECIOS UNITARIOS</v>
          </cell>
        </row>
        <row r="14932">
          <cell r="M14932" t="str">
            <v>FECHA</v>
          </cell>
          <cell r="N14932" t="str">
            <v>DD</v>
          </cell>
        </row>
        <row r="14933">
          <cell r="N14933">
            <v>13</v>
          </cell>
        </row>
        <row r="14937">
          <cell r="D14937" t="str">
            <v>DATOS ESPECÍFICOS</v>
          </cell>
        </row>
        <row r="14939">
          <cell r="A14939" t="str">
            <v>APU ID</v>
          </cell>
          <cell r="D14939" t="str">
            <v>ÍTEM</v>
          </cell>
          <cell r="E14939" t="str">
            <v>DESCRIPCIÓN</v>
          </cell>
          <cell r="N14939" t="str">
            <v>UNIDAD</v>
          </cell>
        </row>
        <row r="14940">
          <cell r="D14940" t="str">
            <v>2,09,05</v>
          </cell>
          <cell r="E14940" t="str">
            <v>SUMINISTRO E INSTALACIÓN DE CUBIERTA EN TEJA MASTER 1000 CAL.28 1,00 X 3,05 M</v>
          </cell>
          <cell r="N14940" t="str">
            <v>M2</v>
          </cell>
        </row>
        <row r="14941">
          <cell r="D14941" t="str">
            <v>I. EQUIPO</v>
          </cell>
        </row>
        <row r="14942">
          <cell r="D14942" t="str">
            <v>DESCRIPCIÓN</v>
          </cell>
          <cell r="I14942" t="str">
            <v>MARCA</v>
          </cell>
          <cell r="K14942" t="str">
            <v>TIPO</v>
          </cell>
          <cell r="M14942" t="str">
            <v>TARIFA</v>
          </cell>
          <cell r="N14942" t="str">
            <v>RENDIMIENTO</v>
          </cell>
        </row>
        <row r="14943">
          <cell r="A14943" t="str">
            <v>APU-00108</v>
          </cell>
          <cell r="D14943" t="str">
            <v>HERRAMIENTA MENOR (% M.O)</v>
          </cell>
          <cell r="K14943" t="str">
            <v>%</v>
          </cell>
          <cell r="M14943">
            <v>16298.64</v>
          </cell>
          <cell r="N14943">
            <v>10</v>
          </cell>
        </row>
        <row r="14944">
          <cell r="A14944" t="str">
            <v>APU-00108</v>
          </cell>
          <cell r="D14944" t="str">
            <v>TALADRO</v>
          </cell>
          <cell r="K14944" t="str">
            <v>DIA</v>
          </cell>
          <cell r="M14944">
            <v>36968</v>
          </cell>
          <cell r="N14944">
            <v>160</v>
          </cell>
        </row>
        <row r="14945">
          <cell r="A14945" t="str">
            <v>APU-00108</v>
          </cell>
          <cell r="D14945" t="str">
            <v>SECCIÓN DE ANDAMIO (02)</v>
          </cell>
          <cell r="K14945" t="str">
            <v>DIA</v>
          </cell>
          <cell r="M14945">
            <v>6000</v>
          </cell>
          <cell r="N14945">
            <v>28.57</v>
          </cell>
        </row>
        <row r="14946">
          <cell r="A14946" t="str">
            <v>APU-00108</v>
          </cell>
          <cell r="D14946" t="str">
            <v/>
          </cell>
          <cell r="K14946" t="str">
            <v/>
          </cell>
          <cell r="M14946" t="str">
            <v/>
          </cell>
        </row>
        <row r="14947">
          <cell r="A14947" t="str">
            <v>APU-00108</v>
          </cell>
          <cell r="D14947" t="str">
            <v/>
          </cell>
          <cell r="K14947" t="str">
            <v/>
          </cell>
          <cell r="M14947" t="str">
            <v/>
          </cell>
        </row>
        <row r="14948">
          <cell r="A14948" t="str">
            <v>APU-00108</v>
          </cell>
          <cell r="D14948" t="str">
            <v/>
          </cell>
          <cell r="K14948" t="str">
            <v/>
          </cell>
          <cell r="M14948" t="str">
            <v/>
          </cell>
        </row>
        <row r="14949">
          <cell r="A14949" t="str">
            <v>APU-00108</v>
          </cell>
          <cell r="D14949" t="str">
            <v>SUBTOTAL</v>
          </cell>
        </row>
        <row r="14950">
          <cell r="A14950" t="str">
            <v>APU-00108</v>
          </cell>
          <cell r="D14950" t="str">
            <v>II. MATERIALES</v>
          </cell>
        </row>
        <row r="14951">
          <cell r="A14951" t="str">
            <v>APU-00108</v>
          </cell>
          <cell r="D14951" t="str">
            <v>DESCRIPCIÓN</v>
          </cell>
          <cell r="L14951" t="str">
            <v>UNIDAD</v>
          </cell>
          <cell r="M14951" t="str">
            <v>CANTIDAD</v>
          </cell>
          <cell r="N14951" t="str">
            <v>PRECIO UNITARIO</v>
          </cell>
        </row>
        <row r="14952">
          <cell r="A14952" t="str">
            <v>APU-00108</v>
          </cell>
          <cell r="D14952" t="str">
            <v>CUBIERTA MASTER 1000 1*3 M CAL.28 1,00 X 3,05 M PREPINTADA</v>
          </cell>
          <cell r="L14952" t="str">
            <v>UND</v>
          </cell>
          <cell r="M14952">
            <v>0.33</v>
          </cell>
          <cell r="N14952">
            <v>132200</v>
          </cell>
        </row>
        <row r="14953">
          <cell r="A14953" t="str">
            <v>APU-00108</v>
          </cell>
          <cell r="D14953" t="str">
            <v>TORNILLO AUTOPERFORANTE CON ARANDELA DE NEOPRENO DE 12 X 1-1/2"</v>
          </cell>
          <cell r="L14953" t="str">
            <v>UND</v>
          </cell>
          <cell r="M14953">
            <v>6</v>
          </cell>
          <cell r="N14953">
            <v>535.08000000000004</v>
          </cell>
        </row>
        <row r="14954">
          <cell r="A14954" t="str">
            <v>APU-00108</v>
          </cell>
          <cell r="D14954" t="str">
            <v>SILICONA LIQUIDA 300 ML</v>
          </cell>
          <cell r="L14954" t="str">
            <v>UND</v>
          </cell>
          <cell r="M14954">
            <v>0.02</v>
          </cell>
          <cell r="N14954">
            <v>10350</v>
          </cell>
        </row>
        <row r="14955">
          <cell r="A14955" t="str">
            <v>APU-00108</v>
          </cell>
          <cell r="D14955" t="str">
            <v/>
          </cell>
          <cell r="L14955" t="str">
            <v/>
          </cell>
          <cell r="N14955" t="str">
            <v/>
          </cell>
        </row>
        <row r="14956">
          <cell r="A14956" t="str">
            <v>APU-00108</v>
          </cell>
          <cell r="D14956" t="str">
            <v/>
          </cell>
          <cell r="L14956" t="str">
            <v/>
          </cell>
          <cell r="N14956" t="str">
            <v/>
          </cell>
        </row>
        <row r="14957">
          <cell r="A14957" t="str">
            <v>APU-00108</v>
          </cell>
          <cell r="D14957" t="str">
            <v/>
          </cell>
          <cell r="L14957" t="str">
            <v/>
          </cell>
          <cell r="N14957" t="str">
            <v/>
          </cell>
        </row>
        <row r="14958">
          <cell r="A14958" t="str">
            <v>APU-00108</v>
          </cell>
          <cell r="D14958" t="str">
            <v/>
          </cell>
          <cell r="L14958" t="str">
            <v/>
          </cell>
          <cell r="N14958" t="str">
            <v/>
          </cell>
        </row>
        <row r="14959">
          <cell r="A14959" t="str">
            <v>APU-00108</v>
          </cell>
          <cell r="D14959" t="str">
            <v/>
          </cell>
          <cell r="L14959" t="str">
            <v/>
          </cell>
          <cell r="N14959" t="str">
            <v/>
          </cell>
        </row>
        <row r="14960">
          <cell r="A14960" t="str">
            <v>APU-00108</v>
          </cell>
          <cell r="D14960" t="str">
            <v/>
          </cell>
          <cell r="L14960" t="str">
            <v/>
          </cell>
          <cell r="N14960" t="str">
            <v/>
          </cell>
        </row>
        <row r="14961">
          <cell r="A14961" t="str">
            <v>APU-00108</v>
          </cell>
          <cell r="D14961" t="str">
            <v/>
          </cell>
          <cell r="L14961" t="str">
            <v/>
          </cell>
          <cell r="N14961" t="str">
            <v/>
          </cell>
        </row>
        <row r="14962">
          <cell r="A14962" t="str">
            <v>APU-00108</v>
          </cell>
          <cell r="D14962" t="str">
            <v/>
          </cell>
          <cell r="L14962" t="str">
            <v/>
          </cell>
          <cell r="N14962" t="str">
            <v/>
          </cell>
        </row>
        <row r="14963">
          <cell r="A14963" t="str">
            <v>APU-00108</v>
          </cell>
          <cell r="D14963" t="str">
            <v/>
          </cell>
          <cell r="L14963" t="str">
            <v/>
          </cell>
          <cell r="N14963" t="str">
            <v/>
          </cell>
        </row>
        <row r="14964">
          <cell r="A14964" t="str">
            <v>APU-00108</v>
          </cell>
          <cell r="D14964" t="str">
            <v/>
          </cell>
          <cell r="L14964" t="str">
            <v/>
          </cell>
          <cell r="N14964" t="str">
            <v/>
          </cell>
        </row>
        <row r="14965">
          <cell r="A14965" t="str">
            <v>APU-00108</v>
          </cell>
          <cell r="D14965" t="str">
            <v/>
          </cell>
          <cell r="L14965" t="str">
            <v/>
          </cell>
          <cell r="N14965" t="str">
            <v/>
          </cell>
        </row>
        <row r="14966">
          <cell r="A14966" t="str">
            <v>APU-00108</v>
          </cell>
          <cell r="D14966" t="str">
            <v>DESPERDICIO</v>
          </cell>
          <cell r="L14966" t="str">
            <v>%</v>
          </cell>
          <cell r="M14966">
            <v>0.05</v>
          </cell>
          <cell r="N14966">
            <v>47043.48</v>
          </cell>
        </row>
        <row r="14967">
          <cell r="A14967" t="str">
            <v>APU-00108</v>
          </cell>
          <cell r="D14967" t="str">
            <v>SUBTOTAL</v>
          </cell>
        </row>
        <row r="14968">
          <cell r="A14968" t="str">
            <v>APU-00108</v>
          </cell>
          <cell r="D14968" t="str">
            <v>III. TRANSPORTES</v>
          </cell>
        </row>
        <row r="14969">
          <cell r="A14969" t="str">
            <v>APU-00108</v>
          </cell>
          <cell r="D14969" t="str">
            <v>MATERIAL</v>
          </cell>
          <cell r="K14969" t="str">
            <v>VOL. o PESO</v>
          </cell>
          <cell r="L14969" t="str">
            <v>DISTANCIA</v>
          </cell>
          <cell r="M14969" t="str">
            <v>M3 o Ton/Km</v>
          </cell>
          <cell r="N14969" t="str">
            <v>TARIFA</v>
          </cell>
        </row>
        <row r="14970">
          <cell r="A14970" t="str">
            <v>APU-00108</v>
          </cell>
          <cell r="D14970" t="str">
            <v/>
          </cell>
          <cell r="M14970" t="str">
            <v/>
          </cell>
          <cell r="N14970" t="str">
            <v/>
          </cell>
        </row>
        <row r="14971">
          <cell r="A14971" t="str">
            <v>APU-00108</v>
          </cell>
          <cell r="D14971" t="str">
            <v/>
          </cell>
          <cell r="M14971" t="str">
            <v/>
          </cell>
          <cell r="N14971" t="str">
            <v/>
          </cell>
        </row>
        <row r="14972">
          <cell r="A14972" t="str">
            <v>APU-00108</v>
          </cell>
          <cell r="D14972" t="str">
            <v/>
          </cell>
          <cell r="M14972" t="str">
            <v/>
          </cell>
          <cell r="N14972" t="str">
            <v/>
          </cell>
        </row>
        <row r="14973">
          <cell r="A14973" t="str">
            <v>APU-00108</v>
          </cell>
          <cell r="D14973" t="str">
            <v/>
          </cell>
          <cell r="M14973" t="str">
            <v/>
          </cell>
          <cell r="N14973" t="str">
            <v/>
          </cell>
        </row>
        <row r="14974">
          <cell r="A14974" t="str">
            <v>APU-00108</v>
          </cell>
          <cell r="D14974" t="str">
            <v>SUBTOTAL</v>
          </cell>
        </row>
        <row r="14975">
          <cell r="A14975" t="str">
            <v>APU-00108</v>
          </cell>
          <cell r="D14975" t="str">
            <v>IV. MANO DE OBRA</v>
          </cell>
        </row>
        <row r="14976">
          <cell r="A14976" t="str">
            <v>APU-00108</v>
          </cell>
          <cell r="D14976" t="str">
            <v>TRABAJADOR</v>
          </cell>
          <cell r="K14976" t="str">
            <v>JORNAL</v>
          </cell>
          <cell r="L14976" t="str">
            <v>PRESTACIONES</v>
          </cell>
          <cell r="M14976" t="str">
            <v>JORNAL TOTAL</v>
          </cell>
          <cell r="N14976" t="str">
            <v>RENDIMIENTO</v>
          </cell>
        </row>
        <row r="14977">
          <cell r="A14977" t="str">
            <v>APU-00108</v>
          </cell>
          <cell r="D14977" t="str">
            <v>OFICIAL</v>
          </cell>
          <cell r="K14977">
            <v>95930</v>
          </cell>
          <cell r="L14977">
            <v>1.95</v>
          </cell>
          <cell r="M14977">
            <v>187063.5</v>
          </cell>
          <cell r="N14977">
            <v>28.57</v>
          </cell>
        </row>
        <row r="14978">
          <cell r="A14978" t="str">
            <v>APU-00108</v>
          </cell>
          <cell r="D14978" t="str">
            <v>AYUDANTE (2)</v>
          </cell>
          <cell r="K14978">
            <v>142866</v>
          </cell>
          <cell r="L14978">
            <v>1.95</v>
          </cell>
          <cell r="M14978">
            <v>278588.7</v>
          </cell>
          <cell r="N14978">
            <v>28.57</v>
          </cell>
        </row>
        <row r="14979">
          <cell r="A14979" t="str">
            <v>APU-00108</v>
          </cell>
          <cell r="D14979" t="str">
            <v/>
          </cell>
          <cell r="K14979" t="str">
            <v/>
          </cell>
          <cell r="L14979" t="str">
            <v xml:space="preserve"> </v>
          </cell>
          <cell r="M14979" t="str">
            <v xml:space="preserve"> </v>
          </cell>
        </row>
        <row r="14980">
          <cell r="A14980" t="str">
            <v>APU-00108</v>
          </cell>
          <cell r="D14980" t="str">
            <v/>
          </cell>
          <cell r="K14980" t="str">
            <v/>
          </cell>
          <cell r="L14980" t="str">
            <v xml:space="preserve"> </v>
          </cell>
          <cell r="M14980" t="str">
            <v xml:space="preserve"> </v>
          </cell>
        </row>
        <row r="14981">
          <cell r="D14981" t="str">
            <v/>
          </cell>
          <cell r="K14981" t="str">
            <v/>
          </cell>
          <cell r="L14981" t="str">
            <v xml:space="preserve"> </v>
          </cell>
          <cell r="M14981" t="str">
            <v xml:space="preserve"> </v>
          </cell>
        </row>
        <row r="14982">
          <cell r="D14982" t="str">
            <v>SUBTOTAL</v>
          </cell>
        </row>
        <row r="14984">
          <cell r="D14984" t="str">
            <v>TOTAL COSTO DIRECTO $</v>
          </cell>
        </row>
        <row r="14986">
          <cell r="M14986" t="str">
            <v>Porcentaje</v>
          </cell>
          <cell r="N14986" t="str">
            <v>Valor Total</v>
          </cell>
        </row>
        <row r="14987">
          <cell r="M14987">
            <v>0.24</v>
          </cell>
          <cell r="N14987">
            <v>16263.65</v>
          </cell>
        </row>
        <row r="14988">
          <cell r="M14988">
            <v>0.02</v>
          </cell>
          <cell r="N14988">
            <v>1355.3</v>
          </cell>
        </row>
        <row r="14989">
          <cell r="M14989">
            <v>7.0000000000000007E-2</v>
          </cell>
          <cell r="N14989">
            <v>4743.5600000000004</v>
          </cell>
        </row>
        <row r="14992">
          <cell r="D14992" t="str">
            <v>Precio Unitario Total Aproximado al peso $</v>
          </cell>
        </row>
        <row r="14997">
          <cell r="D14997" t="str">
            <v>Proyectó:</v>
          </cell>
          <cell r="L14997" t="str">
            <v>Aprobó:</v>
          </cell>
        </row>
        <row r="14998">
          <cell r="E14998" t="str">
            <v>BRAYAN JEUDIEL LOZANO HERRERA</v>
          </cell>
          <cell r="M14998" t="str">
            <v>JESÚS IVÁN QUIÑONES RUEDA</v>
          </cell>
        </row>
        <row r="14999">
          <cell r="E14999" t="str">
            <v>APOYO SEC. DE PLANEACIÓN Y OBRAS PÚBLICAS</v>
          </cell>
          <cell r="M14999" t="str">
            <v>SECRETARIO DE PLANEACIÓN Y OBRAS PUBLICAS</v>
          </cell>
        </row>
        <row r="15000">
          <cell r="E15000" t="str">
            <v>LES TENGO UN CHISME</v>
          </cell>
          <cell r="M15000" t="str">
            <v>BOMBA</v>
          </cell>
        </row>
        <row r="15004">
          <cell r="D15004" t="str">
            <v>Análisis de Precios Unitarios- Secretaria de Planeación y Obras Publicas de Cubará, Boyacá.</v>
          </cell>
        </row>
        <row r="15005">
          <cell r="D15005" t="str">
            <v>Código</v>
          </cell>
          <cell r="E15005" t="str">
            <v>CCE-EICP-FM-14</v>
          </cell>
          <cell r="G15005" t="str">
            <v>Versión</v>
          </cell>
          <cell r="H15005">
            <v>1</v>
          </cell>
        </row>
        <row r="15009">
          <cell r="E15009" t="str">
            <v>MUNICIPIO DE CUBARÁ</v>
          </cell>
        </row>
        <row r="15011">
          <cell r="M15011" t="str">
            <v>VERSIÓN</v>
          </cell>
        </row>
        <row r="15014">
          <cell r="M15014" t="str">
            <v>PAGINA</v>
          </cell>
        </row>
        <row r="15015">
          <cell r="E15015" t="str">
            <v>ANÁLISIS DE PRECIOS UNITARIOS</v>
          </cell>
        </row>
        <row r="15017">
          <cell r="M15017" t="str">
            <v>FECHA</v>
          </cell>
          <cell r="N15017" t="str">
            <v>DD</v>
          </cell>
        </row>
        <row r="15018">
          <cell r="N15018">
            <v>13</v>
          </cell>
        </row>
        <row r="15022">
          <cell r="D15022" t="str">
            <v>DATOS ESPECÍFICOS</v>
          </cell>
        </row>
        <row r="15024">
          <cell r="A15024" t="str">
            <v>APU ID</v>
          </cell>
          <cell r="D15024" t="str">
            <v>ÍTEM</v>
          </cell>
          <cell r="E15024" t="str">
            <v>DESCRIPCIÓN</v>
          </cell>
          <cell r="N15024" t="str">
            <v>UNIDAD</v>
          </cell>
        </row>
        <row r="15025">
          <cell r="D15025" t="str">
            <v>2,09,06</v>
          </cell>
          <cell r="E15025" t="str">
            <v>SUMINISTRO E INSTALACIÓN DE CABALLETE EN TEJA MASTER 1000</v>
          </cell>
          <cell r="N15025" t="str">
            <v>M</v>
          </cell>
        </row>
        <row r="15026">
          <cell r="D15026" t="str">
            <v>I. EQUIPO</v>
          </cell>
        </row>
        <row r="15027">
          <cell r="D15027" t="str">
            <v>DESCRIPCIÓN</v>
          </cell>
          <cell r="I15027" t="str">
            <v>MARCA</v>
          </cell>
          <cell r="K15027" t="str">
            <v>TIPO</v>
          </cell>
          <cell r="M15027" t="str">
            <v>TARIFA</v>
          </cell>
          <cell r="N15027" t="str">
            <v>RENDIMIENTO</v>
          </cell>
        </row>
        <row r="15028">
          <cell r="A15028" t="str">
            <v>APU-00109</v>
          </cell>
          <cell r="D15028" t="str">
            <v>HERRAMIENTA MENOR (% M.O)</v>
          </cell>
          <cell r="K15028" t="str">
            <v>%</v>
          </cell>
          <cell r="M15028">
            <v>23311.279999999999</v>
          </cell>
          <cell r="N15028">
            <v>10</v>
          </cell>
        </row>
        <row r="15029">
          <cell r="A15029" t="str">
            <v>APU-00109</v>
          </cell>
          <cell r="D15029" t="str">
            <v>SECCIÓN DE ANDAMIO (02)</v>
          </cell>
          <cell r="K15029" t="str">
            <v>DIA</v>
          </cell>
          <cell r="M15029">
            <v>6000</v>
          </cell>
          <cell r="N15029">
            <v>14</v>
          </cell>
        </row>
        <row r="15030">
          <cell r="A15030" t="str">
            <v>APU-00109</v>
          </cell>
          <cell r="D15030" t="str">
            <v>TALADRO</v>
          </cell>
          <cell r="K15030" t="str">
            <v>DIA</v>
          </cell>
          <cell r="M15030">
            <v>36968</v>
          </cell>
          <cell r="N15030">
            <v>240</v>
          </cell>
        </row>
        <row r="15031">
          <cell r="A15031" t="str">
            <v>APU-00109</v>
          </cell>
          <cell r="D15031" t="str">
            <v/>
          </cell>
          <cell r="K15031" t="str">
            <v/>
          </cell>
          <cell r="M15031" t="str">
            <v/>
          </cell>
        </row>
        <row r="15032">
          <cell r="A15032" t="str">
            <v>APU-00109</v>
          </cell>
          <cell r="D15032" t="str">
            <v/>
          </cell>
          <cell r="K15032" t="str">
            <v/>
          </cell>
          <cell r="M15032" t="str">
            <v/>
          </cell>
        </row>
        <row r="15033">
          <cell r="A15033" t="str">
            <v>APU-00109</v>
          </cell>
          <cell r="D15033" t="str">
            <v/>
          </cell>
          <cell r="K15033" t="str">
            <v/>
          </cell>
          <cell r="M15033" t="str">
            <v/>
          </cell>
        </row>
        <row r="15034">
          <cell r="A15034" t="str">
            <v>APU-00109</v>
          </cell>
          <cell r="D15034" t="str">
            <v>SUBTOTAL</v>
          </cell>
        </row>
        <row r="15035">
          <cell r="A15035" t="str">
            <v>APU-00109</v>
          </cell>
          <cell r="D15035" t="str">
            <v>II. MATERIALES</v>
          </cell>
        </row>
        <row r="15036">
          <cell r="A15036" t="str">
            <v>APU-00109</v>
          </cell>
          <cell r="D15036" t="str">
            <v>DESCRIPCIÓN</v>
          </cell>
          <cell r="L15036" t="str">
            <v>UNIDAD</v>
          </cell>
          <cell r="M15036" t="str">
            <v>CANTIDAD</v>
          </cell>
          <cell r="N15036" t="str">
            <v>PRECIO UNITARIO</v>
          </cell>
        </row>
        <row r="15037">
          <cell r="A15037" t="str">
            <v>APU-00109</v>
          </cell>
          <cell r="D15037" t="str">
            <v xml:space="preserve">CABALLETE MÁSTER 1000 2,00 M X 0,60 M </v>
          </cell>
          <cell r="L15037" t="str">
            <v>UND</v>
          </cell>
          <cell r="M15037">
            <v>0.6</v>
          </cell>
          <cell r="N15037">
            <v>42800</v>
          </cell>
        </row>
        <row r="15038">
          <cell r="A15038" t="str">
            <v>APU-00109</v>
          </cell>
          <cell r="D15038" t="str">
            <v>TORNILLO AUTOPERFORANTE CON ARANDELA DE NEOPRENO DE 12 X 1-1/2"</v>
          </cell>
          <cell r="L15038" t="str">
            <v>UND</v>
          </cell>
          <cell r="M15038">
            <v>4</v>
          </cell>
          <cell r="N15038">
            <v>535.08000000000004</v>
          </cell>
        </row>
        <row r="15039">
          <cell r="A15039" t="str">
            <v>APU-00109</v>
          </cell>
          <cell r="D15039" t="str">
            <v>SILICONA LIQUIDA 300 ML</v>
          </cell>
          <cell r="L15039" t="str">
            <v>UND</v>
          </cell>
          <cell r="M15039">
            <v>0.02</v>
          </cell>
          <cell r="N15039">
            <v>10350</v>
          </cell>
        </row>
        <row r="15040">
          <cell r="A15040" t="str">
            <v>APU-00109</v>
          </cell>
          <cell r="D15040" t="str">
            <v/>
          </cell>
          <cell r="L15040" t="str">
            <v/>
          </cell>
          <cell r="N15040" t="str">
            <v/>
          </cell>
        </row>
        <row r="15041">
          <cell r="A15041" t="str">
            <v>APU-00109</v>
          </cell>
          <cell r="D15041" t="str">
            <v/>
          </cell>
          <cell r="L15041" t="str">
            <v/>
          </cell>
          <cell r="N15041" t="str">
            <v/>
          </cell>
        </row>
        <row r="15042">
          <cell r="A15042" t="str">
            <v>APU-00109</v>
          </cell>
          <cell r="D15042" t="str">
            <v/>
          </cell>
          <cell r="L15042" t="str">
            <v/>
          </cell>
          <cell r="N15042" t="str">
            <v/>
          </cell>
        </row>
        <row r="15043">
          <cell r="A15043" t="str">
            <v>APU-00109</v>
          </cell>
          <cell r="D15043" t="str">
            <v/>
          </cell>
          <cell r="L15043" t="str">
            <v/>
          </cell>
          <cell r="N15043" t="str">
            <v/>
          </cell>
        </row>
        <row r="15044">
          <cell r="A15044" t="str">
            <v>APU-00109</v>
          </cell>
          <cell r="D15044" t="str">
            <v/>
          </cell>
          <cell r="L15044" t="str">
            <v/>
          </cell>
          <cell r="N15044" t="str">
            <v/>
          </cell>
        </row>
        <row r="15045">
          <cell r="A15045" t="str">
            <v>APU-00109</v>
          </cell>
          <cell r="D15045" t="str">
            <v/>
          </cell>
          <cell r="L15045" t="str">
            <v/>
          </cell>
          <cell r="N15045" t="str">
            <v/>
          </cell>
        </row>
        <row r="15046">
          <cell r="A15046" t="str">
            <v>APU-00109</v>
          </cell>
          <cell r="D15046" t="str">
            <v/>
          </cell>
          <cell r="L15046" t="str">
            <v/>
          </cell>
          <cell r="N15046" t="str">
            <v/>
          </cell>
        </row>
        <row r="15047">
          <cell r="A15047" t="str">
            <v>APU-00109</v>
          </cell>
          <cell r="D15047" t="str">
            <v/>
          </cell>
          <cell r="L15047" t="str">
            <v/>
          </cell>
          <cell r="N15047" t="str">
            <v/>
          </cell>
        </row>
        <row r="15048">
          <cell r="A15048" t="str">
            <v>APU-00109</v>
          </cell>
          <cell r="D15048" t="str">
            <v/>
          </cell>
          <cell r="L15048" t="str">
            <v/>
          </cell>
          <cell r="N15048" t="str">
            <v/>
          </cell>
        </row>
        <row r="15049">
          <cell r="A15049" t="str">
            <v>APU-00109</v>
          </cell>
          <cell r="D15049" t="str">
            <v/>
          </cell>
          <cell r="L15049" t="str">
            <v/>
          </cell>
          <cell r="N15049" t="str">
            <v/>
          </cell>
        </row>
        <row r="15050">
          <cell r="A15050" t="str">
            <v>APU-00109</v>
          </cell>
          <cell r="D15050" t="str">
            <v/>
          </cell>
          <cell r="L15050" t="str">
            <v/>
          </cell>
          <cell r="N15050" t="str">
            <v/>
          </cell>
        </row>
        <row r="15051">
          <cell r="A15051" t="str">
            <v>APU-00109</v>
          </cell>
          <cell r="D15051" t="str">
            <v>DESPERDICIO</v>
          </cell>
          <cell r="L15051" t="str">
            <v>%</v>
          </cell>
          <cell r="M15051">
            <v>0.05</v>
          </cell>
          <cell r="N15051">
            <v>28027.32</v>
          </cell>
        </row>
        <row r="15052">
          <cell r="A15052" t="str">
            <v>APU-00109</v>
          </cell>
          <cell r="D15052" t="str">
            <v>SUBTOTAL</v>
          </cell>
        </row>
        <row r="15053">
          <cell r="A15053" t="str">
            <v>APU-00109</v>
          </cell>
          <cell r="D15053" t="str">
            <v>III. TRANSPORTES</v>
          </cell>
        </row>
        <row r="15054">
          <cell r="A15054" t="str">
            <v>APU-00109</v>
          </cell>
          <cell r="D15054" t="str">
            <v>MATERIAL</v>
          </cell>
          <cell r="K15054" t="str">
            <v>VOL. o PESO</v>
          </cell>
          <cell r="L15054" t="str">
            <v>DISTANCIA</v>
          </cell>
          <cell r="M15054" t="str">
            <v>M3 o Ton/Km</v>
          </cell>
          <cell r="N15054" t="str">
            <v>TARIFA</v>
          </cell>
        </row>
        <row r="15055">
          <cell r="A15055" t="str">
            <v>APU-00109</v>
          </cell>
          <cell r="D15055" t="str">
            <v/>
          </cell>
          <cell r="M15055" t="str">
            <v/>
          </cell>
          <cell r="N15055" t="str">
            <v/>
          </cell>
        </row>
        <row r="15056">
          <cell r="A15056" t="str">
            <v>APU-00109</v>
          </cell>
          <cell r="D15056" t="str">
            <v/>
          </cell>
          <cell r="M15056" t="str">
            <v/>
          </cell>
          <cell r="N15056" t="str">
            <v/>
          </cell>
        </row>
        <row r="15057">
          <cell r="A15057" t="str">
            <v>APU-00109</v>
          </cell>
          <cell r="D15057" t="str">
            <v/>
          </cell>
          <cell r="M15057" t="str">
            <v/>
          </cell>
          <cell r="N15057" t="str">
            <v/>
          </cell>
        </row>
        <row r="15058">
          <cell r="A15058" t="str">
            <v>APU-00109</v>
          </cell>
          <cell r="D15058" t="str">
            <v/>
          </cell>
          <cell r="M15058" t="str">
            <v/>
          </cell>
          <cell r="N15058" t="str">
            <v/>
          </cell>
        </row>
        <row r="15059">
          <cell r="A15059" t="str">
            <v>APU-00109</v>
          </cell>
          <cell r="D15059" t="str">
            <v>SUBTOTAL</v>
          </cell>
        </row>
        <row r="15060">
          <cell r="A15060" t="str">
            <v>APU-00109</v>
          </cell>
          <cell r="D15060" t="str">
            <v>IV. MANO DE OBRA</v>
          </cell>
        </row>
        <row r="15061">
          <cell r="A15061" t="str">
            <v>APU-00109</v>
          </cell>
          <cell r="D15061" t="str">
            <v>TRABAJADOR</v>
          </cell>
          <cell r="K15061" t="str">
            <v>JORNAL</v>
          </cell>
          <cell r="L15061" t="str">
            <v>PRESTACIONES</v>
          </cell>
          <cell r="M15061" t="str">
            <v>JORNAL TOTAL</v>
          </cell>
          <cell r="N15061" t="str">
            <v>RENDIMIENTO</v>
          </cell>
        </row>
        <row r="15062">
          <cell r="A15062" t="str">
            <v>APU-00109</v>
          </cell>
          <cell r="D15062" t="str">
            <v>OFICIAL</v>
          </cell>
          <cell r="K15062">
            <v>95930</v>
          </cell>
          <cell r="L15062">
            <v>1.95</v>
          </cell>
          <cell r="M15062">
            <v>187063.5</v>
          </cell>
          <cell r="N15062">
            <v>14</v>
          </cell>
        </row>
        <row r="15063">
          <cell r="A15063" t="str">
            <v>APU-00109</v>
          </cell>
          <cell r="D15063" t="str">
            <v>AYUDANTE (1)</v>
          </cell>
          <cell r="K15063">
            <v>71433</v>
          </cell>
          <cell r="L15063">
            <v>1.95</v>
          </cell>
          <cell r="M15063">
            <v>139294.35</v>
          </cell>
          <cell r="N15063">
            <v>14</v>
          </cell>
        </row>
        <row r="15064">
          <cell r="A15064" t="str">
            <v>APU-00109</v>
          </cell>
          <cell r="D15064" t="str">
            <v/>
          </cell>
          <cell r="K15064" t="str">
            <v/>
          </cell>
          <cell r="L15064" t="str">
            <v xml:space="preserve"> </v>
          </cell>
          <cell r="M15064" t="str">
            <v xml:space="preserve"> </v>
          </cell>
        </row>
        <row r="15065">
          <cell r="A15065" t="str">
            <v>APU-00109</v>
          </cell>
          <cell r="D15065" t="str">
            <v/>
          </cell>
          <cell r="K15065" t="str">
            <v/>
          </cell>
          <cell r="L15065" t="str">
            <v xml:space="preserve"> </v>
          </cell>
          <cell r="M15065" t="str">
            <v xml:space="preserve"> </v>
          </cell>
        </row>
        <row r="15066">
          <cell r="A15066" t="str">
            <v>APU-00109</v>
          </cell>
          <cell r="D15066" t="str">
            <v/>
          </cell>
          <cell r="K15066" t="str">
            <v/>
          </cell>
          <cell r="L15066" t="str">
            <v xml:space="preserve"> </v>
          </cell>
          <cell r="M15066" t="str">
            <v xml:space="preserve"> </v>
          </cell>
        </row>
        <row r="15067">
          <cell r="D15067" t="str">
            <v>SUBTOTAL</v>
          </cell>
        </row>
        <row r="15069">
          <cell r="D15069" t="str">
            <v>TOTAL COSTO DIRECTO $</v>
          </cell>
        </row>
        <row r="15071">
          <cell r="M15071" t="str">
            <v>Porcentaje</v>
          </cell>
          <cell r="N15071" t="str">
            <v>Valor Total</v>
          </cell>
        </row>
        <row r="15072">
          <cell r="M15072">
            <v>0.24</v>
          </cell>
          <cell r="N15072">
            <v>13356.89</v>
          </cell>
        </row>
        <row r="15073">
          <cell r="M15073">
            <v>0.02</v>
          </cell>
          <cell r="N15073">
            <v>1113.07</v>
          </cell>
        </row>
        <row r="15074">
          <cell r="M15074">
            <v>7.0000000000000007E-2</v>
          </cell>
          <cell r="N15074">
            <v>3895.76</v>
          </cell>
        </row>
        <row r="15077">
          <cell r="D15077" t="str">
            <v>Precio Unitario Total Aproximado al peso $</v>
          </cell>
        </row>
        <row r="15082">
          <cell r="D15082" t="str">
            <v>Proyectó:</v>
          </cell>
          <cell r="L15082" t="str">
            <v>Aprobó:</v>
          </cell>
        </row>
        <row r="15083">
          <cell r="E15083" t="str">
            <v>BRAYAN JEUDIEL LOZANO HERRERA</v>
          </cell>
          <cell r="M15083" t="str">
            <v>JESÚS IVÁN QUIÑONES RUEDA</v>
          </cell>
        </row>
        <row r="15084">
          <cell r="E15084" t="str">
            <v>APOYO SEC. DE PLANEACIÓN Y OBRAS PÚBLICAS</v>
          </cell>
          <cell r="M15084" t="str">
            <v>SECRETARIO DE PLANEACIÓN Y OBRAS PUBLICAS</v>
          </cell>
        </row>
        <row r="15085">
          <cell r="E15085" t="str">
            <v>LES TENGO UN CHISME</v>
          </cell>
          <cell r="M15085" t="str">
            <v>BOMBA</v>
          </cell>
        </row>
        <row r="15089">
          <cell r="D15089" t="str">
            <v>Análisis de Precios Unitarios- Secretaria de Planeación y Obras Publicas de Cubará, Boyacá.</v>
          </cell>
        </row>
        <row r="15090">
          <cell r="D15090" t="str">
            <v>Código</v>
          </cell>
          <cell r="E15090" t="str">
            <v>CCE-EICP-FM-14</v>
          </cell>
          <cell r="G15090" t="str">
            <v>Versión</v>
          </cell>
          <cell r="H15090">
            <v>1</v>
          </cell>
        </row>
        <row r="15094">
          <cell r="E15094" t="str">
            <v>MUNICIPIO DE CUBARÁ</v>
          </cell>
        </row>
        <row r="15096">
          <cell r="M15096" t="str">
            <v>VERSIÓN</v>
          </cell>
        </row>
        <row r="15099">
          <cell r="M15099" t="str">
            <v>PAGINA</v>
          </cell>
        </row>
        <row r="15100">
          <cell r="E15100" t="str">
            <v>ANÁLISIS DE PRECIOS UNITARIOS</v>
          </cell>
        </row>
        <row r="15102">
          <cell r="M15102" t="str">
            <v>FECHA</v>
          </cell>
          <cell r="N15102" t="str">
            <v>DD</v>
          </cell>
        </row>
        <row r="15103">
          <cell r="N15103">
            <v>13</v>
          </cell>
        </row>
        <row r="15107">
          <cell r="D15107" t="str">
            <v>DATOS ESPECÍFICOS</v>
          </cell>
        </row>
        <row r="15109">
          <cell r="A15109" t="str">
            <v>APU ID</v>
          </cell>
          <cell r="D15109" t="str">
            <v>ÍTEM</v>
          </cell>
          <cell r="E15109" t="str">
            <v>DESCRIPCIÓN</v>
          </cell>
          <cell r="N15109" t="str">
            <v>UNIDAD</v>
          </cell>
        </row>
        <row r="15110">
          <cell r="D15110" t="str">
            <v>2,09,07</v>
          </cell>
          <cell r="E15110" t="str">
            <v>SUMINISTRO E INSTALACIÓN TEJA TERMOACÚSTICA TIPO TRAPEZOIDAL</v>
          </cell>
          <cell r="N15110" t="str">
            <v>M2</v>
          </cell>
        </row>
        <row r="15111">
          <cell r="D15111" t="str">
            <v>I. EQUIPO</v>
          </cell>
        </row>
        <row r="15112">
          <cell r="D15112" t="str">
            <v>DESCRIPCIÓN</v>
          </cell>
          <cell r="I15112" t="str">
            <v>MARCA</v>
          </cell>
          <cell r="K15112" t="str">
            <v>TIPO</v>
          </cell>
          <cell r="M15112" t="str">
            <v>TARIFA</v>
          </cell>
          <cell r="N15112" t="str">
            <v>RENDIMIENTO</v>
          </cell>
        </row>
        <row r="15113">
          <cell r="A15113" t="str">
            <v>APU-00110</v>
          </cell>
          <cell r="D15113" t="str">
            <v>HERRAMIENTA MENOR (% M.O)</v>
          </cell>
          <cell r="K15113" t="str">
            <v>%</v>
          </cell>
          <cell r="M15113">
            <v>11423.1</v>
          </cell>
          <cell r="N15113">
            <v>10</v>
          </cell>
        </row>
        <row r="15114">
          <cell r="A15114" t="str">
            <v>APU-00110</v>
          </cell>
          <cell r="D15114" t="str">
            <v>SECCIÓN DE ANDAMIO (02)</v>
          </cell>
          <cell r="K15114" t="str">
            <v>DIA</v>
          </cell>
          <cell r="M15114">
            <v>6000</v>
          </cell>
          <cell r="N15114">
            <v>28.57</v>
          </cell>
        </row>
        <row r="15115">
          <cell r="A15115" t="str">
            <v>APU-00110</v>
          </cell>
          <cell r="D15115" t="str">
            <v>TALADRO</v>
          </cell>
          <cell r="K15115" t="str">
            <v>DIA</v>
          </cell>
          <cell r="M15115">
            <v>36968</v>
          </cell>
          <cell r="N15115">
            <v>120</v>
          </cell>
        </row>
        <row r="15116">
          <cell r="A15116" t="str">
            <v>APU-00110</v>
          </cell>
          <cell r="D15116" t="str">
            <v/>
          </cell>
          <cell r="K15116" t="str">
            <v/>
          </cell>
          <cell r="M15116" t="str">
            <v/>
          </cell>
        </row>
        <row r="15117">
          <cell r="A15117" t="str">
            <v>APU-00110</v>
          </cell>
          <cell r="D15117" t="str">
            <v/>
          </cell>
          <cell r="K15117" t="str">
            <v/>
          </cell>
          <cell r="M15117" t="str">
            <v/>
          </cell>
        </row>
        <row r="15118">
          <cell r="A15118" t="str">
            <v>APU-00110</v>
          </cell>
          <cell r="D15118" t="str">
            <v/>
          </cell>
          <cell r="K15118" t="str">
            <v/>
          </cell>
          <cell r="M15118" t="str">
            <v/>
          </cell>
        </row>
        <row r="15119">
          <cell r="A15119" t="str">
            <v>APU-00110</v>
          </cell>
          <cell r="D15119" t="str">
            <v>SUBTOTAL</v>
          </cell>
        </row>
        <row r="15120">
          <cell r="A15120" t="str">
            <v>APU-00110</v>
          </cell>
          <cell r="D15120" t="str">
            <v>II. MATERIALES</v>
          </cell>
        </row>
        <row r="15121">
          <cell r="A15121" t="str">
            <v>APU-00110</v>
          </cell>
          <cell r="D15121" t="str">
            <v>DESCRIPCIÓN</v>
          </cell>
          <cell r="L15121" t="str">
            <v>UNIDAD</v>
          </cell>
          <cell r="M15121" t="str">
            <v>CANTIDAD</v>
          </cell>
          <cell r="N15121" t="str">
            <v>PRECIO UNITARIO</v>
          </cell>
        </row>
        <row r="15122">
          <cell r="A15122" t="str">
            <v>APU-00110</v>
          </cell>
          <cell r="D15122" t="str">
            <v>TEJA TERMOACUSTICA TIPO TRAPEZOIDAL</v>
          </cell>
          <cell r="L15122" t="str">
            <v>M2</v>
          </cell>
          <cell r="M15122">
            <v>1</v>
          </cell>
          <cell r="N15122">
            <v>83400</v>
          </cell>
        </row>
        <row r="15123">
          <cell r="A15123" t="str">
            <v>APU-00110</v>
          </cell>
          <cell r="D15123" t="str">
            <v>AMARRE CAL.18</v>
          </cell>
          <cell r="L15123" t="str">
            <v>UND</v>
          </cell>
          <cell r="M15123">
            <v>4</v>
          </cell>
          <cell r="N15123">
            <v>500</v>
          </cell>
        </row>
        <row r="15124">
          <cell r="A15124" t="str">
            <v>APU-00110</v>
          </cell>
          <cell r="D15124" t="str">
            <v/>
          </cell>
          <cell r="L15124" t="str">
            <v/>
          </cell>
          <cell r="N15124" t="str">
            <v/>
          </cell>
        </row>
        <row r="15125">
          <cell r="A15125" t="str">
            <v>APU-00110</v>
          </cell>
          <cell r="D15125" t="str">
            <v/>
          </cell>
          <cell r="L15125" t="str">
            <v/>
          </cell>
          <cell r="N15125" t="str">
            <v/>
          </cell>
        </row>
        <row r="15126">
          <cell r="A15126" t="str">
            <v>APU-00110</v>
          </cell>
          <cell r="D15126" t="str">
            <v/>
          </cell>
          <cell r="L15126" t="str">
            <v/>
          </cell>
          <cell r="N15126" t="str">
            <v/>
          </cell>
        </row>
        <row r="15127">
          <cell r="A15127" t="str">
            <v>APU-00110</v>
          </cell>
          <cell r="D15127" t="str">
            <v/>
          </cell>
          <cell r="L15127" t="str">
            <v/>
          </cell>
          <cell r="N15127" t="str">
            <v/>
          </cell>
        </row>
        <row r="15128">
          <cell r="A15128" t="str">
            <v>APU-00110</v>
          </cell>
          <cell r="D15128" t="str">
            <v/>
          </cell>
          <cell r="L15128" t="str">
            <v/>
          </cell>
          <cell r="N15128" t="str">
            <v/>
          </cell>
        </row>
        <row r="15129">
          <cell r="A15129" t="str">
            <v>APU-00110</v>
          </cell>
          <cell r="D15129" t="str">
            <v/>
          </cell>
          <cell r="L15129" t="str">
            <v/>
          </cell>
          <cell r="N15129" t="str">
            <v/>
          </cell>
        </row>
        <row r="15130">
          <cell r="A15130" t="str">
            <v>APU-00110</v>
          </cell>
          <cell r="D15130" t="str">
            <v/>
          </cell>
          <cell r="L15130" t="str">
            <v/>
          </cell>
          <cell r="N15130" t="str">
            <v/>
          </cell>
        </row>
        <row r="15131">
          <cell r="A15131" t="str">
            <v>APU-00110</v>
          </cell>
          <cell r="D15131" t="str">
            <v/>
          </cell>
          <cell r="L15131" t="str">
            <v/>
          </cell>
          <cell r="N15131" t="str">
            <v/>
          </cell>
        </row>
        <row r="15132">
          <cell r="A15132" t="str">
            <v>APU-00110</v>
          </cell>
          <cell r="D15132" t="str">
            <v/>
          </cell>
          <cell r="L15132" t="str">
            <v/>
          </cell>
          <cell r="N15132" t="str">
            <v/>
          </cell>
        </row>
        <row r="15133">
          <cell r="A15133" t="str">
            <v>APU-00110</v>
          </cell>
          <cell r="D15133" t="str">
            <v/>
          </cell>
          <cell r="L15133" t="str">
            <v/>
          </cell>
          <cell r="N15133" t="str">
            <v/>
          </cell>
        </row>
        <row r="15134">
          <cell r="A15134" t="str">
            <v>APU-00110</v>
          </cell>
          <cell r="D15134" t="str">
            <v/>
          </cell>
          <cell r="L15134" t="str">
            <v/>
          </cell>
          <cell r="N15134" t="str">
            <v/>
          </cell>
        </row>
        <row r="15135">
          <cell r="A15135" t="str">
            <v>APU-00110</v>
          </cell>
          <cell r="D15135" t="str">
            <v/>
          </cell>
          <cell r="L15135" t="str">
            <v/>
          </cell>
          <cell r="N15135" t="str">
            <v/>
          </cell>
        </row>
        <row r="15136">
          <cell r="A15136" t="str">
            <v>APU-00110</v>
          </cell>
          <cell r="D15136" t="str">
            <v>DESPERDICIO</v>
          </cell>
          <cell r="L15136" t="str">
            <v>%</v>
          </cell>
          <cell r="M15136">
            <v>0.05</v>
          </cell>
          <cell r="N15136">
            <v>85400</v>
          </cell>
        </row>
        <row r="15137">
          <cell r="A15137" t="str">
            <v>APU-00110</v>
          </cell>
          <cell r="D15137" t="str">
            <v>SUBTOTAL</v>
          </cell>
        </row>
        <row r="15138">
          <cell r="A15138" t="str">
            <v>APU-00110</v>
          </cell>
          <cell r="D15138" t="str">
            <v>III. TRANSPORTES</v>
          </cell>
        </row>
        <row r="15139">
          <cell r="A15139" t="str">
            <v>APU-00110</v>
          </cell>
          <cell r="D15139" t="str">
            <v>MATERIAL</v>
          </cell>
          <cell r="K15139" t="str">
            <v>VOL. o PESO</v>
          </cell>
          <cell r="L15139" t="str">
            <v>DISTANCIA</v>
          </cell>
          <cell r="M15139" t="str">
            <v>M3 o Ton/Km</v>
          </cell>
          <cell r="N15139" t="str">
            <v>TARIFA</v>
          </cell>
        </row>
        <row r="15140">
          <cell r="A15140" t="str">
            <v>APU-00110</v>
          </cell>
          <cell r="D15140" t="str">
            <v/>
          </cell>
          <cell r="M15140" t="str">
            <v/>
          </cell>
          <cell r="N15140" t="str">
            <v/>
          </cell>
        </row>
        <row r="15141">
          <cell r="A15141" t="str">
            <v>APU-00110</v>
          </cell>
          <cell r="D15141" t="str">
            <v/>
          </cell>
          <cell r="M15141" t="str">
            <v/>
          </cell>
          <cell r="N15141" t="str">
            <v/>
          </cell>
        </row>
        <row r="15142">
          <cell r="A15142" t="str">
            <v>APU-00110</v>
          </cell>
          <cell r="D15142" t="str">
            <v/>
          </cell>
          <cell r="M15142" t="str">
            <v/>
          </cell>
          <cell r="N15142" t="str">
            <v/>
          </cell>
        </row>
        <row r="15143">
          <cell r="A15143" t="str">
            <v>APU-00110</v>
          </cell>
          <cell r="D15143" t="str">
            <v/>
          </cell>
          <cell r="M15143" t="str">
            <v/>
          </cell>
          <cell r="N15143" t="str">
            <v/>
          </cell>
        </row>
        <row r="15144">
          <cell r="A15144" t="str">
            <v>APU-00110</v>
          </cell>
          <cell r="D15144" t="str">
            <v>SUBTOTAL</v>
          </cell>
        </row>
        <row r="15145">
          <cell r="A15145" t="str">
            <v>APU-00110</v>
          </cell>
          <cell r="D15145" t="str">
            <v>IV. MANO DE OBRA</v>
          </cell>
        </row>
        <row r="15146">
          <cell r="A15146" t="str">
            <v>APU-00110</v>
          </cell>
          <cell r="D15146" t="str">
            <v>TRABAJADOR</v>
          </cell>
          <cell r="K15146" t="str">
            <v>JORNAL</v>
          </cell>
          <cell r="L15146" t="str">
            <v>PRESTACIONES</v>
          </cell>
          <cell r="M15146" t="str">
            <v>JORNAL TOTAL</v>
          </cell>
          <cell r="N15146" t="str">
            <v>RENDIMIENTO</v>
          </cell>
        </row>
        <row r="15147">
          <cell r="A15147" t="str">
            <v>APU-00110</v>
          </cell>
          <cell r="D15147" t="str">
            <v>OFICIAL</v>
          </cell>
          <cell r="K15147">
            <v>95930</v>
          </cell>
          <cell r="L15147">
            <v>1.95</v>
          </cell>
          <cell r="M15147">
            <v>187063.5</v>
          </cell>
          <cell r="N15147">
            <v>28.57</v>
          </cell>
        </row>
        <row r="15148">
          <cell r="A15148" t="str">
            <v>APU-00110</v>
          </cell>
          <cell r="D15148" t="str">
            <v>AYUDANTE (1)</v>
          </cell>
          <cell r="K15148">
            <v>71433</v>
          </cell>
          <cell r="L15148">
            <v>1.95</v>
          </cell>
          <cell r="M15148">
            <v>139294.35</v>
          </cell>
          <cell r="N15148">
            <v>28.57</v>
          </cell>
        </row>
        <row r="15149">
          <cell r="A15149" t="str">
            <v>APU-00110</v>
          </cell>
          <cell r="D15149" t="str">
            <v/>
          </cell>
          <cell r="K15149" t="str">
            <v/>
          </cell>
          <cell r="L15149" t="str">
            <v xml:space="preserve"> </v>
          </cell>
          <cell r="M15149" t="str">
            <v xml:space="preserve"> </v>
          </cell>
        </row>
        <row r="15150">
          <cell r="A15150" t="str">
            <v>APU-00110</v>
          </cell>
          <cell r="D15150" t="str">
            <v/>
          </cell>
          <cell r="K15150" t="str">
            <v/>
          </cell>
          <cell r="L15150" t="str">
            <v xml:space="preserve"> </v>
          </cell>
          <cell r="M15150" t="str">
            <v xml:space="preserve"> </v>
          </cell>
        </row>
        <row r="15151">
          <cell r="A15151" t="str">
            <v>APU-00110</v>
          </cell>
          <cell r="D15151" t="str">
            <v/>
          </cell>
          <cell r="K15151" t="str">
            <v/>
          </cell>
          <cell r="L15151" t="str">
            <v xml:space="preserve"> </v>
          </cell>
          <cell r="M15151" t="str">
            <v xml:space="preserve"> </v>
          </cell>
        </row>
        <row r="15152">
          <cell r="A15152" t="str">
            <v>APU-00110</v>
          </cell>
          <cell r="D15152" t="str">
            <v>SUBTOTAL</v>
          </cell>
        </row>
        <row r="15154">
          <cell r="D15154" t="str">
            <v>TOTAL COSTO DIRECTO $</v>
          </cell>
        </row>
        <row r="15156">
          <cell r="M15156" t="str">
            <v>Porcentaje</v>
          </cell>
          <cell r="N15156" t="str">
            <v>Valor Total</v>
          </cell>
        </row>
        <row r="15157">
          <cell r="M15157">
            <v>0.24</v>
          </cell>
          <cell r="N15157">
            <v>24660.84</v>
          </cell>
        </row>
        <row r="15158">
          <cell r="M15158">
            <v>0.02</v>
          </cell>
          <cell r="N15158">
            <v>2055.0700000000002</v>
          </cell>
        </row>
        <row r="15159">
          <cell r="M15159">
            <v>7.0000000000000007E-2</v>
          </cell>
          <cell r="N15159">
            <v>7192.74</v>
          </cell>
        </row>
        <row r="15162">
          <cell r="D15162" t="str">
            <v>Precio Unitario Total Aproximado al peso $</v>
          </cell>
        </row>
        <row r="15167">
          <cell r="D15167" t="str">
            <v>Proyectó:</v>
          </cell>
          <cell r="L15167" t="str">
            <v>Aprobó:</v>
          </cell>
        </row>
        <row r="15168">
          <cell r="E15168" t="str">
            <v>BRAYAN JEUDIEL LOZANO HERRERA</v>
          </cell>
          <cell r="M15168" t="str">
            <v>JESÚS IVÁN QUIÑONES RUEDA</v>
          </cell>
        </row>
        <row r="15169">
          <cell r="E15169" t="str">
            <v>APOYO SEC. DE PLANEACIÓN Y OBRAS PÚBLICAS</v>
          </cell>
          <cell r="M15169" t="str">
            <v>SECRETARIO DE PLANEACIÓN Y OBRAS PUBLICAS</v>
          </cell>
        </row>
        <row r="15170">
          <cell r="E15170" t="str">
            <v>LES TENGO UN CHISME</v>
          </cell>
          <cell r="M15170" t="str">
            <v>BOMBA</v>
          </cell>
        </row>
        <row r="15174">
          <cell r="D15174" t="str">
            <v>Análisis de Precios Unitarios- Secretaria de Planeación y Obras Publicas de Cubará, Boyacá.</v>
          </cell>
        </row>
        <row r="15175">
          <cell r="D15175" t="str">
            <v>Código</v>
          </cell>
          <cell r="E15175" t="str">
            <v>CCE-EICP-FM-14</v>
          </cell>
          <cell r="G15175" t="str">
            <v>Versión</v>
          </cell>
          <cell r="H15175">
            <v>1</v>
          </cell>
        </row>
        <row r="15179">
          <cell r="E15179" t="str">
            <v>MUNICIPIO DE CUBARÁ</v>
          </cell>
        </row>
        <row r="15181">
          <cell r="M15181" t="str">
            <v>VERSIÓN</v>
          </cell>
        </row>
        <row r="15184">
          <cell r="M15184" t="str">
            <v>PAGINA</v>
          </cell>
        </row>
        <row r="15185">
          <cell r="E15185" t="str">
            <v>ANÁLISIS DE PRECIOS UNITARIOS</v>
          </cell>
        </row>
        <row r="15187">
          <cell r="M15187" t="str">
            <v>FECHA</v>
          </cell>
          <cell r="N15187" t="str">
            <v>DD</v>
          </cell>
        </row>
        <row r="15188">
          <cell r="N15188">
            <v>13</v>
          </cell>
        </row>
        <row r="15192">
          <cell r="D15192" t="str">
            <v>DATOS ESPECÍFICOS</v>
          </cell>
        </row>
        <row r="15194">
          <cell r="A15194" t="str">
            <v>APU ID</v>
          </cell>
          <cell r="D15194" t="str">
            <v>ÍTEM</v>
          </cell>
          <cell r="E15194" t="str">
            <v>DESCRIPCIÓN</v>
          </cell>
          <cell r="N15194" t="str">
            <v>UNIDAD</v>
          </cell>
        </row>
        <row r="15195">
          <cell r="D15195" t="str">
            <v>2,09,08</v>
          </cell>
          <cell r="E15195" t="str">
            <v>SUMINISTRO E INSTALACIÓN DE CABALLETE TERMOACÚSTICA TIPO TRAPEZOIDAL</v>
          </cell>
          <cell r="N15195" t="str">
            <v>M</v>
          </cell>
        </row>
        <row r="15196">
          <cell r="D15196" t="str">
            <v>I. EQUIPO</v>
          </cell>
        </row>
        <row r="15197">
          <cell r="D15197" t="str">
            <v>DESCRIPCIÓN</v>
          </cell>
          <cell r="I15197" t="str">
            <v>MARCA</v>
          </cell>
          <cell r="K15197" t="str">
            <v>TIPO</v>
          </cell>
          <cell r="M15197" t="str">
            <v>TARIFA</v>
          </cell>
          <cell r="N15197" t="str">
            <v>RENDIMIENTO</v>
          </cell>
        </row>
        <row r="15198">
          <cell r="A15198" t="str">
            <v>APU-00111</v>
          </cell>
          <cell r="D15198" t="str">
            <v>HERRAMIENTA MENOR (% M.O)</v>
          </cell>
          <cell r="K15198" t="str">
            <v>%</v>
          </cell>
          <cell r="M15198">
            <v>23311.279999999999</v>
          </cell>
          <cell r="N15198">
            <v>10</v>
          </cell>
        </row>
        <row r="15199">
          <cell r="A15199" t="str">
            <v>APU-00111</v>
          </cell>
          <cell r="D15199" t="str">
            <v>SECCIÓN DE ANDAMIO (02)</v>
          </cell>
          <cell r="K15199" t="str">
            <v>DIA</v>
          </cell>
          <cell r="M15199">
            <v>6000</v>
          </cell>
          <cell r="N15199">
            <v>14</v>
          </cell>
        </row>
        <row r="15200">
          <cell r="A15200" t="str">
            <v>APU-00111</v>
          </cell>
          <cell r="D15200" t="str">
            <v>TALADRO</v>
          </cell>
          <cell r="K15200" t="str">
            <v>DIA</v>
          </cell>
          <cell r="M15200">
            <v>36968</v>
          </cell>
          <cell r="N15200">
            <v>160</v>
          </cell>
        </row>
        <row r="15201">
          <cell r="A15201" t="str">
            <v>APU-00111</v>
          </cell>
          <cell r="D15201" t="str">
            <v/>
          </cell>
          <cell r="K15201" t="str">
            <v/>
          </cell>
          <cell r="M15201" t="str">
            <v/>
          </cell>
        </row>
        <row r="15202">
          <cell r="A15202" t="str">
            <v>APU-00111</v>
          </cell>
          <cell r="D15202" t="str">
            <v/>
          </cell>
          <cell r="K15202" t="str">
            <v/>
          </cell>
          <cell r="M15202" t="str">
            <v/>
          </cell>
        </row>
        <row r="15203">
          <cell r="A15203" t="str">
            <v>APU-00111</v>
          </cell>
          <cell r="D15203" t="str">
            <v/>
          </cell>
          <cell r="K15203" t="str">
            <v/>
          </cell>
          <cell r="M15203" t="str">
            <v/>
          </cell>
        </row>
        <row r="15204">
          <cell r="A15204" t="str">
            <v>APU-00111</v>
          </cell>
          <cell r="D15204" t="str">
            <v>SUBTOTAL</v>
          </cell>
        </row>
        <row r="15205">
          <cell r="A15205" t="str">
            <v>APU-00111</v>
          </cell>
          <cell r="D15205" t="str">
            <v>II. MATERIALES</v>
          </cell>
        </row>
        <row r="15206">
          <cell r="A15206" t="str">
            <v>APU-00111</v>
          </cell>
          <cell r="D15206" t="str">
            <v>DESCRIPCIÓN</v>
          </cell>
          <cell r="L15206" t="str">
            <v>UNIDAD</v>
          </cell>
          <cell r="M15206" t="str">
            <v>CANTIDAD</v>
          </cell>
          <cell r="N15206" t="str">
            <v>PRECIO UNITARIO</v>
          </cell>
        </row>
        <row r="15207">
          <cell r="A15207" t="str">
            <v>APU-00111</v>
          </cell>
          <cell r="D15207" t="str">
            <v>CABALLETE TERMOACUSTICO TIPO TRAPEZOIDAL DE 2,00 M X0,70 M</v>
          </cell>
          <cell r="L15207" t="str">
            <v>UND</v>
          </cell>
          <cell r="M15207">
            <v>0.6</v>
          </cell>
          <cell r="N15207">
            <v>149666.67000000001</v>
          </cell>
        </row>
        <row r="15208">
          <cell r="A15208" t="str">
            <v>APU-00111</v>
          </cell>
          <cell r="D15208" t="str">
            <v>TORNILLO AUTOPERFORANTE CON ARANDELA EPDM TIPO SOMBRILLA DE 14 X 1-1/2"</v>
          </cell>
          <cell r="L15208" t="str">
            <v>UND</v>
          </cell>
          <cell r="M15208">
            <v>4</v>
          </cell>
          <cell r="N15208">
            <v>500</v>
          </cell>
        </row>
        <row r="15209">
          <cell r="A15209" t="str">
            <v>APU-00111</v>
          </cell>
          <cell r="D15209" t="str">
            <v>SILICONA LIQUIDA 300 ML</v>
          </cell>
          <cell r="L15209" t="str">
            <v>UND</v>
          </cell>
          <cell r="M15209">
            <v>0.02</v>
          </cell>
          <cell r="N15209">
            <v>10350</v>
          </cell>
        </row>
        <row r="15210">
          <cell r="A15210" t="str">
            <v>APU-00111</v>
          </cell>
          <cell r="D15210" t="str">
            <v/>
          </cell>
          <cell r="L15210" t="str">
            <v/>
          </cell>
          <cell r="N15210" t="str">
            <v/>
          </cell>
        </row>
        <row r="15211">
          <cell r="A15211" t="str">
            <v>APU-00111</v>
          </cell>
          <cell r="D15211" t="str">
            <v/>
          </cell>
          <cell r="L15211" t="str">
            <v/>
          </cell>
          <cell r="N15211" t="str">
            <v/>
          </cell>
        </row>
        <row r="15212">
          <cell r="A15212" t="str">
            <v>APU-00111</v>
          </cell>
          <cell r="D15212" t="str">
            <v/>
          </cell>
          <cell r="L15212" t="str">
            <v/>
          </cell>
          <cell r="N15212" t="str">
            <v/>
          </cell>
        </row>
        <row r="15213">
          <cell r="A15213" t="str">
            <v>APU-00111</v>
          </cell>
          <cell r="D15213" t="str">
            <v/>
          </cell>
          <cell r="L15213" t="str">
            <v/>
          </cell>
          <cell r="N15213" t="str">
            <v/>
          </cell>
        </row>
        <row r="15214">
          <cell r="A15214" t="str">
            <v>APU-00111</v>
          </cell>
          <cell r="D15214" t="str">
            <v/>
          </cell>
          <cell r="L15214" t="str">
            <v/>
          </cell>
          <cell r="N15214" t="str">
            <v/>
          </cell>
        </row>
        <row r="15215">
          <cell r="A15215" t="str">
            <v>APU-00111</v>
          </cell>
          <cell r="D15215" t="str">
            <v/>
          </cell>
          <cell r="L15215" t="str">
            <v/>
          </cell>
          <cell r="N15215" t="str">
            <v/>
          </cell>
        </row>
        <row r="15216">
          <cell r="A15216" t="str">
            <v>APU-00111</v>
          </cell>
          <cell r="D15216" t="str">
            <v/>
          </cell>
          <cell r="L15216" t="str">
            <v/>
          </cell>
          <cell r="N15216" t="str">
            <v/>
          </cell>
        </row>
        <row r="15217">
          <cell r="A15217" t="str">
            <v>APU-00111</v>
          </cell>
          <cell r="D15217" t="str">
            <v/>
          </cell>
          <cell r="L15217" t="str">
            <v/>
          </cell>
          <cell r="N15217" t="str">
            <v/>
          </cell>
        </row>
        <row r="15218">
          <cell r="A15218" t="str">
            <v>APU-00111</v>
          </cell>
          <cell r="D15218" t="str">
            <v/>
          </cell>
          <cell r="L15218" t="str">
            <v/>
          </cell>
          <cell r="N15218" t="str">
            <v/>
          </cell>
        </row>
        <row r="15219">
          <cell r="A15219" t="str">
            <v>APU-00111</v>
          </cell>
          <cell r="D15219" t="str">
            <v/>
          </cell>
          <cell r="L15219" t="str">
            <v/>
          </cell>
          <cell r="N15219" t="str">
            <v/>
          </cell>
        </row>
        <row r="15220">
          <cell r="A15220" t="str">
            <v>APU-00111</v>
          </cell>
          <cell r="D15220" t="str">
            <v/>
          </cell>
          <cell r="L15220" t="str">
            <v/>
          </cell>
          <cell r="N15220" t="str">
            <v/>
          </cell>
        </row>
        <row r="15221">
          <cell r="A15221" t="str">
            <v>APU-00111</v>
          </cell>
          <cell r="D15221" t="str">
            <v>DESPERDICIO</v>
          </cell>
          <cell r="L15221" t="str">
            <v>%</v>
          </cell>
          <cell r="M15221">
            <v>0.05</v>
          </cell>
          <cell r="N15221">
            <v>92007</v>
          </cell>
        </row>
        <row r="15222">
          <cell r="A15222" t="str">
            <v>APU-00111</v>
          </cell>
          <cell r="D15222" t="str">
            <v>SUBTOTAL</v>
          </cell>
        </row>
        <row r="15223">
          <cell r="A15223" t="str">
            <v>APU-00111</v>
          </cell>
          <cell r="D15223" t="str">
            <v>III. TRANSPORTES</v>
          </cell>
        </row>
        <row r="15224">
          <cell r="A15224" t="str">
            <v>APU-00111</v>
          </cell>
          <cell r="D15224" t="str">
            <v>MATERIAL</v>
          </cell>
          <cell r="K15224" t="str">
            <v>VOL. o PESO</v>
          </cell>
          <cell r="L15224" t="str">
            <v>DISTANCIA</v>
          </cell>
          <cell r="M15224" t="str">
            <v>M3 o Ton/Km</v>
          </cell>
          <cell r="N15224" t="str">
            <v>TARIFA</v>
          </cell>
        </row>
        <row r="15225">
          <cell r="A15225" t="str">
            <v>APU-00111</v>
          </cell>
          <cell r="D15225" t="str">
            <v/>
          </cell>
          <cell r="M15225" t="str">
            <v/>
          </cell>
          <cell r="N15225" t="str">
            <v/>
          </cell>
        </row>
        <row r="15226">
          <cell r="A15226" t="str">
            <v>APU-00111</v>
          </cell>
          <cell r="D15226" t="str">
            <v/>
          </cell>
          <cell r="M15226" t="str">
            <v/>
          </cell>
          <cell r="N15226" t="str">
            <v/>
          </cell>
        </row>
        <row r="15227">
          <cell r="A15227" t="str">
            <v>APU-00111</v>
          </cell>
          <cell r="D15227" t="str">
            <v/>
          </cell>
          <cell r="M15227" t="str">
            <v/>
          </cell>
          <cell r="N15227" t="str">
            <v/>
          </cell>
        </row>
        <row r="15228">
          <cell r="A15228" t="str">
            <v>APU-00111</v>
          </cell>
          <cell r="D15228" t="str">
            <v/>
          </cell>
          <cell r="M15228" t="str">
            <v/>
          </cell>
          <cell r="N15228" t="str">
            <v/>
          </cell>
        </row>
        <row r="15229">
          <cell r="A15229" t="str">
            <v>APU-00111</v>
          </cell>
          <cell r="D15229" t="str">
            <v>SUBTOTAL</v>
          </cell>
        </row>
        <row r="15230">
          <cell r="A15230" t="str">
            <v>APU-00111</v>
          </cell>
          <cell r="D15230" t="str">
            <v>IV. MANO DE OBRA</v>
          </cell>
        </row>
        <row r="15231">
          <cell r="A15231" t="str">
            <v>APU-00111</v>
          </cell>
          <cell r="D15231" t="str">
            <v>TRABAJADOR</v>
          </cell>
          <cell r="K15231" t="str">
            <v>JORNAL</v>
          </cell>
          <cell r="L15231" t="str">
            <v>PRESTACIONES</v>
          </cell>
          <cell r="M15231" t="str">
            <v>JORNAL TOTAL</v>
          </cell>
          <cell r="N15231" t="str">
            <v>RENDIMIENTO</v>
          </cell>
        </row>
        <row r="15232">
          <cell r="A15232" t="str">
            <v>APU-00111</v>
          </cell>
          <cell r="D15232" t="str">
            <v>OFICIAL</v>
          </cell>
          <cell r="K15232">
            <v>95930</v>
          </cell>
          <cell r="L15232">
            <v>1.95</v>
          </cell>
          <cell r="M15232">
            <v>187063.5</v>
          </cell>
          <cell r="N15232">
            <v>14</v>
          </cell>
        </row>
        <row r="15233">
          <cell r="A15233" t="str">
            <v>APU-00111</v>
          </cell>
          <cell r="D15233" t="str">
            <v>AYUDANTE (1)</v>
          </cell>
          <cell r="K15233">
            <v>71433</v>
          </cell>
          <cell r="L15233">
            <v>1.95</v>
          </cell>
          <cell r="M15233">
            <v>139294.35</v>
          </cell>
          <cell r="N15233">
            <v>14</v>
          </cell>
        </row>
        <row r="15234">
          <cell r="A15234" t="str">
            <v>APU-00111</v>
          </cell>
          <cell r="D15234" t="str">
            <v/>
          </cell>
          <cell r="K15234" t="str">
            <v/>
          </cell>
          <cell r="L15234" t="str">
            <v xml:space="preserve"> </v>
          </cell>
          <cell r="M15234" t="str">
            <v xml:space="preserve"> </v>
          </cell>
        </row>
        <row r="15235">
          <cell r="A15235" t="str">
            <v>APU-00111</v>
          </cell>
          <cell r="D15235" t="str">
            <v/>
          </cell>
          <cell r="K15235" t="str">
            <v/>
          </cell>
          <cell r="L15235" t="str">
            <v xml:space="preserve"> </v>
          </cell>
          <cell r="M15235" t="str">
            <v xml:space="preserve"> </v>
          </cell>
        </row>
        <row r="15236">
          <cell r="A15236" t="str">
            <v>APU-00111</v>
          </cell>
          <cell r="D15236" t="str">
            <v/>
          </cell>
          <cell r="K15236" t="str">
            <v/>
          </cell>
          <cell r="L15236" t="str">
            <v xml:space="preserve"> </v>
          </cell>
          <cell r="M15236" t="str">
            <v xml:space="preserve"> </v>
          </cell>
        </row>
        <row r="15237">
          <cell r="D15237" t="str">
            <v>SUBTOTAL</v>
          </cell>
        </row>
        <row r="15239">
          <cell r="D15239" t="str">
            <v>TOTAL COSTO DIRECTO $</v>
          </cell>
        </row>
        <row r="15241">
          <cell r="M15241" t="str">
            <v>Porcentaje</v>
          </cell>
          <cell r="N15241" t="str">
            <v>Valor Total</v>
          </cell>
        </row>
        <row r="15242">
          <cell r="M15242">
            <v>0.24</v>
          </cell>
          <cell r="N15242">
            <v>29498.25</v>
          </cell>
        </row>
        <row r="15243">
          <cell r="M15243">
            <v>0.02</v>
          </cell>
          <cell r="N15243">
            <v>2458.19</v>
          </cell>
        </row>
        <row r="15244">
          <cell r="M15244">
            <v>7.0000000000000007E-2</v>
          </cell>
          <cell r="N15244">
            <v>8603.66</v>
          </cell>
        </row>
        <row r="15247">
          <cell r="D15247" t="str">
            <v>Precio Unitario Total Aproximado al peso $</v>
          </cell>
        </row>
        <row r="15252">
          <cell r="D15252" t="str">
            <v>Proyectó:</v>
          </cell>
          <cell r="L15252" t="str">
            <v>Aprobó:</v>
          </cell>
        </row>
        <row r="15253">
          <cell r="E15253" t="str">
            <v>BRAYAN JEUDIEL LOZANO HERRERA</v>
          </cell>
          <cell r="M15253" t="str">
            <v>JESÚS IVÁN QUIÑONES RUEDA</v>
          </cell>
        </row>
        <row r="15254">
          <cell r="E15254" t="str">
            <v>APOYO SEC. DE PLANEACIÓN Y OBRAS PÚBLICAS</v>
          </cell>
          <cell r="M15254" t="str">
            <v>SECRETARIO DE PLANEACIÓN Y OBRAS PUBLICAS</v>
          </cell>
        </row>
        <row r="15255">
          <cell r="E15255" t="str">
            <v>LES TENGO UN CHISME</v>
          </cell>
          <cell r="M15255" t="str">
            <v>BOMBA</v>
          </cell>
        </row>
        <row r="15259">
          <cell r="D15259" t="str">
            <v>Análisis de Precios Unitarios- Secretaria de Planeación y Obras Publicas de Cubará, Boyacá.</v>
          </cell>
        </row>
        <row r="15260">
          <cell r="D15260" t="str">
            <v>Código</v>
          </cell>
          <cell r="E15260" t="str">
            <v>CCE-EICP-FM-14</v>
          </cell>
          <cell r="G15260" t="str">
            <v>Versión</v>
          </cell>
          <cell r="H15260">
            <v>1</v>
          </cell>
        </row>
        <row r="15264">
          <cell r="E15264" t="str">
            <v>MUNICIPIO DE CUBARÁ</v>
          </cell>
        </row>
        <row r="15266">
          <cell r="M15266" t="str">
            <v>VERSIÓN</v>
          </cell>
        </row>
        <row r="15269">
          <cell r="M15269" t="str">
            <v>PAGINA</v>
          </cell>
        </row>
        <row r="15270">
          <cell r="E15270" t="str">
            <v>ANÁLISIS DE PRECIOS UNITARIOS</v>
          </cell>
        </row>
        <row r="15272">
          <cell r="M15272" t="str">
            <v>FECHA</v>
          </cell>
          <cell r="N15272" t="str">
            <v>DD</v>
          </cell>
        </row>
        <row r="15273">
          <cell r="N15273">
            <v>13</v>
          </cell>
        </row>
        <row r="15277">
          <cell r="D15277" t="str">
            <v>DATOS ESPECÍFICOS</v>
          </cell>
        </row>
        <row r="15279">
          <cell r="A15279" t="str">
            <v>APU ID</v>
          </cell>
          <cell r="D15279" t="str">
            <v>ÍTEM</v>
          </cell>
          <cell r="E15279" t="str">
            <v>DESCRIPCIÓN</v>
          </cell>
          <cell r="N15279" t="str">
            <v>UNIDAD</v>
          </cell>
        </row>
        <row r="15280">
          <cell r="D15280" t="str">
            <v>2,09,09</v>
          </cell>
          <cell r="E15280" t="str">
            <v xml:space="preserve">SUMINISTRO E INSTALACIÓN DE TUBO RECTANGULAR DE 3 X 1 1/2" CAL. 18 PARA CERCHAS Y/O CORREAS </v>
          </cell>
          <cell r="N15280" t="str">
            <v>M</v>
          </cell>
        </row>
        <row r="15281">
          <cell r="D15281" t="str">
            <v>I. EQUIPO</v>
          </cell>
        </row>
        <row r="15282">
          <cell r="D15282" t="str">
            <v>DESCRIPCIÓN</v>
          </cell>
          <cell r="I15282" t="str">
            <v>MARCA</v>
          </cell>
          <cell r="K15282" t="str">
            <v>TIPO</v>
          </cell>
          <cell r="M15282" t="str">
            <v>TARIFA</v>
          </cell>
          <cell r="N15282" t="str">
            <v>RENDIMIENTO</v>
          </cell>
        </row>
        <row r="15283">
          <cell r="A15283" t="str">
            <v>APU-00112</v>
          </cell>
          <cell r="D15283" t="str">
            <v>HERRAMIENTA MENOR (% M.O)</v>
          </cell>
          <cell r="K15283" t="str">
            <v>%</v>
          </cell>
          <cell r="M15283">
            <v>15401.44</v>
          </cell>
          <cell r="N15283">
            <v>10</v>
          </cell>
        </row>
        <row r="15284">
          <cell r="A15284" t="str">
            <v>APU-00112</v>
          </cell>
          <cell r="D15284" t="str">
            <v>PULIDORA</v>
          </cell>
          <cell r="K15284" t="str">
            <v>DIA</v>
          </cell>
          <cell r="M15284">
            <v>45000</v>
          </cell>
          <cell r="N15284">
            <v>240</v>
          </cell>
        </row>
        <row r="15285">
          <cell r="A15285" t="str">
            <v>APU-00112</v>
          </cell>
          <cell r="D15285" t="str">
            <v>EQUIPO DE SOLDADURA</v>
          </cell>
          <cell r="K15285" t="str">
            <v>DIA</v>
          </cell>
          <cell r="M15285">
            <v>80000</v>
          </cell>
          <cell r="N15285">
            <v>96</v>
          </cell>
        </row>
        <row r="15286">
          <cell r="A15286" t="str">
            <v>APU-00112</v>
          </cell>
          <cell r="D15286" t="str">
            <v>COMPRESOR DE PINTURA</v>
          </cell>
          <cell r="K15286" t="str">
            <v>DIA</v>
          </cell>
          <cell r="M15286">
            <v>90792</v>
          </cell>
          <cell r="N15286">
            <v>160</v>
          </cell>
        </row>
        <row r="15287">
          <cell r="A15287" t="str">
            <v>APU-00112</v>
          </cell>
          <cell r="D15287" t="str">
            <v>SECCIÓN DE ANDAMIO (02)</v>
          </cell>
          <cell r="K15287" t="str">
            <v>DIA</v>
          </cell>
          <cell r="M15287">
            <v>6000</v>
          </cell>
          <cell r="N15287">
            <v>35</v>
          </cell>
        </row>
        <row r="15288">
          <cell r="A15288" t="str">
            <v>APU-00112</v>
          </cell>
          <cell r="D15288" t="str">
            <v/>
          </cell>
          <cell r="K15288" t="str">
            <v/>
          </cell>
          <cell r="M15288" t="str">
            <v/>
          </cell>
        </row>
        <row r="15289">
          <cell r="A15289" t="str">
            <v>APU-00112</v>
          </cell>
          <cell r="D15289" t="str">
            <v>SUBTOTAL</v>
          </cell>
        </row>
        <row r="15290">
          <cell r="A15290" t="str">
            <v>APU-00112</v>
          </cell>
          <cell r="D15290" t="str">
            <v>II. MATERIALES</v>
          </cell>
        </row>
        <row r="15291">
          <cell r="A15291" t="str">
            <v>APU-00112</v>
          </cell>
          <cell r="D15291" t="str">
            <v>DESCRIPCIÓN</v>
          </cell>
          <cell r="L15291" t="str">
            <v>UNIDAD</v>
          </cell>
          <cell r="M15291" t="str">
            <v>CANTIDAD</v>
          </cell>
          <cell r="N15291" t="str">
            <v>PRECIO UNITARIO</v>
          </cell>
        </row>
        <row r="15292">
          <cell r="A15292" t="str">
            <v>APU-00112</v>
          </cell>
          <cell r="D15292" t="str">
            <v>TUBO RECTANGULAR DE 3" x 1 1/2" CAL.18</v>
          </cell>
          <cell r="L15292" t="str">
            <v>M</v>
          </cell>
          <cell r="M15292">
            <v>1</v>
          </cell>
          <cell r="N15292">
            <v>13517.78</v>
          </cell>
        </row>
        <row r="15293">
          <cell r="A15293" t="str">
            <v>APU-00112</v>
          </cell>
          <cell r="D15293" t="str">
            <v>SOLDADURA ELÉCTRICA</v>
          </cell>
          <cell r="L15293" t="str">
            <v>KG</v>
          </cell>
          <cell r="M15293">
            <v>0.1</v>
          </cell>
          <cell r="N15293">
            <v>23035.3</v>
          </cell>
        </row>
        <row r="15294">
          <cell r="A15294" t="str">
            <v>APU-00112</v>
          </cell>
          <cell r="D15294" t="str">
            <v>DISOLVENTE THINNER</v>
          </cell>
          <cell r="L15294" t="str">
            <v>GAL</v>
          </cell>
          <cell r="M15294">
            <v>0.02</v>
          </cell>
          <cell r="N15294">
            <v>31200</v>
          </cell>
        </row>
        <row r="15295">
          <cell r="A15295" t="str">
            <v>APU-00112</v>
          </cell>
          <cell r="D15295" t="str">
            <v>PINTURA ANTICORROSIVO</v>
          </cell>
          <cell r="L15295" t="str">
            <v>GAL</v>
          </cell>
          <cell r="M15295">
            <v>0.05</v>
          </cell>
          <cell r="N15295">
            <v>61200</v>
          </cell>
        </row>
        <row r="15296">
          <cell r="A15296" t="str">
            <v>APU-00112</v>
          </cell>
          <cell r="D15296" t="str">
            <v>PINTURA ESMALTE SINTÉTICO TIPO I</v>
          </cell>
          <cell r="L15296" t="str">
            <v>GAL</v>
          </cell>
          <cell r="M15296">
            <v>0.05</v>
          </cell>
          <cell r="N15296">
            <v>96598.66</v>
          </cell>
        </row>
        <row r="15297">
          <cell r="A15297" t="str">
            <v>APU-00112</v>
          </cell>
          <cell r="D15297" t="str">
            <v>DISCO CORTE DE METAL 7"</v>
          </cell>
          <cell r="L15297" t="str">
            <v>UND</v>
          </cell>
          <cell r="M15297">
            <v>0.06</v>
          </cell>
          <cell r="N15297">
            <v>9750</v>
          </cell>
        </row>
        <row r="15298">
          <cell r="A15298" t="str">
            <v>APU-00112</v>
          </cell>
          <cell r="D15298" t="str">
            <v/>
          </cell>
          <cell r="L15298" t="str">
            <v/>
          </cell>
          <cell r="N15298" t="str">
            <v/>
          </cell>
        </row>
        <row r="15299">
          <cell r="A15299" t="str">
            <v>APU-00112</v>
          </cell>
          <cell r="D15299" t="str">
            <v/>
          </cell>
          <cell r="L15299" t="str">
            <v/>
          </cell>
          <cell r="N15299" t="str">
            <v/>
          </cell>
        </row>
        <row r="15300">
          <cell r="A15300" t="str">
            <v>APU-00112</v>
          </cell>
          <cell r="D15300" t="str">
            <v/>
          </cell>
          <cell r="L15300" t="str">
            <v/>
          </cell>
          <cell r="N15300" t="str">
            <v/>
          </cell>
        </row>
        <row r="15301">
          <cell r="A15301" t="str">
            <v>APU-00112</v>
          </cell>
          <cell r="D15301" t="str">
            <v/>
          </cell>
          <cell r="L15301" t="str">
            <v/>
          </cell>
          <cell r="N15301" t="str">
            <v/>
          </cell>
        </row>
        <row r="15302">
          <cell r="A15302" t="str">
            <v>APU-00112</v>
          </cell>
          <cell r="D15302" t="str">
            <v/>
          </cell>
          <cell r="L15302" t="str">
            <v/>
          </cell>
          <cell r="N15302" t="str">
            <v/>
          </cell>
        </row>
        <row r="15303">
          <cell r="A15303" t="str">
            <v>APU-00112</v>
          </cell>
          <cell r="D15303" t="str">
            <v/>
          </cell>
          <cell r="L15303" t="str">
            <v/>
          </cell>
          <cell r="N15303" t="str">
            <v/>
          </cell>
        </row>
        <row r="15304">
          <cell r="A15304" t="str">
            <v>APU-00112</v>
          </cell>
          <cell r="D15304" t="str">
            <v/>
          </cell>
          <cell r="L15304" t="str">
            <v/>
          </cell>
          <cell r="N15304" t="str">
            <v/>
          </cell>
        </row>
        <row r="15305">
          <cell r="A15305" t="str">
            <v>APU-00112</v>
          </cell>
          <cell r="D15305" t="str">
            <v/>
          </cell>
          <cell r="L15305" t="str">
            <v/>
          </cell>
          <cell r="N15305" t="str">
            <v/>
          </cell>
        </row>
        <row r="15306">
          <cell r="A15306" t="str">
            <v>APU-00112</v>
          </cell>
          <cell r="D15306" t="str">
            <v>DESPERDICIO</v>
          </cell>
          <cell r="L15306" t="str">
            <v>%</v>
          </cell>
          <cell r="M15306">
            <v>0.05</v>
          </cell>
          <cell r="N15306">
            <v>24920.240000000002</v>
          </cell>
        </row>
        <row r="15307">
          <cell r="A15307" t="str">
            <v>APU-00112</v>
          </cell>
          <cell r="D15307" t="str">
            <v>SUBTOTAL</v>
          </cell>
        </row>
        <row r="15308">
          <cell r="A15308" t="str">
            <v>APU-00112</v>
          </cell>
          <cell r="D15308" t="str">
            <v>III. TRANSPORTES</v>
          </cell>
        </row>
        <row r="15309">
          <cell r="A15309" t="str">
            <v>APU-00112</v>
          </cell>
          <cell r="D15309" t="str">
            <v>MATERIAL</v>
          </cell>
          <cell r="K15309" t="str">
            <v>VOL. o PESO</v>
          </cell>
          <cell r="L15309" t="str">
            <v>DISTANCIA</v>
          </cell>
          <cell r="M15309" t="str">
            <v>M3 o Ton/Km</v>
          </cell>
          <cell r="N15309" t="str">
            <v>TARIFA</v>
          </cell>
        </row>
        <row r="15310">
          <cell r="A15310" t="str">
            <v>APU-00112</v>
          </cell>
          <cell r="D15310" t="str">
            <v/>
          </cell>
          <cell r="M15310" t="str">
            <v/>
          </cell>
          <cell r="N15310" t="str">
            <v/>
          </cell>
        </row>
        <row r="15311">
          <cell r="A15311" t="str">
            <v>APU-00112</v>
          </cell>
          <cell r="D15311" t="str">
            <v/>
          </cell>
          <cell r="M15311" t="str">
            <v/>
          </cell>
          <cell r="N15311" t="str">
            <v/>
          </cell>
        </row>
        <row r="15312">
          <cell r="A15312" t="str">
            <v>APU-00112</v>
          </cell>
          <cell r="D15312" t="str">
            <v/>
          </cell>
          <cell r="M15312" t="str">
            <v/>
          </cell>
          <cell r="N15312" t="str">
            <v/>
          </cell>
        </row>
        <row r="15313">
          <cell r="A15313" t="str">
            <v>APU-00112</v>
          </cell>
          <cell r="D15313" t="str">
            <v/>
          </cell>
          <cell r="M15313" t="str">
            <v/>
          </cell>
          <cell r="N15313" t="str">
            <v/>
          </cell>
        </row>
        <row r="15314">
          <cell r="A15314" t="str">
            <v>APU-00112</v>
          </cell>
          <cell r="D15314" t="str">
            <v>SUBTOTAL</v>
          </cell>
        </row>
        <row r="15315">
          <cell r="A15315" t="str">
            <v>APU-00112</v>
          </cell>
          <cell r="D15315" t="str">
            <v>IV. MANO DE OBRA</v>
          </cell>
        </row>
        <row r="15316">
          <cell r="A15316" t="str">
            <v>APU-00112</v>
          </cell>
          <cell r="D15316" t="str">
            <v>TRABAJADOR</v>
          </cell>
          <cell r="K15316" t="str">
            <v>JORNAL</v>
          </cell>
          <cell r="L15316" t="str">
            <v>PRESTACIONES</v>
          </cell>
          <cell r="M15316" t="str">
            <v>JORNAL TOTAL</v>
          </cell>
          <cell r="N15316" t="str">
            <v>RENDIMIENTO</v>
          </cell>
        </row>
        <row r="15317">
          <cell r="A15317" t="str">
            <v>APU-00112</v>
          </cell>
          <cell r="D15317" t="str">
            <v>SOLDADOR</v>
          </cell>
          <cell r="K15317">
            <v>133570</v>
          </cell>
          <cell r="L15317">
            <v>1.95</v>
          </cell>
          <cell r="M15317">
            <v>260461.5</v>
          </cell>
          <cell r="N15317">
            <v>35</v>
          </cell>
        </row>
        <row r="15318">
          <cell r="A15318" t="str">
            <v>APU-00112</v>
          </cell>
          <cell r="D15318" t="str">
            <v>AYUDANTE (2)</v>
          </cell>
          <cell r="K15318">
            <v>142866</v>
          </cell>
          <cell r="L15318">
            <v>1.95</v>
          </cell>
          <cell r="M15318">
            <v>278588.7</v>
          </cell>
          <cell r="N15318">
            <v>35</v>
          </cell>
        </row>
        <row r="15319">
          <cell r="A15319" t="str">
            <v>APU-00112</v>
          </cell>
          <cell r="D15319" t="str">
            <v/>
          </cell>
          <cell r="K15319" t="str">
            <v/>
          </cell>
          <cell r="L15319" t="str">
            <v xml:space="preserve"> </v>
          </cell>
          <cell r="M15319" t="str">
            <v xml:space="preserve"> </v>
          </cell>
        </row>
        <row r="15320">
          <cell r="A15320" t="str">
            <v>APU-00112</v>
          </cell>
          <cell r="D15320" t="str">
            <v/>
          </cell>
          <cell r="K15320" t="str">
            <v/>
          </cell>
          <cell r="L15320" t="str">
            <v xml:space="preserve"> </v>
          </cell>
          <cell r="M15320" t="str">
            <v xml:space="preserve"> </v>
          </cell>
        </row>
        <row r="15321">
          <cell r="A15321" t="str">
            <v>APU-00112</v>
          </cell>
          <cell r="D15321" t="str">
            <v/>
          </cell>
          <cell r="K15321" t="str">
            <v/>
          </cell>
          <cell r="L15321" t="str">
            <v xml:space="preserve"> </v>
          </cell>
          <cell r="M15321" t="str">
            <v xml:space="preserve"> </v>
          </cell>
        </row>
        <row r="15322">
          <cell r="D15322" t="str">
            <v>SUBTOTAL</v>
          </cell>
        </row>
        <row r="15324">
          <cell r="D15324" t="str">
            <v>TOTAL COSTO DIRECTO $</v>
          </cell>
        </row>
        <row r="15326">
          <cell r="M15326" t="str">
            <v>Porcentaje</v>
          </cell>
          <cell r="N15326" t="str">
            <v>Valor Total</v>
          </cell>
        </row>
        <row r="15327">
          <cell r="M15327">
            <v>0.24</v>
          </cell>
          <cell r="N15327">
            <v>10768.21</v>
          </cell>
        </row>
        <row r="15328">
          <cell r="M15328">
            <v>0.02</v>
          </cell>
          <cell r="N15328">
            <v>897.35</v>
          </cell>
        </row>
        <row r="15329">
          <cell r="M15329">
            <v>7.0000000000000007E-2</v>
          </cell>
          <cell r="N15329">
            <v>3140.73</v>
          </cell>
        </row>
        <row r="15332">
          <cell r="D15332" t="str">
            <v>Precio Unitario Total Aproximado al peso $</v>
          </cell>
        </row>
        <row r="15337">
          <cell r="D15337" t="str">
            <v>Proyectó:</v>
          </cell>
          <cell r="L15337" t="str">
            <v>Aprobó:</v>
          </cell>
        </row>
        <row r="15338">
          <cell r="E15338" t="str">
            <v>BRAYAN JEUDIEL LOZANO HERRERA</v>
          </cell>
          <cell r="M15338" t="str">
            <v>JESÚS IVÁN QUIÑONES RUEDA</v>
          </cell>
        </row>
        <row r="15339">
          <cell r="E15339" t="str">
            <v>APOYO SEC. DE PLANEACIÓN Y OBRAS PÚBLICAS</v>
          </cell>
          <cell r="M15339" t="str">
            <v>SECRETARIO DE PLANEACIÓN Y OBRAS PUBLICAS</v>
          </cell>
        </row>
        <row r="15340">
          <cell r="E15340" t="str">
            <v>LES TENGO UN CHISME</v>
          </cell>
          <cell r="M15340" t="str">
            <v>BOMBA</v>
          </cell>
        </row>
        <row r="15344">
          <cell r="D15344" t="str">
            <v>Análisis de Precios Unitarios- Secretaria de Planeación y Obras Publicas de Cubará, Boyacá.</v>
          </cell>
        </row>
        <row r="15345">
          <cell r="D15345" t="str">
            <v>Código</v>
          </cell>
          <cell r="E15345" t="str">
            <v>CCE-EICP-FM-14</v>
          </cell>
          <cell r="G15345" t="str">
            <v>Versión</v>
          </cell>
          <cell r="H15345">
            <v>1</v>
          </cell>
        </row>
        <row r="15349">
          <cell r="E15349" t="str">
            <v>MUNICIPIO DE CUBARÁ</v>
          </cell>
        </row>
        <row r="15351">
          <cell r="M15351" t="str">
            <v>VERSIÓN</v>
          </cell>
        </row>
        <row r="15354">
          <cell r="M15354" t="str">
            <v>PAGINA</v>
          </cell>
        </row>
        <row r="15355">
          <cell r="E15355" t="str">
            <v>ANÁLISIS DE PRECIOS UNITARIOS</v>
          </cell>
        </row>
        <row r="15357">
          <cell r="M15357" t="str">
            <v>FECHA</v>
          </cell>
          <cell r="N15357" t="str">
            <v>DD</v>
          </cell>
        </row>
        <row r="15358">
          <cell r="N15358">
            <v>13</v>
          </cell>
        </row>
        <row r="15362">
          <cell r="D15362" t="str">
            <v>DATOS ESPECÍFICOS</v>
          </cell>
        </row>
        <row r="15364">
          <cell r="A15364" t="str">
            <v>APU ID</v>
          </cell>
          <cell r="D15364" t="str">
            <v>ÍTEM</v>
          </cell>
          <cell r="E15364" t="str">
            <v>DESCRIPCIÓN</v>
          </cell>
          <cell r="N15364" t="str">
            <v>UNIDAD</v>
          </cell>
        </row>
        <row r="15365">
          <cell r="D15365" t="str">
            <v>2,09,10</v>
          </cell>
          <cell r="E15365" t="str">
            <v>INSTALACIÓN DE TUBO RECTANGULAR DE 3 X 1 1/2" CAL. 18 EXISTENTE</v>
          </cell>
          <cell r="N15365" t="str">
            <v>M</v>
          </cell>
        </row>
        <row r="15366">
          <cell r="D15366" t="str">
            <v>I. EQUIPO</v>
          </cell>
        </row>
        <row r="15367">
          <cell r="D15367" t="str">
            <v>DESCRIPCIÓN</v>
          </cell>
          <cell r="I15367" t="str">
            <v>MARCA</v>
          </cell>
          <cell r="K15367" t="str">
            <v>TIPO</v>
          </cell>
          <cell r="M15367" t="str">
            <v>TARIFA</v>
          </cell>
          <cell r="N15367" t="str">
            <v>RENDIMIENTO</v>
          </cell>
        </row>
        <row r="15368">
          <cell r="A15368" t="str">
            <v>APU-00113</v>
          </cell>
          <cell r="D15368" t="str">
            <v>HERRAMIENTA MENOR (% M.O)</v>
          </cell>
          <cell r="K15368" t="str">
            <v>%</v>
          </cell>
          <cell r="M15368">
            <v>8158.9500000000007</v>
          </cell>
          <cell r="N15368">
            <v>10</v>
          </cell>
        </row>
        <row r="15369">
          <cell r="A15369" t="str">
            <v>APU-00113</v>
          </cell>
          <cell r="D15369" t="str">
            <v>SECCIÓN DE ANDAMIO (02)</v>
          </cell>
          <cell r="K15369" t="str">
            <v>DIA</v>
          </cell>
          <cell r="M15369">
            <v>6000</v>
          </cell>
          <cell r="N15369">
            <v>40</v>
          </cell>
        </row>
        <row r="15370">
          <cell r="A15370" t="str">
            <v>APU-00113</v>
          </cell>
          <cell r="D15370" t="str">
            <v/>
          </cell>
          <cell r="K15370" t="str">
            <v/>
          </cell>
          <cell r="M15370" t="str">
            <v/>
          </cell>
        </row>
        <row r="15371">
          <cell r="A15371" t="str">
            <v>APU-00113</v>
          </cell>
          <cell r="D15371" t="str">
            <v/>
          </cell>
          <cell r="K15371" t="str">
            <v/>
          </cell>
          <cell r="M15371" t="str">
            <v/>
          </cell>
        </row>
        <row r="15372">
          <cell r="A15372" t="str">
            <v>APU-00113</v>
          </cell>
          <cell r="D15372" t="str">
            <v/>
          </cell>
          <cell r="K15372" t="str">
            <v/>
          </cell>
          <cell r="M15372" t="str">
            <v/>
          </cell>
        </row>
        <row r="15373">
          <cell r="A15373" t="str">
            <v>APU-00113</v>
          </cell>
          <cell r="D15373" t="str">
            <v/>
          </cell>
          <cell r="K15373" t="str">
            <v/>
          </cell>
          <cell r="M15373" t="str">
            <v/>
          </cell>
        </row>
        <row r="15374">
          <cell r="A15374" t="str">
            <v>APU-00113</v>
          </cell>
          <cell r="D15374" t="str">
            <v>SUBTOTAL</v>
          </cell>
        </row>
        <row r="15375">
          <cell r="A15375" t="str">
            <v>APU-00113</v>
          </cell>
          <cell r="D15375" t="str">
            <v>II. MATERIALES</v>
          </cell>
        </row>
        <row r="15376">
          <cell r="A15376" t="str">
            <v>APU-00113</v>
          </cell>
          <cell r="D15376" t="str">
            <v>DESCRIPCIÓN</v>
          </cell>
          <cell r="L15376" t="str">
            <v>UNIDAD</v>
          </cell>
          <cell r="M15376" t="str">
            <v>CANTIDAD</v>
          </cell>
          <cell r="N15376" t="str">
            <v>PRECIO UNITARIO</v>
          </cell>
        </row>
        <row r="15377">
          <cell r="A15377" t="str">
            <v>APU-00113</v>
          </cell>
          <cell r="D15377" t="str">
            <v>SOLDADURA ELÉCTRICA</v>
          </cell>
          <cell r="L15377" t="str">
            <v>KG</v>
          </cell>
          <cell r="M15377">
            <v>0.1</v>
          </cell>
          <cell r="N15377">
            <v>23035.3</v>
          </cell>
        </row>
        <row r="15378">
          <cell r="A15378" t="str">
            <v>APU-00113</v>
          </cell>
          <cell r="D15378" t="str">
            <v>DISOLVENTE THINNER</v>
          </cell>
          <cell r="L15378" t="str">
            <v>GAL</v>
          </cell>
          <cell r="M15378">
            <v>0.02</v>
          </cell>
          <cell r="N15378">
            <v>31200</v>
          </cell>
        </row>
        <row r="15379">
          <cell r="A15379" t="str">
            <v>APU-00113</v>
          </cell>
          <cell r="D15379" t="str">
            <v>PINTURA ANTICORROSIVO</v>
          </cell>
          <cell r="L15379" t="str">
            <v>GAL</v>
          </cell>
          <cell r="M15379">
            <v>0.04</v>
          </cell>
          <cell r="N15379">
            <v>61200</v>
          </cell>
        </row>
        <row r="15380">
          <cell r="A15380" t="str">
            <v>APU-00113</v>
          </cell>
          <cell r="D15380" t="str">
            <v>PINTURA ESMALTE SINTÉTICO TIPO I</v>
          </cell>
          <cell r="L15380" t="str">
            <v>GAL</v>
          </cell>
          <cell r="M15380">
            <v>0.04</v>
          </cell>
          <cell r="N15380">
            <v>96598.66</v>
          </cell>
        </row>
        <row r="15381">
          <cell r="A15381" t="str">
            <v>APU-00113</v>
          </cell>
          <cell r="D15381" t="str">
            <v>DISCO CORTE DE METAL 7"</v>
          </cell>
          <cell r="L15381" t="str">
            <v>UND</v>
          </cell>
          <cell r="M15381">
            <v>0.06</v>
          </cell>
          <cell r="N15381">
            <v>9750</v>
          </cell>
        </row>
        <row r="15382">
          <cell r="A15382" t="str">
            <v>APU-00113</v>
          </cell>
          <cell r="D15382" t="str">
            <v/>
          </cell>
          <cell r="L15382" t="str">
            <v/>
          </cell>
          <cell r="N15382" t="str">
            <v/>
          </cell>
        </row>
        <row r="15383">
          <cell r="A15383" t="str">
            <v>APU-00113</v>
          </cell>
          <cell r="D15383" t="str">
            <v/>
          </cell>
          <cell r="L15383" t="str">
            <v/>
          </cell>
          <cell r="N15383" t="str">
            <v/>
          </cell>
        </row>
        <row r="15384">
          <cell r="A15384" t="str">
            <v>APU-00113</v>
          </cell>
          <cell r="D15384" t="str">
            <v/>
          </cell>
          <cell r="L15384" t="str">
            <v/>
          </cell>
          <cell r="N15384" t="str">
            <v/>
          </cell>
        </row>
        <row r="15385">
          <cell r="A15385" t="str">
            <v>APU-00113</v>
          </cell>
          <cell r="D15385" t="str">
            <v/>
          </cell>
          <cell r="L15385" t="str">
            <v/>
          </cell>
          <cell r="N15385" t="str">
            <v/>
          </cell>
        </row>
        <row r="15386">
          <cell r="A15386" t="str">
            <v>APU-00113</v>
          </cell>
          <cell r="D15386" t="str">
            <v/>
          </cell>
          <cell r="L15386" t="str">
            <v/>
          </cell>
          <cell r="N15386" t="str">
            <v/>
          </cell>
        </row>
        <row r="15387">
          <cell r="A15387" t="str">
            <v>APU-00113</v>
          </cell>
          <cell r="D15387" t="str">
            <v/>
          </cell>
          <cell r="L15387" t="str">
            <v/>
          </cell>
          <cell r="N15387" t="str">
            <v/>
          </cell>
        </row>
        <row r="15388">
          <cell r="A15388" t="str">
            <v>APU-00113</v>
          </cell>
          <cell r="D15388" t="str">
            <v/>
          </cell>
          <cell r="L15388" t="str">
            <v/>
          </cell>
          <cell r="N15388" t="str">
            <v/>
          </cell>
        </row>
        <row r="15389">
          <cell r="A15389" t="str">
            <v>APU-00113</v>
          </cell>
          <cell r="D15389" t="str">
            <v/>
          </cell>
          <cell r="L15389" t="str">
            <v/>
          </cell>
          <cell r="N15389" t="str">
            <v/>
          </cell>
        </row>
        <row r="15390">
          <cell r="A15390" t="str">
            <v>APU-00113</v>
          </cell>
          <cell r="D15390" t="str">
            <v/>
          </cell>
          <cell r="L15390" t="str">
            <v/>
          </cell>
          <cell r="N15390" t="str">
            <v/>
          </cell>
        </row>
        <row r="15391">
          <cell r="A15391" t="str">
            <v>APU-00113</v>
          </cell>
          <cell r="D15391" t="str">
            <v>DESPERDICIO</v>
          </cell>
          <cell r="L15391" t="str">
            <v>%</v>
          </cell>
          <cell r="M15391">
            <v>0.05</v>
          </cell>
          <cell r="N15391">
            <v>9824.48</v>
          </cell>
        </row>
        <row r="15392">
          <cell r="A15392" t="str">
            <v>APU-00113</v>
          </cell>
          <cell r="D15392" t="str">
            <v>SUBTOTAL</v>
          </cell>
        </row>
        <row r="15393">
          <cell r="A15393" t="str">
            <v>APU-00113</v>
          </cell>
          <cell r="D15393" t="str">
            <v>III. TRANSPORTES</v>
          </cell>
        </row>
        <row r="15394">
          <cell r="A15394" t="str">
            <v>APU-00113</v>
          </cell>
          <cell r="D15394" t="str">
            <v>MATERIAL</v>
          </cell>
          <cell r="K15394" t="str">
            <v>VOL. o PESO</v>
          </cell>
          <cell r="L15394" t="str">
            <v>DISTANCIA</v>
          </cell>
          <cell r="M15394" t="str">
            <v>M3 o Ton/Km</v>
          </cell>
          <cell r="N15394" t="str">
            <v>TARIFA</v>
          </cell>
        </row>
        <row r="15395">
          <cell r="A15395" t="str">
            <v>APU-00113</v>
          </cell>
          <cell r="D15395" t="str">
            <v/>
          </cell>
          <cell r="M15395" t="str">
            <v/>
          </cell>
          <cell r="N15395" t="str">
            <v/>
          </cell>
        </row>
        <row r="15396">
          <cell r="A15396" t="str">
            <v>APU-00113</v>
          </cell>
          <cell r="D15396" t="str">
            <v/>
          </cell>
          <cell r="M15396" t="str">
            <v/>
          </cell>
          <cell r="N15396" t="str">
            <v/>
          </cell>
        </row>
        <row r="15397">
          <cell r="A15397" t="str">
            <v>APU-00113</v>
          </cell>
          <cell r="D15397" t="str">
            <v/>
          </cell>
          <cell r="M15397" t="str">
            <v/>
          </cell>
          <cell r="N15397" t="str">
            <v/>
          </cell>
        </row>
        <row r="15398">
          <cell r="A15398" t="str">
            <v>APU-00113</v>
          </cell>
          <cell r="D15398" t="str">
            <v/>
          </cell>
          <cell r="M15398" t="str">
            <v/>
          </cell>
          <cell r="N15398" t="str">
            <v/>
          </cell>
        </row>
        <row r="15399">
          <cell r="A15399" t="str">
            <v>APU-00113</v>
          </cell>
          <cell r="D15399" t="str">
            <v>SUBTOTAL</v>
          </cell>
        </row>
        <row r="15400">
          <cell r="A15400" t="str">
            <v>APU-00113</v>
          </cell>
          <cell r="D15400" t="str">
            <v>IV. MANO DE OBRA</v>
          </cell>
        </row>
        <row r="15401">
          <cell r="A15401" t="str">
            <v>APU-00113</v>
          </cell>
          <cell r="D15401" t="str">
            <v>TRABAJADOR</v>
          </cell>
          <cell r="K15401" t="str">
            <v>JORNAL</v>
          </cell>
          <cell r="L15401" t="str">
            <v>PRESTACIONES</v>
          </cell>
          <cell r="M15401" t="str">
            <v>JORNAL TOTAL</v>
          </cell>
          <cell r="N15401" t="str">
            <v>RENDIMIENTO</v>
          </cell>
        </row>
        <row r="15402">
          <cell r="A15402" t="str">
            <v>APU-00113</v>
          </cell>
          <cell r="D15402" t="str">
            <v>OFICIAL</v>
          </cell>
          <cell r="K15402">
            <v>95930</v>
          </cell>
          <cell r="L15402">
            <v>1.95</v>
          </cell>
          <cell r="M15402">
            <v>187063.5</v>
          </cell>
          <cell r="N15402">
            <v>40</v>
          </cell>
        </row>
        <row r="15403">
          <cell r="A15403" t="str">
            <v>APU-00113</v>
          </cell>
          <cell r="D15403" t="str">
            <v>AYUDANTE (1)</v>
          </cell>
          <cell r="K15403">
            <v>71433</v>
          </cell>
          <cell r="L15403">
            <v>1.95</v>
          </cell>
          <cell r="M15403">
            <v>139294.35</v>
          </cell>
          <cell r="N15403">
            <v>40</v>
          </cell>
        </row>
        <row r="15404">
          <cell r="A15404" t="str">
            <v>APU-00113</v>
          </cell>
          <cell r="D15404" t="str">
            <v/>
          </cell>
          <cell r="K15404" t="str">
            <v/>
          </cell>
          <cell r="L15404" t="str">
            <v xml:space="preserve"> </v>
          </cell>
          <cell r="M15404" t="str">
            <v xml:space="preserve"> </v>
          </cell>
        </row>
        <row r="15405">
          <cell r="A15405" t="str">
            <v>APU-00113</v>
          </cell>
          <cell r="D15405" t="str">
            <v/>
          </cell>
          <cell r="K15405" t="str">
            <v/>
          </cell>
          <cell r="L15405" t="str">
            <v xml:space="preserve"> </v>
          </cell>
          <cell r="M15405" t="str">
            <v xml:space="preserve"> </v>
          </cell>
        </row>
        <row r="15406">
          <cell r="A15406" t="str">
            <v>APU-00113</v>
          </cell>
          <cell r="D15406" t="str">
            <v/>
          </cell>
          <cell r="K15406" t="str">
            <v/>
          </cell>
          <cell r="L15406" t="str">
            <v xml:space="preserve"> </v>
          </cell>
          <cell r="M15406" t="str">
            <v xml:space="preserve"> </v>
          </cell>
        </row>
        <row r="15407">
          <cell r="D15407" t="str">
            <v>SUBTOTAL</v>
          </cell>
        </row>
        <row r="15409">
          <cell r="D15409" t="str">
            <v>TOTAL COSTO DIRECTO $</v>
          </cell>
        </row>
        <row r="15411">
          <cell r="M15411" t="str">
            <v>Porcentaje</v>
          </cell>
          <cell r="N15411" t="str">
            <v>Valor Total</v>
          </cell>
        </row>
        <row r="15412">
          <cell r="M15412">
            <v>0.24</v>
          </cell>
          <cell r="N15412">
            <v>4665.7299999999996</v>
          </cell>
        </row>
        <row r="15413">
          <cell r="M15413">
            <v>0.02</v>
          </cell>
          <cell r="N15413">
            <v>388.81</v>
          </cell>
        </row>
        <row r="15414">
          <cell r="M15414">
            <v>7.0000000000000007E-2</v>
          </cell>
          <cell r="N15414">
            <v>1360.84</v>
          </cell>
        </row>
        <row r="15417">
          <cell r="D15417" t="str">
            <v>Precio Unitario Total Aproximado al peso $</v>
          </cell>
        </row>
        <row r="15422">
          <cell r="D15422" t="str">
            <v>Proyectó:</v>
          </cell>
          <cell r="L15422" t="str">
            <v>Aprobó:</v>
          </cell>
        </row>
        <row r="15423">
          <cell r="E15423" t="str">
            <v>BRAYAN JEUDIEL LOZANO HERRERA</v>
          </cell>
          <cell r="M15423" t="str">
            <v>JESÚS IVÁN QUIÑONES RUEDA</v>
          </cell>
        </row>
        <row r="15424">
          <cell r="E15424" t="str">
            <v>APOYO SEC. DE PLANEACIÓN Y OBRAS PÚBLICAS</v>
          </cell>
          <cell r="M15424" t="str">
            <v>SECRETARIO DE PLANEACIÓN Y OBRAS PUBLICAS</v>
          </cell>
        </row>
        <row r="15425">
          <cell r="E15425" t="str">
            <v>LES TENGO UN CHISME</v>
          </cell>
          <cell r="M15425" t="str">
            <v>BOMBA</v>
          </cell>
        </row>
        <row r="15429">
          <cell r="D15429" t="str">
            <v>Análisis de Precios Unitarios- Secretaria de Planeación y Obras Publicas de Cubará, Boyacá.</v>
          </cell>
        </row>
        <row r="15430">
          <cell r="D15430" t="str">
            <v>Código</v>
          </cell>
          <cell r="E15430" t="str">
            <v>CCE-EICP-FM-14</v>
          </cell>
          <cell r="G15430" t="str">
            <v>Versión</v>
          </cell>
          <cell r="H15430">
            <v>1</v>
          </cell>
        </row>
        <row r="15434">
          <cell r="E15434" t="str">
            <v>MUNICIPIO DE CUBARÁ</v>
          </cell>
        </row>
        <row r="15436">
          <cell r="M15436" t="str">
            <v>VERSIÓN</v>
          </cell>
        </row>
        <row r="15439">
          <cell r="M15439" t="str">
            <v>PAGINA</v>
          </cell>
        </row>
        <row r="15440">
          <cell r="E15440" t="str">
            <v>ANÁLISIS DE PRECIOS UNITARIOS</v>
          </cell>
        </row>
        <row r="15442">
          <cell r="M15442" t="str">
            <v>FECHA</v>
          </cell>
          <cell r="N15442" t="str">
            <v>DD</v>
          </cell>
        </row>
        <row r="15443">
          <cell r="N15443">
            <v>13</v>
          </cell>
        </row>
        <row r="15447">
          <cell r="D15447" t="str">
            <v>DATOS ESPECÍFICOS</v>
          </cell>
        </row>
        <row r="15449">
          <cell r="A15449" t="str">
            <v>APU ID</v>
          </cell>
          <cell r="D15449" t="str">
            <v>ÍTEM</v>
          </cell>
          <cell r="E15449" t="str">
            <v>DESCRIPCIÓN</v>
          </cell>
          <cell r="N15449" t="str">
            <v>UNIDAD</v>
          </cell>
        </row>
        <row r="15450">
          <cell r="D15450" t="str">
            <v>2,09,11</v>
          </cell>
          <cell r="E15450" t="str">
            <v>MANTENIMIENTO DE CERCHASY/O CORREAS</v>
          </cell>
          <cell r="N15450" t="str">
            <v>M</v>
          </cell>
        </row>
        <row r="15451">
          <cell r="D15451" t="str">
            <v>I. EQUIPO</v>
          </cell>
        </row>
        <row r="15452">
          <cell r="D15452" t="str">
            <v>DESCRIPCIÓN</v>
          </cell>
          <cell r="I15452" t="str">
            <v>MARCA</v>
          </cell>
          <cell r="K15452" t="str">
            <v>TIPO</v>
          </cell>
          <cell r="M15452" t="str">
            <v>TARIFA</v>
          </cell>
          <cell r="N15452" t="str">
            <v>RENDIMIENTO</v>
          </cell>
        </row>
        <row r="15453">
          <cell r="A15453" t="str">
            <v>APU-00114</v>
          </cell>
          <cell r="D15453" t="str">
            <v>HERRAMIENTA MENOR (% M.O)</v>
          </cell>
          <cell r="K15453" t="str">
            <v>%</v>
          </cell>
          <cell r="M15453">
            <v>7995.119999999999</v>
          </cell>
          <cell r="N15453">
            <v>10</v>
          </cell>
        </row>
        <row r="15454">
          <cell r="A15454" t="str">
            <v>APU-00114</v>
          </cell>
          <cell r="D15454" t="str">
            <v>PULIDORA</v>
          </cell>
          <cell r="K15454" t="str">
            <v>DIA</v>
          </cell>
          <cell r="M15454">
            <v>45000</v>
          </cell>
          <cell r="N15454">
            <v>100</v>
          </cell>
        </row>
        <row r="15455">
          <cell r="A15455" t="str">
            <v>APU-00114</v>
          </cell>
          <cell r="D15455" t="str">
            <v>COMPRESOR DE PINTURA</v>
          </cell>
          <cell r="K15455" t="str">
            <v>DIA</v>
          </cell>
          <cell r="M15455">
            <v>90792</v>
          </cell>
          <cell r="N15455">
            <v>100</v>
          </cell>
        </row>
        <row r="15456">
          <cell r="A15456" t="str">
            <v>APU-00114</v>
          </cell>
          <cell r="D15456" t="str">
            <v>SECCIÓN DE ANDAMIO (02)</v>
          </cell>
          <cell r="K15456" t="str">
            <v>DIA</v>
          </cell>
          <cell r="M15456">
            <v>6000</v>
          </cell>
          <cell r="N15456">
            <v>50</v>
          </cell>
        </row>
        <row r="15457">
          <cell r="A15457" t="str">
            <v>APU-00114</v>
          </cell>
          <cell r="D15457" t="str">
            <v/>
          </cell>
          <cell r="K15457" t="str">
            <v/>
          </cell>
          <cell r="M15457" t="str">
            <v/>
          </cell>
        </row>
        <row r="15458">
          <cell r="A15458" t="str">
            <v>APU-00114</v>
          </cell>
          <cell r="D15458" t="str">
            <v/>
          </cell>
          <cell r="K15458" t="str">
            <v/>
          </cell>
          <cell r="M15458" t="str">
            <v/>
          </cell>
        </row>
        <row r="15459">
          <cell r="A15459" t="str">
            <v>APU-00114</v>
          </cell>
          <cell r="D15459" t="str">
            <v>SUBTOTAL</v>
          </cell>
          <cell r="I15459" t="str">
            <v>|</v>
          </cell>
        </row>
        <row r="15460">
          <cell r="A15460" t="str">
            <v>APU-00114</v>
          </cell>
          <cell r="D15460" t="str">
            <v>II. MATERIALES</v>
          </cell>
        </row>
        <row r="15461">
          <cell r="A15461" t="str">
            <v>APU-00114</v>
          </cell>
          <cell r="D15461" t="str">
            <v>DESCRIPCIÓN</v>
          </cell>
          <cell r="L15461" t="str">
            <v>UNIDAD</v>
          </cell>
          <cell r="M15461" t="str">
            <v>CANTIDAD</v>
          </cell>
          <cell r="N15461" t="str">
            <v>PRECIO UNITARIO</v>
          </cell>
        </row>
        <row r="15462">
          <cell r="A15462" t="str">
            <v>APU-00114</v>
          </cell>
          <cell r="D15462" t="str">
            <v>PINTURA ANTICORROSIVO</v>
          </cell>
          <cell r="L15462" t="str">
            <v>GAL</v>
          </cell>
          <cell r="M15462">
            <v>0.02</v>
          </cell>
          <cell r="N15462">
            <v>61200</v>
          </cell>
        </row>
        <row r="15463">
          <cell r="A15463" t="str">
            <v>APU-00114</v>
          </cell>
          <cell r="D15463" t="str">
            <v>PINTURA ESMALTE SINTÉTICO TIPO I</v>
          </cell>
          <cell r="L15463" t="str">
            <v>GAL</v>
          </cell>
          <cell r="M15463">
            <v>0.02</v>
          </cell>
          <cell r="N15463">
            <v>96598.66</v>
          </cell>
        </row>
        <row r="15464">
          <cell r="A15464" t="str">
            <v>APU-00114</v>
          </cell>
          <cell r="D15464" t="str">
            <v>GRATA CIRCULAR DE ALAMBRE 6"</v>
          </cell>
          <cell r="L15464" t="str">
            <v>UND</v>
          </cell>
          <cell r="M15464">
            <v>0.01</v>
          </cell>
          <cell r="N15464">
            <v>26650</v>
          </cell>
        </row>
        <row r="15465">
          <cell r="A15465" t="str">
            <v>APU-00114</v>
          </cell>
          <cell r="D15465" t="str">
            <v/>
          </cell>
          <cell r="L15465" t="str">
            <v/>
          </cell>
          <cell r="N15465" t="str">
            <v/>
          </cell>
        </row>
        <row r="15466">
          <cell r="A15466" t="str">
            <v>APU-00114</v>
          </cell>
          <cell r="D15466" t="str">
            <v/>
          </cell>
          <cell r="L15466" t="str">
            <v/>
          </cell>
          <cell r="N15466" t="str">
            <v/>
          </cell>
        </row>
        <row r="15467">
          <cell r="A15467" t="str">
            <v>APU-00114</v>
          </cell>
          <cell r="D15467" t="str">
            <v/>
          </cell>
          <cell r="L15467" t="str">
            <v/>
          </cell>
          <cell r="N15467" t="str">
            <v/>
          </cell>
        </row>
        <row r="15468">
          <cell r="A15468" t="str">
            <v>APU-00114</v>
          </cell>
          <cell r="D15468" t="str">
            <v/>
          </cell>
          <cell r="L15468" t="str">
            <v/>
          </cell>
          <cell r="N15468" t="str">
            <v/>
          </cell>
        </row>
        <row r="15469">
          <cell r="A15469" t="str">
            <v>APU-00114</v>
          </cell>
          <cell r="D15469" t="str">
            <v/>
          </cell>
          <cell r="L15469" t="str">
            <v/>
          </cell>
          <cell r="N15469" t="str">
            <v/>
          </cell>
        </row>
        <row r="15470">
          <cell r="A15470" t="str">
            <v>APU-00114</v>
          </cell>
          <cell r="D15470" t="str">
            <v/>
          </cell>
          <cell r="L15470" t="str">
            <v/>
          </cell>
          <cell r="N15470" t="str">
            <v/>
          </cell>
        </row>
        <row r="15471">
          <cell r="A15471" t="str">
            <v>APU-00114</v>
          </cell>
          <cell r="D15471" t="str">
            <v/>
          </cell>
          <cell r="L15471" t="str">
            <v/>
          </cell>
          <cell r="N15471" t="str">
            <v/>
          </cell>
        </row>
        <row r="15472">
          <cell r="A15472" t="str">
            <v>APU-00114</v>
          </cell>
          <cell r="D15472" t="str">
            <v/>
          </cell>
          <cell r="L15472" t="str">
            <v/>
          </cell>
          <cell r="N15472" t="str">
            <v/>
          </cell>
        </row>
        <row r="15473">
          <cell r="A15473" t="str">
            <v>APU-00114</v>
          </cell>
          <cell r="D15473" t="str">
            <v/>
          </cell>
          <cell r="L15473" t="str">
            <v/>
          </cell>
          <cell r="N15473" t="str">
            <v/>
          </cell>
        </row>
        <row r="15474">
          <cell r="A15474" t="str">
            <v>APU-00114</v>
          </cell>
          <cell r="D15474" t="str">
            <v/>
          </cell>
          <cell r="L15474" t="str">
            <v/>
          </cell>
          <cell r="N15474" t="str">
            <v/>
          </cell>
        </row>
        <row r="15475">
          <cell r="A15475" t="str">
            <v>APU-00114</v>
          </cell>
          <cell r="D15475" t="str">
            <v/>
          </cell>
          <cell r="L15475" t="str">
            <v/>
          </cell>
          <cell r="N15475" t="str">
            <v/>
          </cell>
        </row>
        <row r="15476">
          <cell r="A15476" t="str">
            <v>APU-00114</v>
          </cell>
          <cell r="D15476" t="str">
            <v>DESPERDICIO</v>
          </cell>
          <cell r="L15476" t="str">
            <v>%</v>
          </cell>
          <cell r="M15476">
            <v>0.05</v>
          </cell>
          <cell r="N15476">
            <v>3422.4700000000003</v>
          </cell>
        </row>
        <row r="15477">
          <cell r="A15477" t="str">
            <v>APU-00114</v>
          </cell>
          <cell r="D15477" t="str">
            <v>SUBTOTAL</v>
          </cell>
        </row>
        <row r="15478">
          <cell r="A15478" t="str">
            <v>APU-00114</v>
          </cell>
          <cell r="D15478" t="str">
            <v>III. TRANSPORTES</v>
          </cell>
        </row>
        <row r="15479">
          <cell r="A15479" t="str">
            <v>APU-00114</v>
          </cell>
          <cell r="D15479" t="str">
            <v>MATERIAL</v>
          </cell>
          <cell r="K15479" t="str">
            <v>VOL. o PESO</v>
          </cell>
          <cell r="L15479" t="str">
            <v>DISTANCIA</v>
          </cell>
          <cell r="M15479" t="str">
            <v>M3 o Ton/Km</v>
          </cell>
          <cell r="N15479" t="str">
            <v>TARIFA</v>
          </cell>
        </row>
        <row r="15480">
          <cell r="A15480" t="str">
            <v>APU-00114</v>
          </cell>
          <cell r="D15480" t="str">
            <v/>
          </cell>
          <cell r="M15480" t="str">
            <v/>
          </cell>
          <cell r="N15480" t="str">
            <v/>
          </cell>
        </row>
        <row r="15481">
          <cell r="A15481" t="str">
            <v>APU-00114</v>
          </cell>
          <cell r="D15481" t="str">
            <v/>
          </cell>
          <cell r="M15481" t="str">
            <v/>
          </cell>
          <cell r="N15481" t="str">
            <v/>
          </cell>
        </row>
        <row r="15482">
          <cell r="A15482" t="str">
            <v>APU-00114</v>
          </cell>
          <cell r="D15482" t="str">
            <v/>
          </cell>
          <cell r="M15482" t="str">
            <v/>
          </cell>
          <cell r="N15482" t="str">
            <v/>
          </cell>
        </row>
        <row r="15483">
          <cell r="A15483" t="str">
            <v>APU-00114</v>
          </cell>
          <cell r="D15483" t="str">
            <v/>
          </cell>
          <cell r="M15483" t="str">
            <v/>
          </cell>
          <cell r="N15483" t="str">
            <v/>
          </cell>
        </row>
        <row r="15484">
          <cell r="A15484" t="str">
            <v>APU-00114</v>
          </cell>
          <cell r="D15484" t="str">
            <v>SUBTOTAL</v>
          </cell>
        </row>
        <row r="15485">
          <cell r="A15485" t="str">
            <v>APU-00114</v>
          </cell>
          <cell r="D15485" t="str">
            <v>IV. MANO DE OBRA</v>
          </cell>
        </row>
        <row r="15486">
          <cell r="A15486" t="str">
            <v>APU-00114</v>
          </cell>
          <cell r="D15486" t="str">
            <v>TRABAJADOR</v>
          </cell>
          <cell r="K15486" t="str">
            <v>JORNAL</v>
          </cell>
          <cell r="L15486" t="str">
            <v>PRESTACIONES</v>
          </cell>
          <cell r="M15486" t="str">
            <v>JORNAL TOTAL</v>
          </cell>
          <cell r="N15486" t="str">
            <v>RENDIMIENTO</v>
          </cell>
        </row>
        <row r="15487">
          <cell r="A15487" t="str">
            <v>APU-00114</v>
          </cell>
          <cell r="D15487" t="str">
            <v>SOLDADOR</v>
          </cell>
          <cell r="K15487">
            <v>133570</v>
          </cell>
          <cell r="L15487">
            <v>1.95</v>
          </cell>
          <cell r="M15487">
            <v>260461.5</v>
          </cell>
          <cell r="N15487">
            <v>50</v>
          </cell>
        </row>
        <row r="15488">
          <cell r="A15488" t="str">
            <v>APU-00114</v>
          </cell>
          <cell r="D15488" t="str">
            <v>AYUDANTE (1)</v>
          </cell>
          <cell r="K15488">
            <v>71433</v>
          </cell>
          <cell r="L15488">
            <v>1.95</v>
          </cell>
          <cell r="M15488">
            <v>139294.35</v>
          </cell>
          <cell r="N15488">
            <v>50</v>
          </cell>
        </row>
        <row r="15489">
          <cell r="A15489" t="str">
            <v>APU-00114</v>
          </cell>
          <cell r="D15489" t="str">
            <v/>
          </cell>
          <cell r="K15489" t="str">
            <v/>
          </cell>
          <cell r="L15489" t="str">
            <v xml:space="preserve"> </v>
          </cell>
          <cell r="M15489" t="str">
            <v xml:space="preserve"> </v>
          </cell>
        </row>
        <row r="15490">
          <cell r="A15490" t="str">
            <v>APU-00114</v>
          </cell>
          <cell r="D15490" t="str">
            <v/>
          </cell>
          <cell r="K15490" t="str">
            <v/>
          </cell>
          <cell r="L15490" t="str">
            <v xml:space="preserve"> </v>
          </cell>
          <cell r="M15490" t="str">
            <v xml:space="preserve"> </v>
          </cell>
        </row>
        <row r="15491">
          <cell r="A15491" t="str">
            <v>APU-00114</v>
          </cell>
          <cell r="D15491" t="str">
            <v/>
          </cell>
          <cell r="K15491" t="str">
            <v/>
          </cell>
          <cell r="L15491" t="str">
            <v xml:space="preserve"> </v>
          </cell>
          <cell r="M15491" t="str">
            <v xml:space="preserve"> </v>
          </cell>
        </row>
        <row r="15492">
          <cell r="A15492" t="str">
            <v>APU-00114</v>
          </cell>
          <cell r="D15492" t="str">
            <v>SUBTOTAL</v>
          </cell>
        </row>
        <row r="15493">
          <cell r="A15493" t="str">
            <v>APU-00114</v>
          </cell>
        </row>
        <row r="15494">
          <cell r="A15494" t="str">
            <v>APU-00114</v>
          </cell>
          <cell r="D15494" t="str">
            <v>TOTAL COSTO DIRECTO $</v>
          </cell>
        </row>
        <row r="15496">
          <cell r="M15496" t="str">
            <v>Porcentaje</v>
          </cell>
          <cell r="N15496" t="str">
            <v>Valor Total</v>
          </cell>
        </row>
        <row r="15497">
          <cell r="M15497">
            <v>0.24</v>
          </cell>
          <cell r="N15497">
            <v>3327.87</v>
          </cell>
        </row>
        <row r="15498">
          <cell r="M15498">
            <v>0.02</v>
          </cell>
          <cell r="N15498">
            <v>277.32</v>
          </cell>
        </row>
        <row r="15499">
          <cell r="M15499">
            <v>7.0000000000000007E-2</v>
          </cell>
          <cell r="N15499">
            <v>970.63</v>
          </cell>
        </row>
        <row r="15502">
          <cell r="D15502" t="str">
            <v>Precio Unitario Total Aproximado al peso $</v>
          </cell>
        </row>
        <row r="15507">
          <cell r="D15507" t="str">
            <v>Proyectó:</v>
          </cell>
          <cell r="L15507" t="str">
            <v>Aprobó:</v>
          </cell>
        </row>
        <row r="15508">
          <cell r="E15508" t="str">
            <v>BRAYAN JEUDIEL LOZANO HERRERA</v>
          </cell>
          <cell r="M15508" t="str">
            <v>JESÚS IVÁN QUIÑONES RUEDA</v>
          </cell>
        </row>
        <row r="15509">
          <cell r="E15509" t="str">
            <v>APOYO SEC. DE PLANEACIÓN Y OBRAS PÚBLICAS</v>
          </cell>
          <cell r="M15509" t="str">
            <v>SECRETARIO DE PLANEACIÓN Y OBRAS PUBLICAS</v>
          </cell>
        </row>
        <row r="15510">
          <cell r="E15510" t="str">
            <v>LES TENGO UN CHISME</v>
          </cell>
          <cell r="M15510" t="str">
            <v>BOMBA</v>
          </cell>
        </row>
        <row r="15514">
          <cell r="D15514" t="str">
            <v>Análisis de Precios Unitarios- Secretaria de Planeación y Obras Publicas de Cubará, Boyacá.</v>
          </cell>
        </row>
        <row r="15515">
          <cell r="D15515" t="str">
            <v>Código</v>
          </cell>
          <cell r="E15515" t="str">
            <v>CCE-EICP-FM-14</v>
          </cell>
          <cell r="G15515" t="str">
            <v>Versión</v>
          </cell>
          <cell r="H15515">
            <v>1</v>
          </cell>
        </row>
        <row r="15519">
          <cell r="E15519" t="str">
            <v>MUNICIPIO DE CUBARÁ</v>
          </cell>
        </row>
        <row r="15521">
          <cell r="M15521" t="str">
            <v>VERSIÓN</v>
          </cell>
        </row>
        <row r="15524">
          <cell r="M15524" t="str">
            <v>PAGINA</v>
          </cell>
        </row>
        <row r="15525">
          <cell r="E15525" t="str">
            <v>ANÁLISIS DE PRECIOS UNITARIOS</v>
          </cell>
        </row>
        <row r="15527">
          <cell r="M15527" t="str">
            <v>FECHA</v>
          </cell>
          <cell r="N15527" t="str">
            <v>DD</v>
          </cell>
        </row>
        <row r="15528">
          <cell r="N15528">
            <v>13</v>
          </cell>
        </row>
        <row r="15532">
          <cell r="D15532" t="str">
            <v>DATOS ESPECÍFICOS</v>
          </cell>
        </row>
        <row r="15534">
          <cell r="A15534" t="str">
            <v>APU ID</v>
          </cell>
          <cell r="D15534" t="str">
            <v>ÍTEM</v>
          </cell>
          <cell r="E15534" t="str">
            <v>DESCRIPCIÓN</v>
          </cell>
          <cell r="N15534" t="str">
            <v>UNIDAD</v>
          </cell>
        </row>
        <row r="15535">
          <cell r="D15535" t="str">
            <v>2,09,12</v>
          </cell>
          <cell r="E15535" t="str">
            <v xml:space="preserve">SUMINISTRO E INSTALACIÓN DE TUBO RECTANGULAR DE 100X50 2MM PARA CERCHAS Y/O CORREAS </v>
          </cell>
          <cell r="N15535" t="str">
            <v>M</v>
          </cell>
        </row>
        <row r="15536">
          <cell r="D15536" t="str">
            <v>I. EQUIPO</v>
          </cell>
        </row>
        <row r="15537">
          <cell r="D15537" t="str">
            <v>DESCRIPCIÓN</v>
          </cell>
          <cell r="I15537" t="str">
            <v>MARCA</v>
          </cell>
          <cell r="K15537" t="str">
            <v>TIPO</v>
          </cell>
          <cell r="M15537" t="str">
            <v>TARIFA</v>
          </cell>
          <cell r="N15537" t="str">
            <v>RENDIMIENTO</v>
          </cell>
        </row>
        <row r="15538">
          <cell r="A15538" t="str">
            <v>APU-001141</v>
          </cell>
          <cell r="D15538" t="str">
            <v>HERRAMIENTA MENOR (% M.O)</v>
          </cell>
          <cell r="K15538" t="str">
            <v>%</v>
          </cell>
          <cell r="M15538">
            <v>20265.050000000003</v>
          </cell>
          <cell r="N15538">
            <v>10</v>
          </cell>
        </row>
        <row r="15539">
          <cell r="A15539" t="str">
            <v>APU-001141</v>
          </cell>
          <cell r="D15539" t="str">
            <v>PULIDORA</v>
          </cell>
          <cell r="K15539" t="str">
            <v>DIA</v>
          </cell>
          <cell r="M15539">
            <v>45000</v>
          </cell>
          <cell r="N15539">
            <v>182.4</v>
          </cell>
        </row>
        <row r="15540">
          <cell r="A15540" t="str">
            <v>APU-001141</v>
          </cell>
          <cell r="D15540" t="str">
            <v>EQUIPO DE SOLDADURA</v>
          </cell>
          <cell r="K15540" t="str">
            <v>DIA</v>
          </cell>
          <cell r="M15540">
            <v>80000</v>
          </cell>
          <cell r="N15540">
            <v>72.959999999999994</v>
          </cell>
        </row>
        <row r="15541">
          <cell r="A15541" t="str">
            <v>APU-001141</v>
          </cell>
          <cell r="D15541" t="str">
            <v>COMPRESOR DE PINTURA</v>
          </cell>
          <cell r="K15541" t="str">
            <v>DIA</v>
          </cell>
          <cell r="M15541">
            <v>90792</v>
          </cell>
          <cell r="N15541">
            <v>121.6</v>
          </cell>
        </row>
        <row r="15542">
          <cell r="A15542" t="str">
            <v>APU-001141</v>
          </cell>
          <cell r="D15542" t="str">
            <v>SECCIÓN DE ANDAMIO (02)</v>
          </cell>
          <cell r="K15542" t="str">
            <v>DIA</v>
          </cell>
          <cell r="M15542">
            <v>6000</v>
          </cell>
          <cell r="N15542">
            <v>26.6</v>
          </cell>
        </row>
        <row r="15543">
          <cell r="A15543" t="str">
            <v>APU-001141</v>
          </cell>
          <cell r="D15543" t="str">
            <v/>
          </cell>
          <cell r="K15543" t="str">
            <v/>
          </cell>
          <cell r="M15543" t="str">
            <v/>
          </cell>
        </row>
        <row r="15544">
          <cell r="A15544" t="str">
            <v>APU-001141</v>
          </cell>
          <cell r="D15544" t="str">
            <v>SUBTOTAL</v>
          </cell>
        </row>
        <row r="15545">
          <cell r="A15545" t="str">
            <v>APU-001141</v>
          </cell>
          <cell r="D15545" t="str">
            <v>II. MATERIALES</v>
          </cell>
        </row>
        <row r="15546">
          <cell r="A15546" t="str">
            <v>APU-001141</v>
          </cell>
          <cell r="D15546" t="str">
            <v>DESCRIPCIÓN</v>
          </cell>
          <cell r="L15546" t="str">
            <v>UNIDAD</v>
          </cell>
          <cell r="M15546" t="str">
            <v>CANTIDAD</v>
          </cell>
          <cell r="N15546" t="str">
            <v>PRECIO UNITARIO</v>
          </cell>
        </row>
        <row r="15547">
          <cell r="A15547" t="str">
            <v>APU-001141</v>
          </cell>
          <cell r="D15547" t="str">
            <v>TUBO RECTANGULAR DE 100X50 2MM</v>
          </cell>
          <cell r="L15547" t="str">
            <v>ml</v>
          </cell>
          <cell r="M15547">
            <v>1</v>
          </cell>
          <cell r="N15547">
            <v>44708.22</v>
          </cell>
        </row>
        <row r="15548">
          <cell r="A15548" t="str">
            <v>APU-001141</v>
          </cell>
          <cell r="D15548" t="str">
            <v>SOLDADURA ELÉCTRICA</v>
          </cell>
          <cell r="L15548" t="str">
            <v>KG</v>
          </cell>
          <cell r="M15548">
            <v>0.13</v>
          </cell>
          <cell r="N15548">
            <v>23035.3</v>
          </cell>
        </row>
        <row r="15549">
          <cell r="A15549" t="str">
            <v>APU-001141</v>
          </cell>
          <cell r="D15549" t="str">
            <v>DISOLVENTE THINNER</v>
          </cell>
          <cell r="L15549" t="str">
            <v>GAL</v>
          </cell>
          <cell r="M15549">
            <v>0.03</v>
          </cell>
          <cell r="N15549">
            <v>31200</v>
          </cell>
        </row>
        <row r="15550">
          <cell r="A15550" t="str">
            <v>APU-001141</v>
          </cell>
          <cell r="D15550" t="str">
            <v>PINTURA ANTICORROSIVO</v>
          </cell>
          <cell r="L15550" t="str">
            <v>GAL</v>
          </cell>
          <cell r="M15550">
            <v>7.0000000000000007E-2</v>
          </cell>
          <cell r="N15550">
            <v>61200</v>
          </cell>
        </row>
        <row r="15551">
          <cell r="A15551" t="str">
            <v>APU-001141</v>
          </cell>
          <cell r="D15551" t="str">
            <v>PINTURA ESMALTE SINTÉTICO TIPO I</v>
          </cell>
          <cell r="L15551" t="str">
            <v>GAL</v>
          </cell>
          <cell r="M15551">
            <v>7.0000000000000007E-2</v>
          </cell>
          <cell r="N15551">
            <v>96598.66</v>
          </cell>
        </row>
        <row r="15552">
          <cell r="A15552" t="str">
            <v>APU-001141</v>
          </cell>
          <cell r="D15552" t="str">
            <v>DISCO CORTE DE METAL 7"</v>
          </cell>
          <cell r="L15552" t="str">
            <v>UND</v>
          </cell>
          <cell r="M15552">
            <v>0.08</v>
          </cell>
          <cell r="N15552">
            <v>9750</v>
          </cell>
        </row>
        <row r="15553">
          <cell r="A15553" t="str">
            <v>APU-001141</v>
          </cell>
          <cell r="D15553" t="str">
            <v/>
          </cell>
          <cell r="L15553" t="str">
            <v/>
          </cell>
          <cell r="N15553" t="str">
            <v/>
          </cell>
        </row>
        <row r="15554">
          <cell r="A15554" t="str">
            <v>APU-001141</v>
          </cell>
          <cell r="D15554" t="str">
            <v/>
          </cell>
          <cell r="L15554" t="str">
            <v/>
          </cell>
          <cell r="N15554" t="str">
            <v/>
          </cell>
        </row>
        <row r="15555">
          <cell r="A15555" t="str">
            <v>APU-001141</v>
          </cell>
          <cell r="D15555" t="str">
            <v/>
          </cell>
          <cell r="L15555" t="str">
            <v/>
          </cell>
          <cell r="N15555" t="str">
            <v/>
          </cell>
        </row>
        <row r="15556">
          <cell r="A15556" t="str">
            <v>APU-001141</v>
          </cell>
          <cell r="D15556" t="str">
            <v/>
          </cell>
          <cell r="L15556" t="str">
            <v/>
          </cell>
          <cell r="N15556" t="str">
            <v/>
          </cell>
        </row>
        <row r="15557">
          <cell r="A15557" t="str">
            <v>APU-001141</v>
          </cell>
          <cell r="D15557" t="str">
            <v/>
          </cell>
          <cell r="L15557" t="str">
            <v/>
          </cell>
          <cell r="N15557" t="str">
            <v/>
          </cell>
        </row>
        <row r="15558">
          <cell r="A15558" t="str">
            <v>APU-001141</v>
          </cell>
          <cell r="D15558" t="str">
            <v/>
          </cell>
          <cell r="L15558" t="str">
            <v/>
          </cell>
          <cell r="N15558" t="str">
            <v/>
          </cell>
        </row>
        <row r="15559">
          <cell r="A15559" t="str">
            <v>APU-001141</v>
          </cell>
          <cell r="D15559" t="str">
            <v/>
          </cell>
          <cell r="L15559" t="str">
            <v/>
          </cell>
          <cell r="N15559" t="str">
            <v/>
          </cell>
        </row>
        <row r="15560">
          <cell r="A15560" t="str">
            <v>APU-001141</v>
          </cell>
          <cell r="D15560" t="str">
            <v/>
          </cell>
          <cell r="L15560" t="str">
            <v/>
          </cell>
          <cell r="N15560" t="str">
            <v/>
          </cell>
        </row>
        <row r="15561">
          <cell r="A15561" t="str">
            <v>APU-001141</v>
          </cell>
          <cell r="D15561" t="str">
            <v>DESPERDICIO</v>
          </cell>
          <cell r="L15561" t="str">
            <v>%</v>
          </cell>
          <cell r="M15561">
            <v>0.05</v>
          </cell>
          <cell r="N15561">
            <v>60464.72</v>
          </cell>
        </row>
        <row r="15562">
          <cell r="A15562" t="str">
            <v>APU-001141</v>
          </cell>
          <cell r="D15562" t="str">
            <v>SUBTOTAL</v>
          </cell>
        </row>
        <row r="15563">
          <cell r="A15563" t="str">
            <v>APU-001141</v>
          </cell>
          <cell r="D15563" t="str">
            <v>III. TRANSPORTES</v>
          </cell>
        </row>
        <row r="15564">
          <cell r="A15564" t="str">
            <v>APU-001141</v>
          </cell>
          <cell r="D15564" t="str">
            <v>MATERIAL</v>
          </cell>
          <cell r="K15564" t="str">
            <v>VOL. o PESO</v>
          </cell>
          <cell r="L15564" t="str">
            <v>DISTANCIA</v>
          </cell>
          <cell r="M15564" t="str">
            <v>M3 o Ton/Km</v>
          </cell>
          <cell r="N15564" t="str">
            <v>TARIFA</v>
          </cell>
        </row>
        <row r="15565">
          <cell r="A15565" t="str">
            <v>APU-001141</v>
          </cell>
          <cell r="D15565" t="str">
            <v/>
          </cell>
          <cell r="M15565" t="str">
            <v/>
          </cell>
          <cell r="N15565" t="str">
            <v/>
          </cell>
        </row>
        <row r="15566">
          <cell r="A15566" t="str">
            <v>APU-001141</v>
          </cell>
          <cell r="D15566" t="str">
            <v/>
          </cell>
          <cell r="M15566" t="str">
            <v/>
          </cell>
          <cell r="N15566" t="str">
            <v/>
          </cell>
        </row>
        <row r="15567">
          <cell r="A15567" t="str">
            <v>APU-001141</v>
          </cell>
          <cell r="D15567" t="str">
            <v/>
          </cell>
          <cell r="M15567" t="str">
            <v/>
          </cell>
          <cell r="N15567" t="str">
            <v/>
          </cell>
        </row>
        <row r="15568">
          <cell r="A15568" t="str">
            <v>APU-001141</v>
          </cell>
          <cell r="D15568" t="str">
            <v/>
          </cell>
          <cell r="M15568" t="str">
            <v/>
          </cell>
          <cell r="N15568" t="str">
            <v/>
          </cell>
        </row>
        <row r="15569">
          <cell r="A15569" t="str">
            <v>APU-001141</v>
          </cell>
          <cell r="D15569" t="str">
            <v>SUBTOTAL</v>
          </cell>
        </row>
        <row r="15570">
          <cell r="A15570" t="str">
            <v>APU-001141</v>
          </cell>
          <cell r="D15570" t="str">
            <v>IV. MANO DE OBRA</v>
          </cell>
        </row>
        <row r="15571">
          <cell r="A15571" t="str">
            <v>APU-001141</v>
          </cell>
          <cell r="D15571" t="str">
            <v>TRABAJADOR</v>
          </cell>
          <cell r="K15571" t="str">
            <v>JORNAL</v>
          </cell>
          <cell r="L15571" t="str">
            <v>PRESTACIONES</v>
          </cell>
          <cell r="M15571" t="str">
            <v>JORNAL TOTAL</v>
          </cell>
          <cell r="N15571" t="str">
            <v>RENDIMIENTO</v>
          </cell>
        </row>
        <row r="15572">
          <cell r="A15572" t="str">
            <v>APU-001141</v>
          </cell>
          <cell r="D15572" t="str">
            <v>SOLDADOR</v>
          </cell>
          <cell r="K15572">
            <v>133570</v>
          </cell>
          <cell r="L15572">
            <v>1.95</v>
          </cell>
          <cell r="M15572">
            <v>260461.5</v>
          </cell>
          <cell r="N15572">
            <v>26.6</v>
          </cell>
        </row>
        <row r="15573">
          <cell r="A15573" t="str">
            <v>APU-001141</v>
          </cell>
          <cell r="D15573" t="str">
            <v>AYUDANTE (2)</v>
          </cell>
          <cell r="K15573">
            <v>142866</v>
          </cell>
          <cell r="L15573">
            <v>1.95</v>
          </cell>
          <cell r="M15573">
            <v>278588.7</v>
          </cell>
          <cell r="N15573">
            <v>26.6</v>
          </cell>
        </row>
        <row r="15574">
          <cell r="A15574" t="str">
            <v>APU-001141</v>
          </cell>
          <cell r="D15574" t="str">
            <v/>
          </cell>
          <cell r="K15574" t="str">
            <v/>
          </cell>
          <cell r="L15574" t="str">
            <v xml:space="preserve"> </v>
          </cell>
          <cell r="M15574" t="str">
            <v xml:space="preserve"> </v>
          </cell>
        </row>
        <row r="15575">
          <cell r="A15575" t="str">
            <v>APU-001141</v>
          </cell>
          <cell r="D15575" t="str">
            <v/>
          </cell>
          <cell r="K15575" t="str">
            <v/>
          </cell>
          <cell r="L15575" t="str">
            <v xml:space="preserve"> </v>
          </cell>
          <cell r="M15575" t="str">
            <v xml:space="preserve"> </v>
          </cell>
        </row>
        <row r="15576">
          <cell r="A15576" t="str">
            <v>APU-001141</v>
          </cell>
          <cell r="D15576" t="str">
            <v/>
          </cell>
          <cell r="K15576" t="str">
            <v/>
          </cell>
          <cell r="L15576" t="str">
            <v xml:space="preserve"> </v>
          </cell>
          <cell r="M15576" t="str">
            <v xml:space="preserve"> </v>
          </cell>
        </row>
        <row r="15577">
          <cell r="D15577" t="str">
            <v>SUBTOTAL</v>
          </cell>
        </row>
        <row r="15579">
          <cell r="D15579" t="str">
            <v>TOTAL COSTO DIRECTO $</v>
          </cell>
        </row>
        <row r="15581">
          <cell r="M15581" t="str">
            <v>Porcentaje</v>
          </cell>
          <cell r="N15581" t="str">
            <v>Valor Total</v>
          </cell>
        </row>
        <row r="15582">
          <cell r="M15582">
            <v>0.24</v>
          </cell>
          <cell r="N15582">
            <v>21142.78</v>
          </cell>
        </row>
        <row r="15583">
          <cell r="M15583">
            <v>0.02</v>
          </cell>
          <cell r="N15583">
            <v>1761.9</v>
          </cell>
        </row>
        <row r="15584">
          <cell r="M15584">
            <v>7.0000000000000007E-2</v>
          </cell>
          <cell r="N15584">
            <v>6166.64</v>
          </cell>
        </row>
        <row r="15587">
          <cell r="D15587" t="str">
            <v>Precio Unitario Total Aproximado al peso $</v>
          </cell>
        </row>
        <row r="15592">
          <cell r="D15592" t="str">
            <v>Proyectó:</v>
          </cell>
          <cell r="L15592" t="str">
            <v>Aprobó:</v>
          </cell>
        </row>
        <row r="15593">
          <cell r="E15593" t="str">
            <v>BRAYAN JEUDIEL LOZANO HERRERA</v>
          </cell>
          <cell r="M15593" t="str">
            <v>JESÚS IVÁN QUIÑONES RUEDA</v>
          </cell>
        </row>
        <row r="15594">
          <cell r="E15594" t="str">
            <v>APOYO SEC. DE PLANEACIÓN Y OBRAS PÚBLICAS</v>
          </cell>
          <cell r="M15594" t="str">
            <v>SECRETARIO DE PLANEACIÓN Y OBRAS PUBLICAS</v>
          </cell>
        </row>
        <row r="15595">
          <cell r="E15595" t="str">
            <v>LES TENGO UN CHISME</v>
          </cell>
          <cell r="M15595" t="str">
            <v>BOMBA</v>
          </cell>
        </row>
        <row r="15599">
          <cell r="D15599" t="str">
            <v>Análisis de Precios Unitarios- Secretaria de Planeación y Obras Publicas de Cubará, Boyacá.</v>
          </cell>
        </row>
        <row r="15600">
          <cell r="D15600" t="str">
            <v>Código</v>
          </cell>
          <cell r="E15600" t="str">
            <v>CCE-EICP-FM-14</v>
          </cell>
          <cell r="G15600" t="str">
            <v>Versión</v>
          </cell>
          <cell r="H15600">
            <v>1</v>
          </cell>
        </row>
        <row r="15604">
          <cell r="E15604" t="str">
            <v>MUNICIPIO DE CUBARÁ</v>
          </cell>
        </row>
        <row r="15606">
          <cell r="M15606" t="str">
            <v>VERSIÓN</v>
          </cell>
        </row>
        <row r="15609">
          <cell r="M15609" t="str">
            <v>PAGINA</v>
          </cell>
        </row>
        <row r="15610">
          <cell r="E15610" t="str">
            <v>ANÁLISIS DE PRECIOS UNITARIOS</v>
          </cell>
        </row>
        <row r="15612">
          <cell r="M15612" t="str">
            <v>FECHA</v>
          </cell>
          <cell r="N15612" t="str">
            <v>DD</v>
          </cell>
        </row>
        <row r="15613">
          <cell r="N15613">
            <v>13</v>
          </cell>
        </row>
        <row r="15617">
          <cell r="D15617" t="str">
            <v>DATOS ESPECÍFICOS</v>
          </cell>
        </row>
        <row r="15619">
          <cell r="A15619" t="str">
            <v>APU ID</v>
          </cell>
          <cell r="D15619" t="str">
            <v>ÍTEM</v>
          </cell>
          <cell r="E15619" t="str">
            <v>DESCRIPCIÓN</v>
          </cell>
          <cell r="N15619" t="str">
            <v>UNIDAD</v>
          </cell>
        </row>
        <row r="15620">
          <cell r="D15620" t="str">
            <v>2,09,15</v>
          </cell>
          <cell r="E15620" t="str">
            <v xml:space="preserve">SUMINISTRO E INSTALACIÓN DE TUBO RECTANGULAR DE 100X100 2,50MM PARA CERCHAS Y/O CORREAS </v>
          </cell>
          <cell r="N15620" t="str">
            <v>M</v>
          </cell>
        </row>
        <row r="15621">
          <cell r="D15621" t="str">
            <v>I. EQUIPO</v>
          </cell>
        </row>
        <row r="15622">
          <cell r="D15622" t="str">
            <v>DESCRIPCIÓN</v>
          </cell>
          <cell r="I15622" t="str">
            <v>MARCA</v>
          </cell>
          <cell r="K15622" t="str">
            <v>TIPO</v>
          </cell>
          <cell r="M15622" t="str">
            <v>TARIFA</v>
          </cell>
          <cell r="N15622" t="str">
            <v>RENDIMIENTO</v>
          </cell>
        </row>
        <row r="15623">
          <cell r="A15623" t="str">
            <v>APU-001144</v>
          </cell>
          <cell r="D15623" t="str">
            <v>HERRAMIENTA MENOR (% M.O)</v>
          </cell>
          <cell r="K15623" t="str">
            <v>%</v>
          </cell>
          <cell r="M15623">
            <v>27020.059999999998</v>
          </cell>
          <cell r="N15623">
            <v>10</v>
          </cell>
        </row>
        <row r="15624">
          <cell r="A15624" t="str">
            <v>APU-001144</v>
          </cell>
          <cell r="D15624" t="str">
            <v>PULIDORA</v>
          </cell>
          <cell r="K15624" t="str">
            <v>DIA</v>
          </cell>
          <cell r="M15624">
            <v>45000</v>
          </cell>
          <cell r="N15624">
            <v>136.80000000000001</v>
          </cell>
        </row>
        <row r="15625">
          <cell r="A15625" t="str">
            <v>APU-001144</v>
          </cell>
          <cell r="D15625" t="str">
            <v>EQUIPO DE SOLDADURA</v>
          </cell>
          <cell r="K15625" t="str">
            <v>DIA</v>
          </cell>
          <cell r="M15625">
            <v>80000</v>
          </cell>
          <cell r="N15625">
            <v>54.72</v>
          </cell>
        </row>
        <row r="15626">
          <cell r="A15626" t="str">
            <v>APU-001144</v>
          </cell>
          <cell r="D15626" t="str">
            <v>COMPRESOR DE PINTURA</v>
          </cell>
          <cell r="K15626" t="str">
            <v>DIA</v>
          </cell>
          <cell r="M15626">
            <v>90792</v>
          </cell>
          <cell r="N15626">
            <v>91.2</v>
          </cell>
        </row>
        <row r="15627">
          <cell r="A15627" t="str">
            <v>APU-001144</v>
          </cell>
          <cell r="D15627" t="str">
            <v>SECCIÓN DE ANDAMIO (02)</v>
          </cell>
          <cell r="K15627" t="str">
            <v>DIA</v>
          </cell>
          <cell r="M15627">
            <v>6000</v>
          </cell>
          <cell r="N15627">
            <v>19.95</v>
          </cell>
        </row>
        <row r="15628">
          <cell r="A15628" t="str">
            <v>APU-001144</v>
          </cell>
          <cell r="D15628" t="str">
            <v/>
          </cell>
          <cell r="K15628" t="str">
            <v/>
          </cell>
          <cell r="M15628" t="str">
            <v/>
          </cell>
        </row>
        <row r="15629">
          <cell r="A15629" t="str">
            <v>APU-001144</v>
          </cell>
          <cell r="D15629" t="str">
            <v>SUBTOTAL</v>
          </cell>
        </row>
        <row r="15630">
          <cell r="A15630" t="str">
            <v>APU-001144</v>
          </cell>
          <cell r="D15630" t="str">
            <v>II. MATERIALES</v>
          </cell>
        </row>
        <row r="15631">
          <cell r="A15631" t="str">
            <v>APU-001144</v>
          </cell>
          <cell r="D15631" t="str">
            <v>DESCRIPCIÓN</v>
          </cell>
          <cell r="L15631" t="str">
            <v>UNIDAD</v>
          </cell>
          <cell r="M15631" t="str">
            <v>CANTIDAD</v>
          </cell>
          <cell r="N15631" t="str">
            <v>PRECIO UNITARIO</v>
          </cell>
        </row>
        <row r="15632">
          <cell r="A15632" t="str">
            <v>APU-001144</v>
          </cell>
          <cell r="D15632" t="str">
            <v>TUBO RECTANGULAR DE 100X100 2,5MM</v>
          </cell>
          <cell r="L15632" t="str">
            <v>ml</v>
          </cell>
          <cell r="M15632">
            <v>1</v>
          </cell>
          <cell r="N15632">
            <v>68132.17</v>
          </cell>
        </row>
        <row r="15633">
          <cell r="A15633" t="str">
            <v>APU-001144</v>
          </cell>
          <cell r="D15633" t="str">
            <v>SOLDADURA ELÉCTRICA</v>
          </cell>
          <cell r="L15633" t="str">
            <v>KG</v>
          </cell>
          <cell r="M15633">
            <v>0.18</v>
          </cell>
          <cell r="N15633">
            <v>23035.3</v>
          </cell>
        </row>
        <row r="15634">
          <cell r="A15634" t="str">
            <v>APU-001144</v>
          </cell>
          <cell r="D15634" t="str">
            <v>DISOLVENTE THINNER</v>
          </cell>
          <cell r="L15634" t="str">
            <v>GAL</v>
          </cell>
          <cell r="M15634">
            <v>0.04</v>
          </cell>
          <cell r="N15634">
            <v>31200</v>
          </cell>
        </row>
        <row r="15635">
          <cell r="A15635" t="str">
            <v>APU-001144</v>
          </cell>
          <cell r="D15635" t="str">
            <v>PINTURA ANTICORROSIVO</v>
          </cell>
          <cell r="L15635" t="str">
            <v>GAL</v>
          </cell>
          <cell r="M15635">
            <v>0.09</v>
          </cell>
          <cell r="N15635">
            <v>61200</v>
          </cell>
        </row>
        <row r="15636">
          <cell r="A15636" t="str">
            <v>APU-001144</v>
          </cell>
          <cell r="D15636" t="str">
            <v>PINTURA ESMALTE SINTÉTICO TIPO I</v>
          </cell>
          <cell r="L15636" t="str">
            <v>GAL</v>
          </cell>
          <cell r="M15636">
            <v>0.09</v>
          </cell>
          <cell r="N15636">
            <v>96598.66</v>
          </cell>
        </row>
        <row r="15637">
          <cell r="A15637" t="str">
            <v>APU-001144</v>
          </cell>
          <cell r="D15637" t="str">
            <v>DISCO CORTE DE METAL 7"</v>
          </cell>
          <cell r="L15637" t="str">
            <v>UND</v>
          </cell>
          <cell r="M15637">
            <v>0.11</v>
          </cell>
          <cell r="N15637">
            <v>9750</v>
          </cell>
        </row>
        <row r="15638">
          <cell r="A15638" t="str">
            <v>APU-001144</v>
          </cell>
          <cell r="D15638" t="str">
            <v/>
          </cell>
          <cell r="L15638" t="str">
            <v/>
          </cell>
          <cell r="N15638" t="str">
            <v/>
          </cell>
        </row>
        <row r="15639">
          <cell r="A15639" t="str">
            <v>APU-001144</v>
          </cell>
          <cell r="D15639" t="str">
            <v/>
          </cell>
          <cell r="L15639" t="str">
            <v/>
          </cell>
          <cell r="N15639" t="str">
            <v/>
          </cell>
        </row>
        <row r="15640">
          <cell r="A15640" t="str">
            <v>APU-001144</v>
          </cell>
          <cell r="D15640" t="str">
            <v/>
          </cell>
          <cell r="L15640" t="str">
            <v/>
          </cell>
          <cell r="N15640" t="str">
            <v/>
          </cell>
        </row>
        <row r="15641">
          <cell r="A15641" t="str">
            <v>APU-001144</v>
          </cell>
          <cell r="D15641" t="str">
            <v/>
          </cell>
          <cell r="L15641" t="str">
            <v/>
          </cell>
          <cell r="N15641" t="str">
            <v/>
          </cell>
        </row>
        <row r="15642">
          <cell r="A15642" t="str">
            <v>APU-001144</v>
          </cell>
          <cell r="D15642" t="str">
            <v/>
          </cell>
          <cell r="L15642" t="str">
            <v/>
          </cell>
          <cell r="N15642" t="str">
            <v/>
          </cell>
        </row>
        <row r="15643">
          <cell r="A15643" t="str">
            <v>APU-001144</v>
          </cell>
          <cell r="D15643" t="str">
            <v/>
          </cell>
          <cell r="L15643" t="str">
            <v/>
          </cell>
          <cell r="N15643" t="str">
            <v/>
          </cell>
        </row>
        <row r="15644">
          <cell r="A15644" t="str">
            <v>APU-001144</v>
          </cell>
          <cell r="D15644" t="str">
            <v/>
          </cell>
          <cell r="L15644" t="str">
            <v/>
          </cell>
          <cell r="N15644" t="str">
            <v/>
          </cell>
        </row>
        <row r="15645">
          <cell r="A15645" t="str">
            <v>APU-001144</v>
          </cell>
          <cell r="D15645" t="str">
            <v/>
          </cell>
          <cell r="L15645" t="str">
            <v/>
          </cell>
          <cell r="N15645" t="str">
            <v/>
          </cell>
        </row>
        <row r="15646">
          <cell r="A15646" t="str">
            <v>APU-001144</v>
          </cell>
          <cell r="D15646" t="str">
            <v>DESPERDICIO</v>
          </cell>
          <cell r="L15646" t="str">
            <v>%</v>
          </cell>
          <cell r="M15646">
            <v>0.05</v>
          </cell>
          <cell r="N15646">
            <v>88800.900000000009</v>
          </cell>
        </row>
        <row r="15647">
          <cell r="A15647" t="str">
            <v>APU-001144</v>
          </cell>
          <cell r="D15647" t="str">
            <v>SUBTOTAL</v>
          </cell>
        </row>
        <row r="15648">
          <cell r="A15648" t="str">
            <v>APU-001144</v>
          </cell>
          <cell r="D15648" t="str">
            <v>III. TRANSPORTES</v>
          </cell>
        </row>
        <row r="15649">
          <cell r="A15649" t="str">
            <v>APU-001144</v>
          </cell>
          <cell r="D15649" t="str">
            <v>MATERIAL</v>
          </cell>
          <cell r="K15649" t="str">
            <v>VOL. o PESO</v>
          </cell>
          <cell r="L15649" t="str">
            <v>DISTANCIA</v>
          </cell>
          <cell r="M15649" t="str">
            <v>M3 o Ton/Km</v>
          </cell>
          <cell r="N15649" t="str">
            <v>TARIFA</v>
          </cell>
        </row>
        <row r="15650">
          <cell r="A15650" t="str">
            <v>APU-001144</v>
          </cell>
          <cell r="D15650" t="str">
            <v/>
          </cell>
          <cell r="M15650" t="str">
            <v/>
          </cell>
          <cell r="N15650" t="str">
            <v/>
          </cell>
        </row>
        <row r="15651">
          <cell r="A15651" t="str">
            <v>APU-001144</v>
          </cell>
          <cell r="D15651" t="str">
            <v/>
          </cell>
          <cell r="M15651" t="str">
            <v/>
          </cell>
          <cell r="N15651" t="str">
            <v/>
          </cell>
        </row>
        <row r="15652">
          <cell r="A15652" t="str">
            <v>APU-001144</v>
          </cell>
          <cell r="D15652" t="str">
            <v/>
          </cell>
          <cell r="M15652" t="str">
            <v/>
          </cell>
          <cell r="N15652" t="str">
            <v/>
          </cell>
        </row>
        <row r="15653">
          <cell r="A15653" t="str">
            <v>APU-001144</v>
          </cell>
          <cell r="D15653" t="str">
            <v/>
          </cell>
          <cell r="M15653" t="str">
            <v/>
          </cell>
          <cell r="N15653" t="str">
            <v/>
          </cell>
        </row>
        <row r="15654">
          <cell r="A15654" t="str">
            <v>APU-001144</v>
          </cell>
          <cell r="D15654" t="str">
            <v>SUBTOTAL</v>
          </cell>
        </row>
        <row r="15655">
          <cell r="A15655" t="str">
            <v>APU-001144</v>
          </cell>
          <cell r="D15655" t="str">
            <v>IV. MANO DE OBRA</v>
          </cell>
        </row>
        <row r="15656">
          <cell r="A15656" t="str">
            <v>APU-001144</v>
          </cell>
          <cell r="D15656" t="str">
            <v>TRABAJADOR</v>
          </cell>
          <cell r="K15656" t="str">
            <v>JORNAL</v>
          </cell>
          <cell r="L15656" t="str">
            <v>PRESTACIONES</v>
          </cell>
          <cell r="M15656" t="str">
            <v>JORNAL TOTAL</v>
          </cell>
          <cell r="N15656" t="str">
            <v>RENDIMIENTO</v>
          </cell>
        </row>
        <row r="15657">
          <cell r="A15657" t="str">
            <v>APU-001144</v>
          </cell>
          <cell r="D15657" t="str">
            <v>SOLDADOR</v>
          </cell>
          <cell r="K15657">
            <v>133570</v>
          </cell>
          <cell r="L15657">
            <v>1.95</v>
          </cell>
          <cell r="M15657">
            <v>260461.5</v>
          </cell>
          <cell r="N15657">
            <v>19.95</v>
          </cell>
        </row>
        <row r="15658">
          <cell r="A15658" t="str">
            <v>APU-001144</v>
          </cell>
          <cell r="D15658" t="str">
            <v>AYUDANTE (2)</v>
          </cell>
          <cell r="K15658">
            <v>142866</v>
          </cell>
          <cell r="L15658">
            <v>1.95</v>
          </cell>
          <cell r="M15658">
            <v>278588.7</v>
          </cell>
          <cell r="N15658">
            <v>19.95</v>
          </cell>
        </row>
        <row r="15659">
          <cell r="A15659" t="str">
            <v>APU-001144</v>
          </cell>
          <cell r="D15659" t="str">
            <v/>
          </cell>
          <cell r="K15659" t="str">
            <v/>
          </cell>
          <cell r="L15659" t="str">
            <v xml:space="preserve"> </v>
          </cell>
          <cell r="M15659" t="str">
            <v xml:space="preserve"> </v>
          </cell>
        </row>
        <row r="15660">
          <cell r="A15660" t="str">
            <v>APU-001144</v>
          </cell>
          <cell r="D15660" t="str">
            <v/>
          </cell>
          <cell r="K15660" t="str">
            <v/>
          </cell>
          <cell r="L15660" t="str">
            <v xml:space="preserve"> </v>
          </cell>
          <cell r="M15660" t="str">
            <v xml:space="preserve"> </v>
          </cell>
        </row>
        <row r="15661">
          <cell r="A15661" t="str">
            <v>APU-001144</v>
          </cell>
          <cell r="D15661" t="str">
            <v/>
          </cell>
          <cell r="K15661" t="str">
            <v/>
          </cell>
          <cell r="L15661" t="str">
            <v xml:space="preserve"> </v>
          </cell>
          <cell r="M15661" t="str">
            <v xml:space="preserve"> </v>
          </cell>
        </row>
        <row r="15662">
          <cell r="D15662" t="str">
            <v>SUBTOTAL</v>
          </cell>
        </row>
        <row r="15664">
          <cell r="D15664" t="str">
            <v>TOTAL COSTO DIRECTO $</v>
          </cell>
        </row>
        <row r="15666">
          <cell r="M15666" t="str">
            <v>Porcentaje</v>
          </cell>
          <cell r="N15666" t="str">
            <v>Valor Total</v>
          </cell>
        </row>
        <row r="15667">
          <cell r="M15667">
            <v>0.24</v>
          </cell>
          <cell r="N15667">
            <v>30252.06</v>
          </cell>
        </row>
        <row r="15668">
          <cell r="M15668">
            <v>0.02</v>
          </cell>
          <cell r="N15668">
            <v>2521</v>
          </cell>
        </row>
        <row r="15669">
          <cell r="M15669">
            <v>7.0000000000000007E-2</v>
          </cell>
          <cell r="N15669">
            <v>8823.52</v>
          </cell>
        </row>
        <row r="15672">
          <cell r="D15672" t="str">
            <v>Precio Unitario Total Aproximado al peso $</v>
          </cell>
        </row>
        <row r="15677">
          <cell r="D15677" t="str">
            <v>Proyectó:</v>
          </cell>
          <cell r="L15677" t="str">
            <v>Aprobó:</v>
          </cell>
        </row>
        <row r="15678">
          <cell r="E15678" t="str">
            <v>BRAYAN JEUDIEL LOZANO HERRERA</v>
          </cell>
          <cell r="M15678" t="str">
            <v>JESÚS IVÁN QUIÑONES RUEDA</v>
          </cell>
        </row>
        <row r="15679">
          <cell r="E15679" t="str">
            <v>APOYO SEC. DE PLANEACIÓN Y OBRAS PÚBLICAS</v>
          </cell>
          <cell r="M15679" t="str">
            <v>SECRETARIO DE PLANEACIÓN Y OBRAS PUBLICAS</v>
          </cell>
        </row>
        <row r="15680">
          <cell r="E15680" t="str">
            <v>LES TENGO UN CHISME</v>
          </cell>
          <cell r="M15680" t="str">
            <v>BOMBA</v>
          </cell>
        </row>
        <row r="15684">
          <cell r="D15684" t="str">
            <v>Análisis de Precios Unitarios- Secretaria de Planeación y Obras Publicas de Cubará, Boyacá.</v>
          </cell>
        </row>
        <row r="15685">
          <cell r="D15685" t="str">
            <v>Código</v>
          </cell>
          <cell r="E15685" t="str">
            <v>CCE-EICP-FM-14</v>
          </cell>
          <cell r="G15685" t="str">
            <v>Versión</v>
          </cell>
          <cell r="H15685">
            <v>1</v>
          </cell>
        </row>
        <row r="15689">
          <cell r="E15689" t="str">
            <v>MUNICIPIO DE CUBARÁ</v>
          </cell>
        </row>
        <row r="15691">
          <cell r="M15691" t="str">
            <v>VERSIÓN</v>
          </cell>
        </row>
        <row r="15694">
          <cell r="M15694" t="str">
            <v>PAGINA</v>
          </cell>
        </row>
        <row r="15695">
          <cell r="E15695" t="str">
            <v>ANÁLISIS DE PRECIOS UNITARIOS</v>
          </cell>
        </row>
        <row r="15697">
          <cell r="M15697" t="str">
            <v>FECHA</v>
          </cell>
          <cell r="N15697" t="str">
            <v>DD</v>
          </cell>
        </row>
        <row r="15698">
          <cell r="N15698">
            <v>13</v>
          </cell>
        </row>
        <row r="15702">
          <cell r="D15702" t="str">
            <v>DATOS ESPECÍFICOS</v>
          </cell>
        </row>
        <row r="15704">
          <cell r="A15704" t="str">
            <v>APU ID</v>
          </cell>
          <cell r="D15704" t="str">
            <v>ÍTEM</v>
          </cell>
          <cell r="E15704" t="str">
            <v>DESCRIPCIÓN</v>
          </cell>
          <cell r="N15704" t="str">
            <v>UNIDAD</v>
          </cell>
        </row>
        <row r="15705">
          <cell r="D15705" t="str">
            <v>2,09,16</v>
          </cell>
          <cell r="E15705" t="str">
            <v>SUMINISTRO E INSTALACIÓN DE FLANCHE EN TEJA MASTER 1000</v>
          </cell>
          <cell r="N15705" t="str">
            <v>M</v>
          </cell>
        </row>
        <row r="15706">
          <cell r="D15706" t="str">
            <v>I. EQUIPO</v>
          </cell>
        </row>
        <row r="15707">
          <cell r="D15707" t="str">
            <v>DESCRIPCIÓN</v>
          </cell>
          <cell r="I15707" t="str">
            <v>MARCA</v>
          </cell>
          <cell r="K15707" t="str">
            <v>TIPO</v>
          </cell>
          <cell r="M15707" t="str">
            <v>TARIFA</v>
          </cell>
          <cell r="N15707" t="str">
            <v>RENDIMIENTO</v>
          </cell>
        </row>
        <row r="15708">
          <cell r="A15708" t="str">
            <v>APU-001145</v>
          </cell>
          <cell r="D15708" t="str">
            <v>HERRAMIENTA MENOR (% M.O)</v>
          </cell>
          <cell r="K15708" t="str">
            <v>%</v>
          </cell>
          <cell r="M15708">
            <v>23311.279999999999</v>
          </cell>
          <cell r="N15708">
            <v>10</v>
          </cell>
        </row>
        <row r="15709">
          <cell r="A15709" t="str">
            <v>APU-001145</v>
          </cell>
          <cell r="D15709" t="str">
            <v>SECCIÓN DE ANDAMIO (02)</v>
          </cell>
          <cell r="K15709" t="str">
            <v>DIA</v>
          </cell>
          <cell r="M15709">
            <v>6000</v>
          </cell>
          <cell r="N15709">
            <v>14</v>
          </cell>
        </row>
        <row r="15710">
          <cell r="A15710" t="str">
            <v>APU-001145</v>
          </cell>
          <cell r="D15710" t="str">
            <v>TALADRO</v>
          </cell>
          <cell r="K15710" t="str">
            <v>DIA</v>
          </cell>
          <cell r="M15710">
            <v>36968</v>
          </cell>
          <cell r="N15710">
            <v>240</v>
          </cell>
        </row>
        <row r="15711">
          <cell r="A15711" t="str">
            <v>APU-001145</v>
          </cell>
          <cell r="D15711" t="str">
            <v/>
          </cell>
          <cell r="K15711" t="str">
            <v/>
          </cell>
          <cell r="M15711" t="str">
            <v/>
          </cell>
        </row>
        <row r="15712">
          <cell r="A15712" t="str">
            <v>APU-001145</v>
          </cell>
          <cell r="D15712" t="str">
            <v/>
          </cell>
          <cell r="K15712" t="str">
            <v/>
          </cell>
          <cell r="M15712" t="str">
            <v/>
          </cell>
        </row>
        <row r="15713">
          <cell r="A15713" t="str">
            <v>APU-001145</v>
          </cell>
          <cell r="D15713" t="str">
            <v/>
          </cell>
          <cell r="K15713" t="str">
            <v/>
          </cell>
          <cell r="M15713" t="str">
            <v/>
          </cell>
        </row>
        <row r="15714">
          <cell r="A15714" t="str">
            <v>APU-001145</v>
          </cell>
          <cell r="D15714" t="str">
            <v>SUBTOTAL</v>
          </cell>
        </row>
        <row r="15715">
          <cell r="A15715" t="str">
            <v>APU-001145</v>
          </cell>
          <cell r="D15715" t="str">
            <v>II. MATERIALES</v>
          </cell>
        </row>
        <row r="15716">
          <cell r="A15716" t="str">
            <v>APU-001145</v>
          </cell>
          <cell r="D15716" t="str">
            <v>DESCRIPCIÓN</v>
          </cell>
          <cell r="L15716" t="str">
            <v>UNIDAD</v>
          </cell>
          <cell r="M15716" t="str">
            <v>CANTIDAD</v>
          </cell>
          <cell r="N15716" t="str">
            <v>PRECIO UNITARIO</v>
          </cell>
        </row>
        <row r="15717">
          <cell r="A15717" t="str">
            <v>APU-001145</v>
          </cell>
          <cell r="D15717" t="str">
            <v>Flanche 20.3 X 244Cm 0.43mm</v>
          </cell>
          <cell r="L15717" t="str">
            <v>ml</v>
          </cell>
          <cell r="M15717">
            <v>0.6</v>
          </cell>
          <cell r="N15717">
            <v>24090</v>
          </cell>
        </row>
        <row r="15718">
          <cell r="A15718" t="str">
            <v>APU-001145</v>
          </cell>
          <cell r="D15718" t="str">
            <v>TORNILLO AUTOPERFORANTE CON ARANDELA DE NEOPRENO DE 12 X 1-1/2"</v>
          </cell>
          <cell r="L15718" t="str">
            <v>UND</v>
          </cell>
          <cell r="M15718">
            <v>4</v>
          </cell>
          <cell r="N15718">
            <v>535.08000000000004</v>
          </cell>
        </row>
        <row r="15719">
          <cell r="A15719" t="str">
            <v>APU-001145</v>
          </cell>
          <cell r="D15719" t="str">
            <v>SILICONA LIQUIDA 300 ML</v>
          </cell>
          <cell r="L15719" t="str">
            <v>UND</v>
          </cell>
          <cell r="M15719">
            <v>0.02</v>
          </cell>
          <cell r="N15719">
            <v>10350</v>
          </cell>
        </row>
        <row r="15720">
          <cell r="A15720" t="str">
            <v>APU-001145</v>
          </cell>
          <cell r="D15720" t="str">
            <v/>
          </cell>
          <cell r="L15720" t="str">
            <v/>
          </cell>
          <cell r="N15720" t="str">
            <v/>
          </cell>
        </row>
        <row r="15721">
          <cell r="A15721" t="str">
            <v>APU-001145</v>
          </cell>
          <cell r="D15721" t="str">
            <v/>
          </cell>
          <cell r="L15721" t="str">
            <v/>
          </cell>
          <cell r="N15721" t="str">
            <v/>
          </cell>
        </row>
        <row r="15722">
          <cell r="A15722" t="str">
            <v>APU-001145</v>
          </cell>
          <cell r="D15722" t="str">
            <v/>
          </cell>
          <cell r="L15722" t="str">
            <v/>
          </cell>
          <cell r="N15722" t="str">
            <v/>
          </cell>
        </row>
        <row r="15723">
          <cell r="A15723" t="str">
            <v>APU-001145</v>
          </cell>
          <cell r="D15723" t="str">
            <v/>
          </cell>
          <cell r="L15723" t="str">
            <v/>
          </cell>
          <cell r="N15723" t="str">
            <v/>
          </cell>
        </row>
        <row r="15724">
          <cell r="A15724" t="str">
            <v>APU-001145</v>
          </cell>
          <cell r="D15724" t="str">
            <v/>
          </cell>
          <cell r="L15724" t="str">
            <v/>
          </cell>
          <cell r="N15724" t="str">
            <v/>
          </cell>
        </row>
        <row r="15725">
          <cell r="A15725" t="str">
            <v>APU-001145</v>
          </cell>
          <cell r="D15725" t="str">
            <v/>
          </cell>
          <cell r="L15725" t="str">
            <v/>
          </cell>
          <cell r="N15725" t="str">
            <v/>
          </cell>
        </row>
        <row r="15726">
          <cell r="A15726" t="str">
            <v>APU-001145</v>
          </cell>
          <cell r="D15726" t="str">
            <v/>
          </cell>
          <cell r="L15726" t="str">
            <v/>
          </cell>
          <cell r="N15726" t="str">
            <v/>
          </cell>
        </row>
        <row r="15727">
          <cell r="A15727" t="str">
            <v>APU-001145</v>
          </cell>
          <cell r="D15727" t="str">
            <v/>
          </cell>
          <cell r="L15727" t="str">
            <v/>
          </cell>
          <cell r="N15727" t="str">
            <v/>
          </cell>
        </row>
        <row r="15728">
          <cell r="A15728" t="str">
            <v>APU-001145</v>
          </cell>
          <cell r="D15728" t="str">
            <v/>
          </cell>
          <cell r="L15728" t="str">
            <v/>
          </cell>
          <cell r="N15728" t="str">
            <v/>
          </cell>
        </row>
        <row r="15729">
          <cell r="A15729" t="str">
            <v>APU-001145</v>
          </cell>
          <cell r="D15729" t="str">
            <v/>
          </cell>
          <cell r="L15729" t="str">
            <v/>
          </cell>
          <cell r="N15729" t="str">
            <v/>
          </cell>
        </row>
        <row r="15730">
          <cell r="A15730" t="str">
            <v>APU-001145</v>
          </cell>
          <cell r="D15730" t="str">
            <v/>
          </cell>
          <cell r="L15730" t="str">
            <v/>
          </cell>
          <cell r="N15730" t="str">
            <v/>
          </cell>
        </row>
        <row r="15731">
          <cell r="A15731" t="str">
            <v>APU-001145</v>
          </cell>
          <cell r="D15731" t="str">
            <v>DESPERDICIO</v>
          </cell>
          <cell r="L15731" t="str">
            <v>%</v>
          </cell>
          <cell r="M15731">
            <v>0.05</v>
          </cell>
          <cell r="N15731">
            <v>16801.32</v>
          </cell>
        </row>
        <row r="15732">
          <cell r="A15732" t="str">
            <v>APU-001145</v>
          </cell>
          <cell r="D15732" t="str">
            <v>SUBTOTAL</v>
          </cell>
        </row>
        <row r="15733">
          <cell r="A15733" t="str">
            <v>APU-001145</v>
          </cell>
          <cell r="D15733" t="str">
            <v>III. TRANSPORTES</v>
          </cell>
        </row>
        <row r="15734">
          <cell r="A15734" t="str">
            <v>APU-001145</v>
          </cell>
          <cell r="D15734" t="str">
            <v>MATERIAL</v>
          </cell>
          <cell r="K15734" t="str">
            <v>VOL. o PESO</v>
          </cell>
          <cell r="L15734" t="str">
            <v>DISTANCIA</v>
          </cell>
          <cell r="M15734" t="str">
            <v>M3 o Ton/Km</v>
          </cell>
          <cell r="N15734" t="str">
            <v>TARIFA</v>
          </cell>
        </row>
        <row r="15735">
          <cell r="A15735" t="str">
            <v>APU-001145</v>
          </cell>
          <cell r="D15735" t="str">
            <v/>
          </cell>
          <cell r="M15735" t="str">
            <v/>
          </cell>
          <cell r="N15735" t="str">
            <v/>
          </cell>
        </row>
        <row r="15736">
          <cell r="A15736" t="str">
            <v>APU-001145</v>
          </cell>
          <cell r="D15736" t="str">
            <v/>
          </cell>
          <cell r="M15736" t="str">
            <v/>
          </cell>
          <cell r="N15736" t="str">
            <v/>
          </cell>
        </row>
        <row r="15737">
          <cell r="A15737" t="str">
            <v>APU-001145</v>
          </cell>
          <cell r="D15737" t="str">
            <v/>
          </cell>
          <cell r="M15737" t="str">
            <v/>
          </cell>
          <cell r="N15737" t="str">
            <v/>
          </cell>
        </row>
        <row r="15738">
          <cell r="A15738" t="str">
            <v>APU-001145</v>
          </cell>
          <cell r="D15738" t="str">
            <v/>
          </cell>
          <cell r="M15738" t="str">
            <v/>
          </cell>
          <cell r="N15738" t="str">
            <v/>
          </cell>
        </row>
        <row r="15739">
          <cell r="A15739" t="str">
            <v>APU-001145</v>
          </cell>
          <cell r="D15739" t="str">
            <v>SUBTOTAL</v>
          </cell>
        </row>
        <row r="15740">
          <cell r="A15740" t="str">
            <v>APU-001145</v>
          </cell>
          <cell r="D15740" t="str">
            <v>IV. MANO DE OBRA</v>
          </cell>
        </row>
        <row r="15741">
          <cell r="A15741" t="str">
            <v>APU-001145</v>
          </cell>
          <cell r="D15741" t="str">
            <v>TRABAJADOR</v>
          </cell>
          <cell r="K15741" t="str">
            <v>JORNAL</v>
          </cell>
          <cell r="L15741" t="str">
            <v>PRESTACIONES</v>
          </cell>
          <cell r="M15741" t="str">
            <v>JORNAL TOTAL</v>
          </cell>
          <cell r="N15741" t="str">
            <v>RENDIMIENTO</v>
          </cell>
        </row>
        <row r="15742">
          <cell r="A15742" t="str">
            <v>APU-001145</v>
          </cell>
          <cell r="D15742" t="str">
            <v>OFICIAL</v>
          </cell>
          <cell r="K15742">
            <v>95930</v>
          </cell>
          <cell r="L15742">
            <v>1.95</v>
          </cell>
          <cell r="M15742">
            <v>187063.5</v>
          </cell>
          <cell r="N15742">
            <v>14</v>
          </cell>
        </row>
        <row r="15743">
          <cell r="A15743" t="str">
            <v>APU-001145</v>
          </cell>
          <cell r="D15743" t="str">
            <v>AYUDANTE (1)</v>
          </cell>
          <cell r="K15743">
            <v>71433</v>
          </cell>
          <cell r="L15743">
            <v>1.95</v>
          </cell>
          <cell r="M15743">
            <v>139294.35</v>
          </cell>
          <cell r="N15743">
            <v>14</v>
          </cell>
        </row>
        <row r="15744">
          <cell r="A15744" t="str">
            <v>APU-001145</v>
          </cell>
          <cell r="D15744" t="str">
            <v/>
          </cell>
          <cell r="K15744" t="str">
            <v/>
          </cell>
          <cell r="L15744" t="str">
            <v xml:space="preserve"> </v>
          </cell>
          <cell r="M15744" t="str">
            <v xml:space="preserve"> </v>
          </cell>
        </row>
        <row r="15745">
          <cell r="A15745" t="str">
            <v>APU-001145</v>
          </cell>
          <cell r="D15745" t="str">
            <v/>
          </cell>
          <cell r="K15745" t="str">
            <v/>
          </cell>
          <cell r="L15745" t="str">
            <v xml:space="preserve"> </v>
          </cell>
          <cell r="M15745" t="str">
            <v xml:space="preserve"> </v>
          </cell>
        </row>
        <row r="15746">
          <cell r="A15746" t="str">
            <v>APU-001145</v>
          </cell>
          <cell r="D15746" t="str">
            <v/>
          </cell>
          <cell r="K15746" t="str">
            <v/>
          </cell>
          <cell r="L15746" t="str">
            <v xml:space="preserve"> </v>
          </cell>
          <cell r="M15746" t="str">
            <v xml:space="preserve"> </v>
          </cell>
        </row>
        <row r="15747">
          <cell r="A15747" t="str">
            <v>APU-001145</v>
          </cell>
          <cell r="D15747" t="str">
            <v>SUBTOTAL</v>
          </cell>
        </row>
        <row r="15748">
          <cell r="A15748" t="str">
            <v>APU-001145</v>
          </cell>
        </row>
        <row r="15749">
          <cell r="A15749" t="str">
            <v>APU-001145</v>
          </cell>
          <cell r="D15749" t="str">
            <v>TOTAL COSTO DIRECTO $</v>
          </cell>
        </row>
        <row r="15750">
          <cell r="A15750" t="str">
            <v>APU-001145</v>
          </cell>
        </row>
        <row r="15751">
          <cell r="A15751" t="str">
            <v>APU-001145</v>
          </cell>
          <cell r="M15751" t="str">
            <v>Porcentaje</v>
          </cell>
          <cell r="N15751" t="str">
            <v>Valor Total</v>
          </cell>
        </row>
        <row r="15752">
          <cell r="A15752" t="str">
            <v>APU-001145</v>
          </cell>
          <cell r="M15752">
            <v>0.24</v>
          </cell>
          <cell r="N15752">
            <v>10527.94</v>
          </cell>
        </row>
        <row r="15753">
          <cell r="A15753" t="str">
            <v>APU-001145</v>
          </cell>
          <cell r="M15753">
            <v>0.02</v>
          </cell>
          <cell r="N15753">
            <v>877.33</v>
          </cell>
        </row>
        <row r="15754">
          <cell r="M15754">
            <v>7.0000000000000007E-2</v>
          </cell>
          <cell r="N15754">
            <v>3070.65</v>
          </cell>
        </row>
        <row r="15757">
          <cell r="D15757" t="str">
            <v>Precio Unitario Total Aproximado al peso $</v>
          </cell>
        </row>
        <row r="15762">
          <cell r="D15762" t="str">
            <v>Proyectó:</v>
          </cell>
          <cell r="L15762" t="str">
            <v>Aprobó:</v>
          </cell>
        </row>
        <row r="15763">
          <cell r="E15763" t="str">
            <v>BRAYAN JEUDIEL LOZANO HERRERA</v>
          </cell>
          <cell r="M15763" t="str">
            <v>JESÚS IVÁN QUIÑONES RUEDA</v>
          </cell>
        </row>
        <row r="15764">
          <cell r="E15764" t="str">
            <v>APOYO SEC. DE PLANEACIÓN Y OBRAS PÚBLICAS</v>
          </cell>
          <cell r="M15764" t="str">
            <v>SECRETARIO DE PLANEACIÓN Y OBRAS PUBLICAS</v>
          </cell>
        </row>
        <row r="15765">
          <cell r="E15765" t="str">
            <v>LES TENGO UN CHISME</v>
          </cell>
          <cell r="M15765" t="str">
            <v>BOMBA</v>
          </cell>
        </row>
        <row r="16064">
          <cell r="D16064" t="str">
            <v>Análisis de Precios Unitarios- Secretaria de Planeación y Obras Publicas de Cubará, Boyacá.</v>
          </cell>
        </row>
        <row r="16065">
          <cell r="D16065" t="str">
            <v>Código</v>
          </cell>
          <cell r="E16065" t="str">
            <v>CCE-EICP-FM-14</v>
          </cell>
          <cell r="G16065" t="str">
            <v>Versión</v>
          </cell>
          <cell r="H16065">
            <v>1</v>
          </cell>
        </row>
        <row r="16069">
          <cell r="E16069" t="str">
            <v>MUNICIPIO DE CUBARÁ</v>
          </cell>
        </row>
        <row r="16071">
          <cell r="M16071" t="str">
            <v>VERSIÓN</v>
          </cell>
        </row>
        <row r="16074">
          <cell r="M16074" t="str">
            <v>PAGINA</v>
          </cell>
        </row>
        <row r="16075">
          <cell r="E16075" t="str">
            <v>ANÁLISIS DE PRECIOS UNITARIOS</v>
          </cell>
        </row>
        <row r="16077">
          <cell r="M16077" t="str">
            <v>FECHA</v>
          </cell>
          <cell r="N16077" t="str">
            <v>DD</v>
          </cell>
        </row>
        <row r="16078">
          <cell r="N16078">
            <v>13</v>
          </cell>
        </row>
        <row r="16082">
          <cell r="D16082" t="str">
            <v>DATOS ESPECÍFICOS</v>
          </cell>
        </row>
        <row r="16084">
          <cell r="A16084" t="str">
            <v>APU ID</v>
          </cell>
          <cell r="D16084" t="str">
            <v>ÍTEM</v>
          </cell>
          <cell r="E16084" t="str">
            <v>DESCRIPCIÓN</v>
          </cell>
          <cell r="N16084" t="str">
            <v>UNIDAD</v>
          </cell>
        </row>
        <row r="16085">
          <cell r="D16085" t="str">
            <v>2,09,13</v>
          </cell>
          <cell r="E16085" t="str">
            <v>LÍNEA DE MORTERO DE NIVELACIÓN SOBRE MURO E: 0,06m A:0,12m</v>
          </cell>
          <cell r="N16085" t="str">
            <v>M</v>
          </cell>
        </row>
        <row r="16086">
          <cell r="D16086" t="str">
            <v>I. EQUIPO</v>
          </cell>
        </row>
        <row r="16087">
          <cell r="D16087" t="str">
            <v>DESCRIPCIÓN</v>
          </cell>
          <cell r="I16087" t="str">
            <v>MARCA</v>
          </cell>
          <cell r="K16087" t="str">
            <v>TIPO</v>
          </cell>
          <cell r="M16087" t="str">
            <v>TARIFA</v>
          </cell>
          <cell r="N16087" t="str">
            <v>RENDIMIENTO</v>
          </cell>
        </row>
        <row r="16088">
          <cell r="A16088" t="str">
            <v>APU-001142</v>
          </cell>
          <cell r="D16088" t="str">
            <v>HERRAMIENTA MENOR (% M.O)</v>
          </cell>
          <cell r="K16088" t="str">
            <v>%</v>
          </cell>
          <cell r="M16088">
            <v>13598.240000000002</v>
          </cell>
          <cell r="N16088">
            <v>10</v>
          </cell>
        </row>
        <row r="16089">
          <cell r="A16089" t="str">
            <v>APU-001142</v>
          </cell>
          <cell r="D16089" t="str">
            <v>SECCIÓN DE ANDAMIO (01)</v>
          </cell>
          <cell r="K16089" t="str">
            <v>DIA</v>
          </cell>
          <cell r="M16089">
            <v>3000</v>
          </cell>
          <cell r="N16089">
            <v>24</v>
          </cell>
        </row>
        <row r="16090">
          <cell r="A16090" t="str">
            <v>APU-001142</v>
          </cell>
          <cell r="D16090" t="str">
            <v/>
          </cell>
          <cell r="K16090" t="str">
            <v/>
          </cell>
          <cell r="M16090" t="str">
            <v/>
          </cell>
        </row>
        <row r="16091">
          <cell r="A16091" t="str">
            <v>APU-001142</v>
          </cell>
          <cell r="D16091" t="str">
            <v/>
          </cell>
          <cell r="K16091" t="str">
            <v/>
          </cell>
          <cell r="M16091" t="str">
            <v/>
          </cell>
        </row>
        <row r="16092">
          <cell r="A16092" t="str">
            <v>APU-001142</v>
          </cell>
          <cell r="D16092" t="str">
            <v/>
          </cell>
          <cell r="K16092" t="str">
            <v/>
          </cell>
          <cell r="M16092" t="str">
            <v/>
          </cell>
        </row>
        <row r="16093">
          <cell r="A16093" t="str">
            <v>APU-001142</v>
          </cell>
          <cell r="D16093" t="str">
            <v/>
          </cell>
          <cell r="K16093" t="str">
            <v/>
          </cell>
          <cell r="M16093" t="str">
            <v/>
          </cell>
        </row>
        <row r="16094">
          <cell r="A16094" t="str">
            <v>APU-001142</v>
          </cell>
          <cell r="D16094" t="str">
            <v>SUBTOTAL</v>
          </cell>
        </row>
        <row r="16095">
          <cell r="A16095" t="str">
            <v>APU-001142</v>
          </cell>
          <cell r="D16095" t="str">
            <v>II. MATERIALES</v>
          </cell>
        </row>
        <row r="16096">
          <cell r="A16096" t="str">
            <v>APU-001142</v>
          </cell>
          <cell r="D16096" t="str">
            <v>DESCRIPCIÓN</v>
          </cell>
          <cell r="L16096" t="str">
            <v>UNIDAD</v>
          </cell>
          <cell r="M16096" t="str">
            <v>CANTIDAD</v>
          </cell>
          <cell r="N16096" t="str">
            <v>PRECIO UNITARIO</v>
          </cell>
        </row>
        <row r="16097">
          <cell r="A16097" t="str">
            <v>APU-001142</v>
          </cell>
          <cell r="D16097" t="str">
            <v>MORTERO 1:4</v>
          </cell>
          <cell r="L16097" t="str">
            <v>M3</v>
          </cell>
          <cell r="M16097">
            <v>7.1999999999999998E-3</v>
          </cell>
          <cell r="N16097">
            <v>646005.14</v>
          </cell>
        </row>
        <row r="16098">
          <cell r="A16098" t="str">
            <v>APU-001142</v>
          </cell>
          <cell r="D16098" t="str">
            <v/>
          </cell>
          <cell r="L16098" t="str">
            <v/>
          </cell>
          <cell r="N16098" t="str">
            <v/>
          </cell>
        </row>
        <row r="16099">
          <cell r="A16099" t="str">
            <v>APU-001142</v>
          </cell>
          <cell r="D16099" t="str">
            <v/>
          </cell>
          <cell r="L16099" t="str">
            <v/>
          </cell>
          <cell r="N16099" t="str">
            <v/>
          </cell>
        </row>
        <row r="16100">
          <cell r="A16100" t="str">
            <v>APU-001142</v>
          </cell>
          <cell r="D16100" t="str">
            <v/>
          </cell>
          <cell r="L16100" t="str">
            <v/>
          </cell>
          <cell r="N16100" t="str">
            <v/>
          </cell>
        </row>
        <row r="16101">
          <cell r="A16101" t="str">
            <v>APU-001142</v>
          </cell>
          <cell r="D16101" t="str">
            <v/>
          </cell>
          <cell r="L16101" t="str">
            <v/>
          </cell>
          <cell r="N16101" t="str">
            <v/>
          </cell>
        </row>
        <row r="16102">
          <cell r="A16102" t="str">
            <v>APU-001142</v>
          </cell>
          <cell r="D16102" t="str">
            <v/>
          </cell>
          <cell r="L16102" t="str">
            <v/>
          </cell>
          <cell r="N16102" t="str">
            <v/>
          </cell>
        </row>
        <row r="16103">
          <cell r="A16103" t="str">
            <v>APU-001142</v>
          </cell>
          <cell r="D16103" t="str">
            <v/>
          </cell>
          <cell r="L16103" t="str">
            <v/>
          </cell>
          <cell r="N16103" t="str">
            <v/>
          </cell>
        </row>
        <row r="16104">
          <cell r="A16104" t="str">
            <v>APU-001142</v>
          </cell>
          <cell r="D16104" t="str">
            <v/>
          </cell>
          <cell r="L16104" t="str">
            <v/>
          </cell>
          <cell r="N16104" t="str">
            <v/>
          </cell>
        </row>
        <row r="16105">
          <cell r="A16105" t="str">
            <v>APU-001142</v>
          </cell>
          <cell r="D16105" t="str">
            <v/>
          </cell>
          <cell r="L16105" t="str">
            <v/>
          </cell>
          <cell r="N16105" t="str">
            <v/>
          </cell>
        </row>
        <row r="16106">
          <cell r="A16106" t="str">
            <v>APU-001142</v>
          </cell>
          <cell r="D16106" t="str">
            <v/>
          </cell>
          <cell r="L16106" t="str">
            <v/>
          </cell>
          <cell r="N16106" t="str">
            <v/>
          </cell>
        </row>
        <row r="16107">
          <cell r="A16107" t="str">
            <v>APU-001142</v>
          </cell>
          <cell r="D16107" t="str">
            <v/>
          </cell>
          <cell r="L16107" t="str">
            <v/>
          </cell>
          <cell r="N16107" t="str">
            <v/>
          </cell>
        </row>
        <row r="16108">
          <cell r="A16108" t="str">
            <v>APU-001142</v>
          </cell>
          <cell r="D16108" t="str">
            <v/>
          </cell>
          <cell r="L16108" t="str">
            <v/>
          </cell>
          <cell r="N16108" t="str">
            <v/>
          </cell>
        </row>
        <row r="16109">
          <cell r="A16109" t="str">
            <v>APU-001142</v>
          </cell>
          <cell r="D16109" t="str">
            <v/>
          </cell>
          <cell r="L16109" t="str">
            <v/>
          </cell>
          <cell r="N16109" t="str">
            <v/>
          </cell>
        </row>
        <row r="16110">
          <cell r="A16110" t="str">
            <v>APU-001142</v>
          </cell>
          <cell r="D16110" t="str">
            <v/>
          </cell>
          <cell r="L16110" t="str">
            <v/>
          </cell>
          <cell r="N16110" t="str">
            <v/>
          </cell>
        </row>
        <row r="16111">
          <cell r="A16111" t="str">
            <v>APU-001142</v>
          </cell>
          <cell r="D16111" t="str">
            <v>DESPERDICIO</v>
          </cell>
          <cell r="L16111" t="str">
            <v>%</v>
          </cell>
          <cell r="M16111">
            <v>0.05</v>
          </cell>
          <cell r="N16111">
            <v>4651.24</v>
          </cell>
        </row>
        <row r="16112">
          <cell r="A16112" t="str">
            <v>APU-001142</v>
          </cell>
          <cell r="D16112" t="str">
            <v>SUBTOTAL</v>
          </cell>
        </row>
        <row r="16113">
          <cell r="A16113" t="str">
            <v>APU-001142</v>
          </cell>
          <cell r="D16113" t="str">
            <v>III. TRANSPORTES</v>
          </cell>
        </row>
        <row r="16114">
          <cell r="A16114" t="str">
            <v>APU-001142</v>
          </cell>
          <cell r="D16114" t="str">
            <v>MATERIAL</v>
          </cell>
          <cell r="K16114" t="str">
            <v>VOL. o PESO</v>
          </cell>
          <cell r="L16114" t="str">
            <v>DISTANCIA</v>
          </cell>
          <cell r="M16114" t="str">
            <v>M3 o Ton/Km</v>
          </cell>
          <cell r="N16114" t="str">
            <v>TARIFA</v>
          </cell>
        </row>
        <row r="16115">
          <cell r="A16115" t="str">
            <v>APU-001142</v>
          </cell>
          <cell r="D16115" t="str">
            <v/>
          </cell>
          <cell r="M16115" t="str">
            <v/>
          </cell>
          <cell r="N16115" t="str">
            <v/>
          </cell>
        </row>
        <row r="16116">
          <cell r="A16116" t="str">
            <v>APU-001142</v>
          </cell>
          <cell r="D16116" t="str">
            <v/>
          </cell>
          <cell r="M16116" t="str">
            <v/>
          </cell>
          <cell r="N16116" t="str">
            <v/>
          </cell>
        </row>
        <row r="16117">
          <cell r="A16117" t="str">
            <v>APU-001142</v>
          </cell>
          <cell r="D16117" t="str">
            <v/>
          </cell>
          <cell r="M16117" t="str">
            <v/>
          </cell>
          <cell r="N16117" t="str">
            <v/>
          </cell>
        </row>
        <row r="16118">
          <cell r="A16118" t="str">
            <v>APU-001142</v>
          </cell>
          <cell r="D16118" t="str">
            <v/>
          </cell>
          <cell r="M16118" t="str">
            <v/>
          </cell>
          <cell r="N16118" t="str">
            <v/>
          </cell>
        </row>
        <row r="16119">
          <cell r="A16119" t="str">
            <v>APU-001142</v>
          </cell>
          <cell r="D16119" t="str">
            <v>SUBTOTAL</v>
          </cell>
        </row>
        <row r="16120">
          <cell r="A16120" t="str">
            <v>APU-001142</v>
          </cell>
          <cell r="D16120" t="str">
            <v>IV. MANO DE OBRA</v>
          </cell>
        </row>
        <row r="16121">
          <cell r="A16121" t="str">
            <v>APU-001142</v>
          </cell>
          <cell r="D16121" t="str">
            <v>TRABAJADOR</v>
          </cell>
          <cell r="K16121" t="str">
            <v>JORNAL</v>
          </cell>
          <cell r="L16121" t="str">
            <v>PRESTACIONES</v>
          </cell>
          <cell r="M16121" t="str">
            <v>JORNAL TOTAL</v>
          </cell>
          <cell r="N16121" t="str">
            <v>RENDIMIENTO</v>
          </cell>
        </row>
        <row r="16122">
          <cell r="A16122" t="str">
            <v>APU-001142</v>
          </cell>
          <cell r="D16122" t="str">
            <v>OFICIAL</v>
          </cell>
          <cell r="K16122">
            <v>95930</v>
          </cell>
          <cell r="L16122">
            <v>1.95</v>
          </cell>
          <cell r="M16122">
            <v>187063.5</v>
          </cell>
          <cell r="N16122">
            <v>24</v>
          </cell>
        </row>
        <row r="16123">
          <cell r="A16123" t="str">
            <v>APU-001142</v>
          </cell>
          <cell r="D16123" t="str">
            <v>AYUDANTE (1)</v>
          </cell>
          <cell r="K16123">
            <v>71433</v>
          </cell>
          <cell r="L16123">
            <v>1.95</v>
          </cell>
          <cell r="M16123">
            <v>139294.35</v>
          </cell>
          <cell r="N16123">
            <v>24</v>
          </cell>
        </row>
        <row r="16124">
          <cell r="A16124" t="str">
            <v>APU-001142</v>
          </cell>
          <cell r="D16124" t="str">
            <v/>
          </cell>
          <cell r="K16124" t="str">
            <v/>
          </cell>
          <cell r="L16124" t="str">
            <v xml:space="preserve"> </v>
          </cell>
          <cell r="M16124" t="str">
            <v xml:space="preserve"> </v>
          </cell>
        </row>
        <row r="16125">
          <cell r="A16125" t="str">
            <v>APU-001142</v>
          </cell>
          <cell r="D16125" t="str">
            <v/>
          </cell>
          <cell r="K16125" t="str">
            <v/>
          </cell>
          <cell r="L16125" t="str">
            <v xml:space="preserve"> </v>
          </cell>
          <cell r="M16125" t="str">
            <v xml:space="preserve"> </v>
          </cell>
        </row>
        <row r="16126">
          <cell r="A16126" t="str">
            <v>APU-001142</v>
          </cell>
          <cell r="D16126" t="str">
            <v/>
          </cell>
          <cell r="K16126" t="str">
            <v/>
          </cell>
          <cell r="L16126" t="str">
            <v xml:space="preserve"> </v>
          </cell>
          <cell r="M16126" t="str">
            <v xml:space="preserve"> </v>
          </cell>
        </row>
        <row r="16127">
          <cell r="D16127" t="str">
            <v>SUBTOTAL</v>
          </cell>
        </row>
        <row r="16129">
          <cell r="D16129" t="str">
            <v>TOTAL COSTO DIRECTO $</v>
          </cell>
        </row>
        <row r="16131">
          <cell r="M16131" t="str">
            <v>Porcentaje</v>
          </cell>
          <cell r="N16131" t="str">
            <v>Valor Total</v>
          </cell>
        </row>
        <row r="16132">
          <cell r="M16132">
            <v>0.24</v>
          </cell>
          <cell r="N16132">
            <v>4792.05</v>
          </cell>
        </row>
        <row r="16133">
          <cell r="M16133">
            <v>0.02</v>
          </cell>
          <cell r="N16133">
            <v>399.34</v>
          </cell>
        </row>
        <row r="16134">
          <cell r="M16134">
            <v>7.0000000000000007E-2</v>
          </cell>
          <cell r="N16134">
            <v>1397.68</v>
          </cell>
        </row>
        <row r="16137">
          <cell r="D16137" t="str">
            <v>Precio Unitario Total Aproximado al peso $</v>
          </cell>
        </row>
        <row r="16142">
          <cell r="D16142" t="str">
            <v>Proyectó:</v>
          </cell>
          <cell r="L16142" t="str">
            <v>Aprobó:</v>
          </cell>
        </row>
        <row r="16143">
          <cell r="E16143" t="str">
            <v>BRAYAN JEUDIEL LOZANO HERRERA</v>
          </cell>
          <cell r="M16143" t="str">
            <v>JESÚS IVÁN QUIÑONES RUEDA</v>
          </cell>
        </row>
        <row r="16144">
          <cell r="E16144" t="str">
            <v>APOYO SEC. DE PLANEACIÓN Y OBRAS PÚBLICAS</v>
          </cell>
          <cell r="M16144" t="str">
            <v>SECRETARIO DE PLANEACIÓN Y OBRAS PUBLICAS</v>
          </cell>
        </row>
        <row r="16145">
          <cell r="E16145" t="str">
            <v>LES TENGO UN CHISME</v>
          </cell>
          <cell r="M16145" t="str">
            <v>BOMBA</v>
          </cell>
        </row>
        <row r="16149">
          <cell r="D16149" t="str">
            <v>Análisis de Precios Unitarios- Secretaria de Planeación y Obras Publicas de Cubará, Boyacá.</v>
          </cell>
        </row>
        <row r="16150">
          <cell r="D16150" t="str">
            <v>Código</v>
          </cell>
          <cell r="E16150" t="str">
            <v>CCE-EICP-FM-14</v>
          </cell>
          <cell r="G16150" t="str">
            <v>Versión</v>
          </cell>
          <cell r="H16150">
            <v>1</v>
          </cell>
        </row>
        <row r="16154">
          <cell r="E16154" t="str">
            <v>MUNICIPIO DE CUBARÁ</v>
          </cell>
        </row>
        <row r="16156">
          <cell r="M16156" t="str">
            <v>VERSIÓN</v>
          </cell>
        </row>
        <row r="16159">
          <cell r="M16159" t="str">
            <v>PAGINA</v>
          </cell>
        </row>
        <row r="16160">
          <cell r="E16160" t="str">
            <v>ANÁLISIS DE PRECIOS UNITARIOS</v>
          </cell>
        </row>
        <row r="16162">
          <cell r="M16162" t="str">
            <v>FECHA</v>
          </cell>
          <cell r="N16162" t="str">
            <v>DD</v>
          </cell>
        </row>
        <row r="16163">
          <cell r="N16163">
            <v>13</v>
          </cell>
        </row>
        <row r="16167">
          <cell r="D16167" t="str">
            <v>DATOS ESPECÍFICOS</v>
          </cell>
        </row>
        <row r="16169">
          <cell r="A16169" t="str">
            <v>APU ID</v>
          </cell>
          <cell r="D16169" t="str">
            <v>ÍTEM</v>
          </cell>
          <cell r="E16169" t="str">
            <v>DESCRIPCIÓN</v>
          </cell>
          <cell r="N16169" t="str">
            <v>UNIDAD</v>
          </cell>
        </row>
        <row r="16170">
          <cell r="D16170" t="str">
            <v>2,09,14</v>
          </cell>
          <cell r="E16170" t="str">
            <v xml:space="preserve">INSTALACIÓN DE PLATINAS DE FIJACIÓN INCL. PERNOS DE ANCLAJE ESTRUCTURAL </v>
          </cell>
          <cell r="N16170" t="str">
            <v>UND</v>
          </cell>
        </row>
        <row r="16171">
          <cell r="D16171" t="str">
            <v>I. EQUIPO</v>
          </cell>
        </row>
        <row r="16172">
          <cell r="D16172" t="str">
            <v>DESCRIPCIÓN</v>
          </cell>
          <cell r="I16172" t="str">
            <v>MARCA</v>
          </cell>
          <cell r="K16172" t="str">
            <v>TIPO</v>
          </cell>
          <cell r="M16172" t="str">
            <v>TARIFA</v>
          </cell>
          <cell r="N16172" t="str">
            <v>RENDIMIENTO</v>
          </cell>
        </row>
        <row r="16173">
          <cell r="A16173" t="str">
            <v>APU-001143</v>
          </cell>
          <cell r="D16173" t="str">
            <v>HERRAMIENTA MENOR (% M.O)</v>
          </cell>
          <cell r="K16173" t="str">
            <v>%</v>
          </cell>
          <cell r="M16173">
            <v>16317.900000000001</v>
          </cell>
          <cell r="N16173">
            <v>10</v>
          </cell>
        </row>
        <row r="16174">
          <cell r="A16174" t="str">
            <v>APU-001143</v>
          </cell>
          <cell r="D16174" t="str">
            <v>SECCIÓN DE ANDAMIO (02)</v>
          </cell>
          <cell r="K16174" t="str">
            <v>DIA</v>
          </cell>
          <cell r="M16174">
            <v>6000</v>
          </cell>
          <cell r="N16174">
            <v>80</v>
          </cell>
        </row>
        <row r="16175">
          <cell r="A16175" t="str">
            <v>APU-001143</v>
          </cell>
          <cell r="D16175" t="str">
            <v>PULIDORA</v>
          </cell>
          <cell r="K16175" t="str">
            <v>DIA</v>
          </cell>
          <cell r="M16175">
            <v>45000</v>
          </cell>
          <cell r="N16175">
            <v>80</v>
          </cell>
        </row>
        <row r="16176">
          <cell r="A16176" t="str">
            <v>APU-001143</v>
          </cell>
          <cell r="D16176" t="str">
            <v>COMPRESOR DE PINTURA</v>
          </cell>
          <cell r="K16176" t="str">
            <v>DIA</v>
          </cell>
          <cell r="M16176">
            <v>90792</v>
          </cell>
          <cell r="N16176">
            <v>40</v>
          </cell>
        </row>
        <row r="16177">
          <cell r="A16177" t="str">
            <v>APU-001143</v>
          </cell>
          <cell r="D16177" t="str">
            <v>TALADRO</v>
          </cell>
          <cell r="K16177" t="str">
            <v>DIA</v>
          </cell>
          <cell r="M16177">
            <v>36968</v>
          </cell>
          <cell r="N16177">
            <v>40</v>
          </cell>
        </row>
        <row r="16178">
          <cell r="A16178" t="str">
            <v>APU-001143</v>
          </cell>
          <cell r="D16178" t="str">
            <v/>
          </cell>
          <cell r="K16178" t="str">
            <v/>
          </cell>
          <cell r="M16178" t="str">
            <v/>
          </cell>
        </row>
        <row r="16179">
          <cell r="A16179" t="str">
            <v>APU-001143</v>
          </cell>
          <cell r="D16179" t="str">
            <v>SUBTOTAL</v>
          </cell>
        </row>
        <row r="16180">
          <cell r="A16180" t="str">
            <v>APU-001143</v>
          </cell>
          <cell r="D16180" t="str">
            <v>II. MATERIALES</v>
          </cell>
        </row>
        <row r="16181">
          <cell r="A16181" t="str">
            <v>APU-001143</v>
          </cell>
          <cell r="D16181" t="str">
            <v>DESCRIPCIÓN</v>
          </cell>
          <cell r="L16181" t="str">
            <v>UNIDAD</v>
          </cell>
          <cell r="M16181" t="str">
            <v>CANTIDAD</v>
          </cell>
          <cell r="N16181" t="str">
            <v>PRECIO UNITARIO</v>
          </cell>
        </row>
        <row r="16182">
          <cell r="A16182" t="str">
            <v>APU-001143</v>
          </cell>
          <cell r="D16182" t="str">
            <v>PERNO DE ANCLAJE A HORMIGON 10X80 MM</v>
          </cell>
          <cell r="L16182" t="str">
            <v>UND</v>
          </cell>
          <cell r="M16182">
            <v>6</v>
          </cell>
          <cell r="N16182">
            <v>21546</v>
          </cell>
        </row>
        <row r="16183">
          <cell r="A16183" t="str">
            <v>APU-001143</v>
          </cell>
          <cell r="D16183" t="str">
            <v>PLATINA HR 5MM</v>
          </cell>
          <cell r="L16183" t="str">
            <v>M2</v>
          </cell>
          <cell r="M16183">
            <v>6.9000000000000006E-2</v>
          </cell>
          <cell r="N16183">
            <v>162539.5</v>
          </cell>
        </row>
        <row r="16184">
          <cell r="A16184" t="str">
            <v>APU-001143</v>
          </cell>
          <cell r="D16184" t="str">
            <v>DISOLVENTE THINNER</v>
          </cell>
          <cell r="L16184" t="str">
            <v>GAL</v>
          </cell>
          <cell r="M16184">
            <v>4.6000000000000008E-3</v>
          </cell>
          <cell r="N16184">
            <v>31200</v>
          </cell>
        </row>
        <row r="16185">
          <cell r="A16185" t="str">
            <v>APU-001143</v>
          </cell>
          <cell r="D16185" t="str">
            <v>PINTURA ANTICORROSIVO</v>
          </cell>
          <cell r="L16185" t="str">
            <v>GAL</v>
          </cell>
          <cell r="M16185">
            <v>1.1500000000000002E-2</v>
          </cell>
          <cell r="N16185">
            <v>61200</v>
          </cell>
        </row>
        <row r="16186">
          <cell r="A16186" t="str">
            <v>APU-001143</v>
          </cell>
          <cell r="D16186" t="str">
            <v>PINTURA ESMALTE SINTÉTICO TIPO I</v>
          </cell>
          <cell r="L16186" t="str">
            <v>GAL</v>
          </cell>
          <cell r="M16186">
            <v>1.1500000000000002E-2</v>
          </cell>
          <cell r="N16186">
            <v>96598.66</v>
          </cell>
        </row>
        <row r="16187">
          <cell r="A16187" t="str">
            <v>APU-001143</v>
          </cell>
          <cell r="D16187" t="str">
            <v>DISCO CORTE DE METAL 7"</v>
          </cell>
          <cell r="L16187" t="str">
            <v>UND</v>
          </cell>
          <cell r="M16187">
            <v>0.06</v>
          </cell>
          <cell r="N16187">
            <v>9750</v>
          </cell>
        </row>
        <row r="16188">
          <cell r="A16188" t="str">
            <v>APU-001143</v>
          </cell>
        </row>
        <row r="16189">
          <cell r="A16189" t="str">
            <v>APU-001143</v>
          </cell>
          <cell r="D16189" t="str">
            <v/>
          </cell>
          <cell r="L16189" t="str">
            <v/>
          </cell>
          <cell r="N16189" t="str">
            <v/>
          </cell>
        </row>
        <row r="16190">
          <cell r="A16190" t="str">
            <v>APU-001143</v>
          </cell>
          <cell r="D16190" t="str">
            <v/>
          </cell>
          <cell r="L16190" t="str">
            <v/>
          </cell>
          <cell r="N16190" t="str">
            <v/>
          </cell>
        </row>
        <row r="16191">
          <cell r="A16191" t="str">
            <v>APU-001143</v>
          </cell>
          <cell r="D16191" t="str">
            <v/>
          </cell>
          <cell r="L16191" t="str">
            <v/>
          </cell>
          <cell r="N16191" t="str">
            <v/>
          </cell>
        </row>
        <row r="16192">
          <cell r="A16192" t="str">
            <v>APU-001143</v>
          </cell>
          <cell r="D16192" t="str">
            <v/>
          </cell>
          <cell r="L16192" t="str">
            <v/>
          </cell>
          <cell r="N16192" t="str">
            <v/>
          </cell>
        </row>
        <row r="16193">
          <cell r="A16193" t="str">
            <v>APU-001143</v>
          </cell>
          <cell r="D16193" t="str">
            <v/>
          </cell>
          <cell r="L16193" t="str">
            <v/>
          </cell>
          <cell r="N16193" t="str">
            <v/>
          </cell>
        </row>
        <row r="16194">
          <cell r="A16194" t="str">
            <v>APU-001143</v>
          </cell>
          <cell r="D16194" t="str">
            <v/>
          </cell>
          <cell r="L16194" t="str">
            <v/>
          </cell>
          <cell r="N16194" t="str">
            <v/>
          </cell>
        </row>
        <row r="16195">
          <cell r="A16195" t="str">
            <v>APU-001143</v>
          </cell>
          <cell r="D16195" t="str">
            <v/>
          </cell>
          <cell r="L16195" t="str">
            <v/>
          </cell>
          <cell r="N16195" t="str">
            <v/>
          </cell>
        </row>
        <row r="16196">
          <cell r="A16196" t="str">
            <v>APU-001143</v>
          </cell>
          <cell r="D16196" t="str">
            <v>DESPERDICIO</v>
          </cell>
          <cell r="L16196" t="str">
            <v>%</v>
          </cell>
          <cell r="M16196">
            <v>0.05</v>
          </cell>
          <cell r="N16196">
            <v>143034.43</v>
          </cell>
        </row>
        <row r="16197">
          <cell r="A16197" t="str">
            <v>APU-001143</v>
          </cell>
          <cell r="D16197" t="str">
            <v>SUBTOTAL</v>
          </cell>
        </row>
        <row r="16198">
          <cell r="A16198" t="str">
            <v>APU-001143</v>
          </cell>
          <cell r="D16198" t="str">
            <v>III. TRANSPORTES</v>
          </cell>
        </row>
        <row r="16199">
          <cell r="A16199" t="str">
            <v>APU-001143</v>
          </cell>
          <cell r="D16199" t="str">
            <v>MATERIAL</v>
          </cell>
          <cell r="K16199" t="str">
            <v>VOL. o PESO</v>
          </cell>
          <cell r="L16199" t="str">
            <v>DISTANCIA</v>
          </cell>
          <cell r="M16199" t="str">
            <v>M3 o Ton/Km</v>
          </cell>
          <cell r="N16199" t="str">
            <v>TARIFA</v>
          </cell>
        </row>
        <row r="16200">
          <cell r="A16200" t="str">
            <v>APU-001143</v>
          </cell>
          <cell r="D16200" t="str">
            <v/>
          </cell>
          <cell r="M16200" t="str">
            <v/>
          </cell>
          <cell r="N16200" t="str">
            <v/>
          </cell>
        </row>
        <row r="16201">
          <cell r="A16201" t="str">
            <v>APU-001143</v>
          </cell>
          <cell r="D16201" t="str">
            <v/>
          </cell>
          <cell r="M16201" t="str">
            <v/>
          </cell>
          <cell r="N16201" t="str">
            <v/>
          </cell>
        </row>
        <row r="16202">
          <cell r="A16202" t="str">
            <v>APU-001143</v>
          </cell>
          <cell r="D16202" t="str">
            <v/>
          </cell>
          <cell r="M16202" t="str">
            <v/>
          </cell>
          <cell r="N16202" t="str">
            <v/>
          </cell>
        </row>
        <row r="16203">
          <cell r="A16203" t="str">
            <v>APU-001143</v>
          </cell>
          <cell r="D16203" t="str">
            <v/>
          </cell>
          <cell r="M16203" t="str">
            <v/>
          </cell>
          <cell r="N16203" t="str">
            <v/>
          </cell>
        </row>
        <row r="16204">
          <cell r="A16204" t="str">
            <v>APU-001143</v>
          </cell>
          <cell r="D16204" t="str">
            <v>SUBTOTAL</v>
          </cell>
        </row>
        <row r="16205">
          <cell r="A16205" t="str">
            <v>APU-001143</v>
          </cell>
          <cell r="D16205" t="str">
            <v>IV. MANO DE OBRA</v>
          </cell>
        </row>
        <row r="16206">
          <cell r="A16206" t="str">
            <v>APU-001143</v>
          </cell>
          <cell r="D16206" t="str">
            <v>TRABAJADOR</v>
          </cell>
          <cell r="K16206" t="str">
            <v>JORNAL</v>
          </cell>
          <cell r="L16206" t="str">
            <v>PRESTACIONES</v>
          </cell>
          <cell r="M16206" t="str">
            <v>JORNAL TOTAL</v>
          </cell>
          <cell r="N16206" t="str">
            <v>RENDIMIENTO</v>
          </cell>
        </row>
        <row r="16207">
          <cell r="A16207" t="str">
            <v>APU-001143</v>
          </cell>
          <cell r="D16207" t="str">
            <v>OFICIAL</v>
          </cell>
          <cell r="K16207">
            <v>95930</v>
          </cell>
          <cell r="L16207">
            <v>1.95</v>
          </cell>
          <cell r="M16207">
            <v>187063.5</v>
          </cell>
          <cell r="N16207">
            <v>20</v>
          </cell>
        </row>
        <row r="16208">
          <cell r="A16208" t="str">
            <v>APU-001143</v>
          </cell>
          <cell r="D16208" t="str">
            <v>AYUDANTE (1)</v>
          </cell>
          <cell r="K16208">
            <v>71433</v>
          </cell>
          <cell r="L16208">
            <v>1.95</v>
          </cell>
          <cell r="M16208">
            <v>139294.35</v>
          </cell>
          <cell r="N16208">
            <v>20</v>
          </cell>
        </row>
        <row r="16209">
          <cell r="A16209" t="str">
            <v>APU-001143</v>
          </cell>
          <cell r="D16209" t="str">
            <v/>
          </cell>
          <cell r="K16209" t="str">
            <v/>
          </cell>
          <cell r="L16209" t="str">
            <v xml:space="preserve"> </v>
          </cell>
          <cell r="M16209" t="str">
            <v xml:space="preserve"> </v>
          </cell>
        </row>
        <row r="16210">
          <cell r="A16210" t="str">
            <v>APU-001143</v>
          </cell>
          <cell r="D16210" t="str">
            <v/>
          </cell>
          <cell r="K16210" t="str">
            <v/>
          </cell>
          <cell r="L16210" t="str">
            <v xml:space="preserve"> </v>
          </cell>
          <cell r="M16210" t="str">
            <v xml:space="preserve"> </v>
          </cell>
        </row>
        <row r="16211">
          <cell r="A16211" t="str">
            <v>APU-001143</v>
          </cell>
          <cell r="D16211" t="str">
            <v/>
          </cell>
          <cell r="K16211" t="str">
            <v/>
          </cell>
          <cell r="L16211" t="str">
            <v xml:space="preserve"> </v>
          </cell>
          <cell r="M16211" t="str">
            <v xml:space="preserve"> </v>
          </cell>
        </row>
        <row r="16212">
          <cell r="D16212" t="str">
            <v>SUBTOTAL</v>
          </cell>
        </row>
        <row r="16214">
          <cell r="D16214" t="str">
            <v>TOTAL COSTO DIRECTO $</v>
          </cell>
        </row>
        <row r="16216">
          <cell r="M16216" t="str">
            <v>Porcentaje</v>
          </cell>
          <cell r="N16216" t="str">
            <v>Valor Total</v>
          </cell>
        </row>
        <row r="16217">
          <cell r="M16217">
            <v>0.24</v>
          </cell>
          <cell r="N16217">
            <v>41272.160000000003</v>
          </cell>
        </row>
        <row r="16218">
          <cell r="M16218">
            <v>0.02</v>
          </cell>
          <cell r="N16218">
            <v>3439.35</v>
          </cell>
        </row>
        <row r="16219">
          <cell r="M16219">
            <v>7.0000000000000007E-2</v>
          </cell>
          <cell r="N16219">
            <v>12037.71</v>
          </cell>
        </row>
        <row r="16222">
          <cell r="D16222" t="str">
            <v>Precio Unitario Total Aproximado al peso $</v>
          </cell>
        </row>
        <row r="16227">
          <cell r="D16227" t="str">
            <v>Proyectó:</v>
          </cell>
          <cell r="L16227" t="str">
            <v>Aprobó:</v>
          </cell>
        </row>
        <row r="16228">
          <cell r="E16228" t="str">
            <v>BRAYAN JEUDIEL LOZANO HERRERA</v>
          </cell>
          <cell r="M16228" t="str">
            <v>JESÚS IVÁN QUIÑONES RUEDA</v>
          </cell>
        </row>
        <row r="16229">
          <cell r="E16229" t="str">
            <v>APOYO SEC. DE PLANEACIÓN Y OBRAS PÚBLICAS</v>
          </cell>
          <cell r="M16229" t="str">
            <v>SECRETARIO DE PLANEACIÓN Y OBRAS PUBLICAS</v>
          </cell>
        </row>
        <row r="16230">
          <cell r="E16230" t="str">
            <v>LES TENGO UN CHISME</v>
          </cell>
          <cell r="M16230" t="str">
            <v>BOMBA</v>
          </cell>
        </row>
        <row r="16234">
          <cell r="D16234" t="str">
            <v>Análisis de Precios Unitarios- Secretaria de Planeación y Obras Publicas de Cubará, Boyacá.</v>
          </cell>
        </row>
        <row r="16235">
          <cell r="D16235" t="str">
            <v>Código</v>
          </cell>
          <cell r="E16235" t="str">
            <v>CCE-EICP-FM-14</v>
          </cell>
          <cell r="G16235" t="str">
            <v>Versión</v>
          </cell>
          <cell r="H16235">
            <v>1</v>
          </cell>
        </row>
        <row r="16239">
          <cell r="E16239" t="str">
            <v>MUNICIPIO DE CUBARÁ</v>
          </cell>
        </row>
        <row r="16241">
          <cell r="M16241" t="str">
            <v>VERSIÓN</v>
          </cell>
        </row>
        <row r="16244">
          <cell r="M16244" t="str">
            <v>PAGINA</v>
          </cell>
        </row>
        <row r="16245">
          <cell r="E16245" t="str">
            <v>ANÁLISIS DE PRECIOS UNITARIOS</v>
          </cell>
        </row>
        <row r="16247">
          <cell r="M16247" t="str">
            <v>FECHA</v>
          </cell>
          <cell r="N16247" t="str">
            <v>DD</v>
          </cell>
        </row>
        <row r="16248">
          <cell r="N16248">
            <v>13</v>
          </cell>
        </row>
        <row r="16252">
          <cell r="D16252" t="str">
            <v>DATOS ESPECÍFICOS</v>
          </cell>
        </row>
        <row r="16254">
          <cell r="A16254" t="str">
            <v>APU ID</v>
          </cell>
          <cell r="D16254" t="str">
            <v>ÍTEM</v>
          </cell>
          <cell r="E16254" t="str">
            <v>DESCRIPCIÓN</v>
          </cell>
          <cell r="N16254" t="str">
            <v>UNIDAD</v>
          </cell>
        </row>
        <row r="16255">
          <cell r="D16255" t="str">
            <v>2,09,17</v>
          </cell>
          <cell r="E16255" t="str">
            <v xml:space="preserve">SUMINISTRO E INSTALACIÓN DE  ANGULAR RECTANGULAR DE 3" X 3" X1/4" PARA CERCHAS Y/O CORREAS </v>
          </cell>
          <cell r="N16255" t="str">
            <v>M</v>
          </cell>
        </row>
        <row r="16256">
          <cell r="D16256" t="str">
            <v>I. EQUIPO</v>
          </cell>
        </row>
        <row r="16257">
          <cell r="D16257" t="str">
            <v>DESCRIPCIÓN</v>
          </cell>
          <cell r="I16257" t="str">
            <v>MARCA</v>
          </cell>
          <cell r="K16257" t="str">
            <v>TIPO</v>
          </cell>
          <cell r="M16257" t="str">
            <v>TARIFA</v>
          </cell>
          <cell r="N16257" t="str">
            <v>RENDIMIENTO</v>
          </cell>
        </row>
        <row r="16258">
          <cell r="A16258" t="str">
            <v>APU-001146</v>
          </cell>
          <cell r="D16258" t="str">
            <v>HERRAMIENTA MENOR (% M.O)</v>
          </cell>
          <cell r="K16258" t="str">
            <v>%</v>
          </cell>
          <cell r="M16258">
            <v>15401.44</v>
          </cell>
          <cell r="N16258">
            <v>10</v>
          </cell>
        </row>
        <row r="16259">
          <cell r="A16259" t="str">
            <v>APU-001146</v>
          </cell>
          <cell r="D16259" t="str">
            <v>PULIDORA</v>
          </cell>
          <cell r="K16259" t="str">
            <v>DIA</v>
          </cell>
          <cell r="M16259">
            <v>45000</v>
          </cell>
          <cell r="N16259">
            <v>240</v>
          </cell>
        </row>
        <row r="16260">
          <cell r="A16260" t="str">
            <v>APU-001146</v>
          </cell>
          <cell r="D16260" t="str">
            <v>EQUIPO DE SOLDADURA</v>
          </cell>
          <cell r="K16260" t="str">
            <v>DIA</v>
          </cell>
          <cell r="M16260">
            <v>80000</v>
          </cell>
          <cell r="N16260">
            <v>96</v>
          </cell>
        </row>
        <row r="16261">
          <cell r="A16261" t="str">
            <v>APU-001146</v>
          </cell>
          <cell r="D16261" t="str">
            <v>COMPRESOR DE PINTURA</v>
          </cell>
          <cell r="K16261" t="str">
            <v>DIA</v>
          </cell>
          <cell r="M16261">
            <v>90792</v>
          </cell>
          <cell r="N16261">
            <v>160</v>
          </cell>
        </row>
        <row r="16262">
          <cell r="A16262" t="str">
            <v>APU-001146</v>
          </cell>
          <cell r="D16262" t="str">
            <v>SECCIÓN DE ANDAMIO (02)</v>
          </cell>
          <cell r="K16262" t="str">
            <v>DIA</v>
          </cell>
          <cell r="M16262">
            <v>6000</v>
          </cell>
          <cell r="N16262">
            <v>35</v>
          </cell>
        </row>
        <row r="16263">
          <cell r="A16263" t="str">
            <v>APU-001146</v>
          </cell>
          <cell r="D16263" t="str">
            <v/>
          </cell>
          <cell r="K16263" t="str">
            <v/>
          </cell>
          <cell r="M16263" t="str">
            <v/>
          </cell>
        </row>
        <row r="16264">
          <cell r="A16264" t="str">
            <v>APU-001146</v>
          </cell>
          <cell r="D16264" t="str">
            <v>SUBTOTAL</v>
          </cell>
        </row>
        <row r="16265">
          <cell r="A16265" t="str">
            <v>APU-001146</v>
          </cell>
          <cell r="D16265" t="str">
            <v>II. MATERIALES</v>
          </cell>
        </row>
        <row r="16266">
          <cell r="A16266" t="str">
            <v>APU-001146</v>
          </cell>
          <cell r="D16266" t="str">
            <v>DESCRIPCIÓN</v>
          </cell>
          <cell r="L16266" t="str">
            <v>UNIDAD</v>
          </cell>
          <cell r="M16266" t="str">
            <v>CANTIDAD</v>
          </cell>
          <cell r="N16266" t="str">
            <v>PRECIO UNITARIO</v>
          </cell>
        </row>
        <row r="16267">
          <cell r="A16267" t="str">
            <v>APU-001146</v>
          </cell>
          <cell r="D16267" t="str">
            <v>ángulo estructural de acero de 3" x 3"x3/6"</v>
          </cell>
          <cell r="L16267" t="str">
            <v>UND</v>
          </cell>
          <cell r="M16267">
            <v>1</v>
          </cell>
          <cell r="N16267">
            <v>19181.91</v>
          </cell>
        </row>
        <row r="16268">
          <cell r="A16268" t="str">
            <v>APU-001146</v>
          </cell>
          <cell r="D16268" t="str">
            <v>SOLDADURA ELÉCTRICA</v>
          </cell>
          <cell r="L16268" t="str">
            <v>KG</v>
          </cell>
          <cell r="M16268">
            <v>0.1</v>
          </cell>
          <cell r="N16268">
            <v>23035.3</v>
          </cell>
        </row>
        <row r="16269">
          <cell r="A16269" t="str">
            <v>APU-001146</v>
          </cell>
          <cell r="D16269" t="str">
            <v>DISOLVENTE THINNER</v>
          </cell>
          <cell r="L16269" t="str">
            <v>GAL</v>
          </cell>
          <cell r="M16269">
            <v>0.02</v>
          </cell>
          <cell r="N16269">
            <v>31200</v>
          </cell>
        </row>
        <row r="16270">
          <cell r="A16270" t="str">
            <v>APU-001146</v>
          </cell>
          <cell r="D16270" t="str">
            <v>PINTURA ANTICORROSIVO</v>
          </cell>
          <cell r="L16270" t="str">
            <v>GAL</v>
          </cell>
          <cell r="M16270">
            <v>0.05</v>
          </cell>
          <cell r="N16270">
            <v>61200</v>
          </cell>
        </row>
        <row r="16271">
          <cell r="A16271" t="str">
            <v>APU-001146</v>
          </cell>
          <cell r="D16271" t="str">
            <v>PINTURA ESMALTE SINTÉTICO TIPO I</v>
          </cell>
          <cell r="L16271" t="str">
            <v>GAL</v>
          </cell>
          <cell r="M16271">
            <v>0.05</v>
          </cell>
          <cell r="N16271">
            <v>96598.66</v>
          </cell>
        </row>
        <row r="16272">
          <cell r="A16272" t="str">
            <v>APU-001146</v>
          </cell>
          <cell r="D16272" t="str">
            <v>DISCO CORTE DE METAL 7"</v>
          </cell>
          <cell r="L16272" t="str">
            <v>UND</v>
          </cell>
          <cell r="M16272">
            <v>0.06</v>
          </cell>
          <cell r="N16272">
            <v>9750</v>
          </cell>
        </row>
        <row r="16273">
          <cell r="A16273" t="str">
            <v>APU-001146</v>
          </cell>
          <cell r="D16273" t="str">
            <v/>
          </cell>
          <cell r="L16273" t="str">
            <v/>
          </cell>
          <cell r="N16273" t="str">
            <v/>
          </cell>
        </row>
        <row r="16274">
          <cell r="A16274" t="str">
            <v>APU-001146</v>
          </cell>
          <cell r="D16274" t="str">
            <v/>
          </cell>
          <cell r="L16274" t="str">
            <v/>
          </cell>
          <cell r="N16274" t="str">
            <v/>
          </cell>
        </row>
        <row r="16275">
          <cell r="A16275" t="str">
            <v>APU-001146</v>
          </cell>
          <cell r="D16275" t="str">
            <v/>
          </cell>
          <cell r="L16275" t="str">
            <v/>
          </cell>
          <cell r="N16275" t="str">
            <v/>
          </cell>
        </row>
        <row r="16276">
          <cell r="A16276" t="str">
            <v>APU-001146</v>
          </cell>
          <cell r="D16276" t="str">
            <v/>
          </cell>
          <cell r="L16276" t="str">
            <v/>
          </cell>
          <cell r="N16276" t="str">
            <v/>
          </cell>
        </row>
        <row r="16277">
          <cell r="A16277" t="str">
            <v>APU-001146</v>
          </cell>
          <cell r="D16277" t="str">
            <v/>
          </cell>
          <cell r="L16277" t="str">
            <v/>
          </cell>
          <cell r="N16277" t="str">
            <v/>
          </cell>
        </row>
        <row r="16278">
          <cell r="A16278" t="str">
            <v>APU-001146</v>
          </cell>
          <cell r="D16278" t="str">
            <v/>
          </cell>
          <cell r="L16278" t="str">
            <v/>
          </cell>
          <cell r="N16278" t="str">
            <v/>
          </cell>
        </row>
        <row r="16279">
          <cell r="A16279" t="str">
            <v>APU-001146</v>
          </cell>
          <cell r="D16279" t="str">
            <v/>
          </cell>
          <cell r="L16279" t="str">
            <v/>
          </cell>
          <cell r="N16279" t="str">
            <v/>
          </cell>
        </row>
        <row r="16280">
          <cell r="A16280" t="str">
            <v>APU-001146</v>
          </cell>
          <cell r="D16280" t="str">
            <v/>
          </cell>
          <cell r="L16280" t="str">
            <v/>
          </cell>
          <cell r="N16280" t="str">
            <v/>
          </cell>
        </row>
        <row r="16281">
          <cell r="A16281" t="str">
            <v>APU-001146</v>
          </cell>
          <cell r="D16281" t="str">
            <v>DESPERDICIO</v>
          </cell>
          <cell r="L16281" t="str">
            <v>%</v>
          </cell>
          <cell r="M16281">
            <v>0.05</v>
          </cell>
          <cell r="N16281">
            <v>30584.37</v>
          </cell>
        </row>
        <row r="16282">
          <cell r="A16282" t="str">
            <v>APU-001146</v>
          </cell>
          <cell r="D16282" t="str">
            <v>SUBTOTAL</v>
          </cell>
        </row>
        <row r="16283">
          <cell r="A16283" t="str">
            <v>APU-001146</v>
          </cell>
          <cell r="D16283" t="str">
            <v>III. TRANSPORTES</v>
          </cell>
        </row>
        <row r="16284">
          <cell r="A16284" t="str">
            <v>APU-001146</v>
          </cell>
          <cell r="D16284" t="str">
            <v>MATERIAL</v>
          </cell>
          <cell r="K16284" t="str">
            <v>VOL. o PESO</v>
          </cell>
          <cell r="L16284" t="str">
            <v>DISTANCIA</v>
          </cell>
          <cell r="M16284" t="str">
            <v>M3 o Ton/Km</v>
          </cell>
          <cell r="N16284" t="str">
            <v>TARIFA</v>
          </cell>
        </row>
        <row r="16285">
          <cell r="A16285" t="str">
            <v>APU-001146</v>
          </cell>
          <cell r="D16285" t="str">
            <v/>
          </cell>
          <cell r="M16285" t="str">
            <v/>
          </cell>
          <cell r="N16285" t="str">
            <v/>
          </cell>
        </row>
        <row r="16286">
          <cell r="A16286" t="str">
            <v>APU-001146</v>
          </cell>
          <cell r="D16286" t="str">
            <v/>
          </cell>
          <cell r="M16286" t="str">
            <v/>
          </cell>
          <cell r="N16286" t="str">
            <v/>
          </cell>
        </row>
        <row r="16287">
          <cell r="A16287" t="str">
            <v>APU-001146</v>
          </cell>
          <cell r="D16287" t="str">
            <v/>
          </cell>
          <cell r="M16287" t="str">
            <v/>
          </cell>
          <cell r="N16287" t="str">
            <v/>
          </cell>
        </row>
        <row r="16288">
          <cell r="A16288" t="str">
            <v>APU-001146</v>
          </cell>
          <cell r="D16288" t="str">
            <v/>
          </cell>
          <cell r="M16288" t="str">
            <v/>
          </cell>
          <cell r="N16288" t="str">
            <v/>
          </cell>
        </row>
        <row r="16289">
          <cell r="A16289" t="str">
            <v>APU-001146</v>
          </cell>
          <cell r="D16289" t="str">
            <v>SUBTOTAL</v>
          </cell>
        </row>
        <row r="16290">
          <cell r="A16290" t="str">
            <v>APU-001146</v>
          </cell>
          <cell r="D16290" t="str">
            <v>IV. MANO DE OBRA</v>
          </cell>
        </row>
        <row r="16291">
          <cell r="A16291" t="str">
            <v>APU-001146</v>
          </cell>
          <cell r="D16291" t="str">
            <v>TRABAJADOR</v>
          </cell>
          <cell r="K16291" t="str">
            <v>JORNAL</v>
          </cell>
          <cell r="L16291" t="str">
            <v>PRESTACIONES</v>
          </cell>
          <cell r="M16291" t="str">
            <v>JORNAL TOTAL</v>
          </cell>
          <cell r="N16291" t="str">
            <v>RENDIMIENTO</v>
          </cell>
        </row>
        <row r="16292">
          <cell r="A16292" t="str">
            <v>APU-001146</v>
          </cell>
          <cell r="D16292" t="str">
            <v>SOLDADOR</v>
          </cell>
          <cell r="K16292">
            <v>133570</v>
          </cell>
          <cell r="L16292">
            <v>1.95</v>
          </cell>
          <cell r="M16292">
            <v>260461.5</v>
          </cell>
          <cell r="N16292">
            <v>35</v>
          </cell>
        </row>
        <row r="16293">
          <cell r="A16293" t="str">
            <v>APU-001146</v>
          </cell>
          <cell r="D16293" t="str">
            <v>AYUDANTE (2)</v>
          </cell>
          <cell r="K16293">
            <v>142866</v>
          </cell>
          <cell r="L16293">
            <v>1.95</v>
          </cell>
          <cell r="M16293">
            <v>278588.7</v>
          </cell>
          <cell r="N16293">
            <v>35</v>
          </cell>
        </row>
        <row r="16294">
          <cell r="A16294" t="str">
            <v>APU-001146</v>
          </cell>
          <cell r="D16294" t="str">
            <v/>
          </cell>
          <cell r="K16294" t="str">
            <v/>
          </cell>
          <cell r="L16294" t="str">
            <v xml:space="preserve"> </v>
          </cell>
          <cell r="M16294" t="str">
            <v xml:space="preserve"> </v>
          </cell>
        </row>
        <row r="16295">
          <cell r="A16295" t="str">
            <v>APU-001146</v>
          </cell>
          <cell r="D16295" t="str">
            <v/>
          </cell>
          <cell r="K16295" t="str">
            <v/>
          </cell>
          <cell r="L16295" t="str">
            <v xml:space="preserve"> </v>
          </cell>
          <cell r="M16295" t="str">
            <v xml:space="preserve"> </v>
          </cell>
        </row>
        <row r="16296">
          <cell r="A16296" t="str">
            <v>APU-001146</v>
          </cell>
          <cell r="D16296" t="str">
            <v/>
          </cell>
          <cell r="K16296" t="str">
            <v/>
          </cell>
          <cell r="L16296" t="str">
            <v xml:space="preserve"> </v>
          </cell>
          <cell r="M16296" t="str">
            <v xml:space="preserve"> </v>
          </cell>
        </row>
        <row r="16297">
          <cell r="D16297" t="str">
            <v>SUBTOTAL</v>
          </cell>
        </row>
        <row r="16299">
          <cell r="D16299" t="str">
            <v>TOTAL COSTO DIRECTO $</v>
          </cell>
        </row>
        <row r="16301">
          <cell r="M16301" t="str">
            <v>Porcentaje</v>
          </cell>
          <cell r="N16301" t="str">
            <v>Valor Total</v>
          </cell>
        </row>
        <row r="16302">
          <cell r="M16302">
            <v>0.24</v>
          </cell>
          <cell r="N16302">
            <v>12195.57</v>
          </cell>
        </row>
        <row r="16303">
          <cell r="M16303">
            <v>0.02</v>
          </cell>
          <cell r="N16303">
            <v>1016.3</v>
          </cell>
        </row>
        <row r="16304">
          <cell r="M16304">
            <v>7.0000000000000007E-2</v>
          </cell>
          <cell r="N16304">
            <v>3557.04</v>
          </cell>
        </row>
        <row r="16307">
          <cell r="D16307" t="str">
            <v>Precio Unitario Total Aproximado al peso $</v>
          </cell>
        </row>
        <row r="16312">
          <cell r="D16312" t="str">
            <v>Proyectó:</v>
          </cell>
          <cell r="L16312" t="str">
            <v>Aprobó:</v>
          </cell>
        </row>
        <row r="16313">
          <cell r="E16313" t="str">
            <v>BRAYAN JEUDIEL LOZANO HERRERA</v>
          </cell>
          <cell r="M16313" t="str">
            <v>JESÚS IVÁN QUIÑONES RUEDA</v>
          </cell>
        </row>
        <row r="16314">
          <cell r="E16314" t="str">
            <v>APOYO SEC. DE PLANEACIÓN Y OBRAS PÚBLICAS</v>
          </cell>
          <cell r="M16314" t="str">
            <v>SECRETARIO DE PLANEACIÓN Y OBRAS PUBLICAS</v>
          </cell>
        </row>
        <row r="16315">
          <cell r="E16315" t="str">
            <v>LES TENGO UN CHISME</v>
          </cell>
          <cell r="M16315" t="str">
            <v>BOMBA</v>
          </cell>
        </row>
        <row r="16319">
          <cell r="D16319" t="str">
            <v>Análisis de Precios Unitarios- Secretaria de Planeación y Obras Publicas de Cubará, Boyacá.</v>
          </cell>
        </row>
        <row r="16320">
          <cell r="D16320" t="str">
            <v>Código</v>
          </cell>
          <cell r="E16320" t="str">
            <v>CCE-EICP-FM-14</v>
          </cell>
          <cell r="G16320" t="str">
            <v>Versión</v>
          </cell>
          <cell r="H16320">
            <v>1</v>
          </cell>
        </row>
        <row r="16324">
          <cell r="E16324" t="str">
            <v>MUNICIPIO DE CUBARÁ</v>
          </cell>
        </row>
        <row r="16326">
          <cell r="M16326" t="str">
            <v>VERSIÓN</v>
          </cell>
        </row>
        <row r="16329">
          <cell r="M16329" t="str">
            <v>PAGINA</v>
          </cell>
        </row>
        <row r="16330">
          <cell r="E16330" t="str">
            <v>ANÁLISIS DE PRECIOS UNITARIOS</v>
          </cell>
        </row>
        <row r="16332">
          <cell r="M16332" t="str">
            <v>FECHA</v>
          </cell>
          <cell r="N16332" t="str">
            <v>DD</v>
          </cell>
        </row>
        <row r="16333">
          <cell r="N16333">
            <v>13</v>
          </cell>
        </row>
        <row r="16337">
          <cell r="D16337" t="str">
            <v>DATOS ESPECÍFICOS</v>
          </cell>
        </row>
        <row r="16339">
          <cell r="A16339" t="str">
            <v>APU ID</v>
          </cell>
          <cell r="D16339" t="str">
            <v>ÍTEM</v>
          </cell>
          <cell r="E16339" t="str">
            <v>DESCRIPCIÓN</v>
          </cell>
          <cell r="N16339" t="str">
            <v>UNIDAD</v>
          </cell>
        </row>
        <row r="16340">
          <cell r="D16340" t="str">
            <v>2,10,01</v>
          </cell>
          <cell r="E16340" t="str">
            <v>SUMINISTRO E INSTALACIÓN DE PUERTA EN LÁMINA CAL. 18.</v>
          </cell>
          <cell r="N16340" t="str">
            <v>M2</v>
          </cell>
        </row>
        <row r="16341">
          <cell r="D16341" t="str">
            <v>I. EQUIPO</v>
          </cell>
        </row>
        <row r="16342">
          <cell r="D16342" t="str">
            <v>DESCRIPCIÓN</v>
          </cell>
          <cell r="I16342" t="str">
            <v>MARCA</v>
          </cell>
          <cell r="K16342" t="str">
            <v>TIPO</v>
          </cell>
          <cell r="M16342" t="str">
            <v>TARIFA</v>
          </cell>
          <cell r="N16342" t="str">
            <v>RENDIMIENTO</v>
          </cell>
        </row>
        <row r="16343">
          <cell r="A16343" t="str">
            <v>APU-00115</v>
          </cell>
          <cell r="D16343" t="str">
            <v>HERRAMIENTA MENOR (% M.O)</v>
          </cell>
          <cell r="K16343" t="str">
            <v>%</v>
          </cell>
          <cell r="M16343">
            <v>114215.96</v>
          </cell>
          <cell r="N16343">
            <v>10</v>
          </cell>
        </row>
        <row r="16344">
          <cell r="A16344" t="str">
            <v>APU-00115</v>
          </cell>
          <cell r="D16344" t="str">
            <v>PULIDORA</v>
          </cell>
          <cell r="K16344" t="str">
            <v>DIA</v>
          </cell>
          <cell r="M16344">
            <v>45000</v>
          </cell>
          <cell r="N16344">
            <v>14.28</v>
          </cell>
        </row>
        <row r="16345">
          <cell r="A16345" t="str">
            <v>APU-00115</v>
          </cell>
          <cell r="D16345" t="str">
            <v>TALADRO</v>
          </cell>
          <cell r="K16345" t="str">
            <v>DIA</v>
          </cell>
          <cell r="M16345">
            <v>36968</v>
          </cell>
          <cell r="N16345">
            <v>40</v>
          </cell>
        </row>
        <row r="16346">
          <cell r="A16346" t="str">
            <v>APU-00115</v>
          </cell>
          <cell r="D16346" t="str">
            <v>EQUIPO DE SOLDADURA</v>
          </cell>
          <cell r="K16346" t="str">
            <v>DIA</v>
          </cell>
          <cell r="M16346">
            <v>80000</v>
          </cell>
          <cell r="N16346">
            <v>8</v>
          </cell>
        </row>
        <row r="16347">
          <cell r="A16347" t="str">
            <v>APU-00115</v>
          </cell>
          <cell r="D16347" t="str">
            <v>COMPRESOR DE PINTURA</v>
          </cell>
          <cell r="K16347" t="str">
            <v>DIA</v>
          </cell>
          <cell r="M16347">
            <v>90792</v>
          </cell>
          <cell r="N16347">
            <v>53.33</v>
          </cell>
        </row>
        <row r="16348">
          <cell r="A16348" t="str">
            <v>APU-00115</v>
          </cell>
          <cell r="D16348" t="str">
            <v/>
          </cell>
          <cell r="K16348" t="str">
            <v/>
          </cell>
          <cell r="M16348" t="str">
            <v/>
          </cell>
        </row>
        <row r="16349">
          <cell r="A16349" t="str">
            <v>APU-00115</v>
          </cell>
          <cell r="D16349" t="str">
            <v>SUBTOTAL</v>
          </cell>
        </row>
        <row r="16350">
          <cell r="A16350" t="str">
            <v>APU-00115</v>
          </cell>
          <cell r="D16350" t="str">
            <v>II. MATERIALES</v>
          </cell>
        </row>
        <row r="16351">
          <cell r="A16351" t="str">
            <v>APU-00115</v>
          </cell>
          <cell r="D16351" t="str">
            <v>DESCRIPCIÓN</v>
          </cell>
          <cell r="L16351" t="str">
            <v>UNIDAD</v>
          </cell>
          <cell r="M16351" t="str">
            <v>CANTIDAD</v>
          </cell>
          <cell r="N16351" t="str">
            <v>PRECIO UNITARIO</v>
          </cell>
        </row>
        <row r="16352">
          <cell r="A16352" t="str">
            <v>APU-00115</v>
          </cell>
          <cell r="D16352" t="str">
            <v>LAMINA COLL ROLLED CAL 18 (0,85mm) 1x2 m</v>
          </cell>
          <cell r="L16352" t="str">
            <v>UND</v>
          </cell>
          <cell r="M16352">
            <v>0.7</v>
          </cell>
          <cell r="N16352">
            <v>126500</v>
          </cell>
        </row>
        <row r="16353">
          <cell r="A16353" t="str">
            <v>APU-00115</v>
          </cell>
          <cell r="D16353" t="str">
            <v>PERFIL M225 DE 10 cm CAL. 18</v>
          </cell>
          <cell r="L16353" t="str">
            <v>M</v>
          </cell>
          <cell r="M16353">
            <v>0.05</v>
          </cell>
          <cell r="N16353">
            <v>15750</v>
          </cell>
        </row>
        <row r="16354">
          <cell r="A16354" t="str">
            <v>APU-00115</v>
          </cell>
          <cell r="D16354" t="str">
            <v>TUBO CUADRADO 1" x 1" CAL.18</v>
          </cell>
          <cell r="L16354" t="str">
            <v>M</v>
          </cell>
          <cell r="M16354">
            <v>3</v>
          </cell>
          <cell r="N16354">
            <v>7350</v>
          </cell>
        </row>
        <row r="16355">
          <cell r="A16355" t="str">
            <v>APU-00115</v>
          </cell>
          <cell r="D16355" t="str">
            <v>BISAGRA COMÚN 3"</v>
          </cell>
          <cell r="L16355" t="str">
            <v>UND</v>
          </cell>
          <cell r="M16355">
            <v>1.5</v>
          </cell>
          <cell r="N16355">
            <v>3622.32</v>
          </cell>
        </row>
        <row r="16356">
          <cell r="A16356" t="str">
            <v>APU-00115</v>
          </cell>
          <cell r="D16356" t="str">
            <v>PASADOR MANUAL ROBUSTO METALICO 2 1/2" (6,30 cm) TOP FORGE PF0208</v>
          </cell>
          <cell r="L16356" t="str">
            <v>UND</v>
          </cell>
          <cell r="M16356">
            <v>0.5</v>
          </cell>
          <cell r="N16356">
            <v>10000</v>
          </cell>
        </row>
        <row r="16357">
          <cell r="A16357" t="str">
            <v>APU-00115</v>
          </cell>
          <cell r="D16357" t="str">
            <v>MASILLA PLÁSTICA  PANEL TEC X CUÑETE (27 KG)</v>
          </cell>
          <cell r="L16357" t="str">
            <v>UND</v>
          </cell>
          <cell r="M16357">
            <v>5.5E-2</v>
          </cell>
          <cell r="N16357">
            <v>67738.66</v>
          </cell>
        </row>
        <row r="16358">
          <cell r="A16358" t="str">
            <v>APU-00115</v>
          </cell>
          <cell r="D16358" t="str">
            <v>SOLDADURA ELÉCTRICA 6013</v>
          </cell>
          <cell r="L16358" t="str">
            <v>KG</v>
          </cell>
          <cell r="M16358">
            <v>0.7</v>
          </cell>
          <cell r="N16358">
            <v>27600</v>
          </cell>
        </row>
        <row r="16359">
          <cell r="A16359" t="str">
            <v>APU-00115</v>
          </cell>
          <cell r="D16359" t="str">
            <v>DISCO CORTE DE METAL 7"</v>
          </cell>
          <cell r="L16359" t="str">
            <v>UND</v>
          </cell>
          <cell r="M16359">
            <v>0.3</v>
          </cell>
          <cell r="N16359">
            <v>9200</v>
          </cell>
        </row>
        <row r="16360">
          <cell r="A16360" t="str">
            <v>APU-00115</v>
          </cell>
          <cell r="D16360" t="str">
            <v>ANTICORROSIVO PRIMER</v>
          </cell>
          <cell r="L16360" t="str">
            <v>GAL</v>
          </cell>
          <cell r="M16360">
            <v>0.1</v>
          </cell>
          <cell r="N16360">
            <v>142916.28</v>
          </cell>
        </row>
        <row r="16361">
          <cell r="A16361" t="str">
            <v>APU-00115</v>
          </cell>
          <cell r="D16361" t="str">
            <v>PINTURA ESMALTE SINTÉTICO TIPO I</v>
          </cell>
          <cell r="L16361" t="str">
            <v>GAL</v>
          </cell>
          <cell r="M16361">
            <v>0.1</v>
          </cell>
          <cell r="N16361">
            <v>96598.66</v>
          </cell>
        </row>
        <row r="16362">
          <cell r="A16362" t="str">
            <v>APU-00115</v>
          </cell>
          <cell r="D16362" t="str">
            <v>MORTERO 1:3</v>
          </cell>
          <cell r="L16362" t="str">
            <v>M3</v>
          </cell>
          <cell r="M16362">
            <v>1.4999999999999999E-2</v>
          </cell>
          <cell r="N16362">
            <v>719116.57</v>
          </cell>
        </row>
        <row r="16363">
          <cell r="A16363" t="str">
            <v>APU-00115</v>
          </cell>
          <cell r="D16363" t="str">
            <v/>
          </cell>
          <cell r="L16363" t="str">
            <v/>
          </cell>
          <cell r="N16363" t="str">
            <v/>
          </cell>
        </row>
        <row r="16364">
          <cell r="A16364" t="str">
            <v>APU-00115</v>
          </cell>
          <cell r="D16364" t="str">
            <v/>
          </cell>
          <cell r="L16364" t="str">
            <v/>
          </cell>
          <cell r="N16364" t="str">
            <v/>
          </cell>
        </row>
        <row r="16365">
          <cell r="A16365" t="str">
            <v>APU-00115</v>
          </cell>
          <cell r="D16365" t="str">
            <v/>
          </cell>
          <cell r="L16365" t="str">
            <v/>
          </cell>
          <cell r="N16365" t="str">
            <v/>
          </cell>
        </row>
        <row r="16366">
          <cell r="A16366" t="str">
            <v>APU-00115</v>
          </cell>
          <cell r="D16366" t="str">
            <v>DESPERDICIO</v>
          </cell>
          <cell r="L16366" t="str">
            <v>%</v>
          </cell>
          <cell r="M16366">
            <v>0.05</v>
          </cell>
          <cell r="N16366">
            <v>182364.86</v>
          </cell>
        </row>
        <row r="16367">
          <cell r="A16367" t="str">
            <v>APU-00115</v>
          </cell>
          <cell r="D16367" t="str">
            <v>SUBTOTAL</v>
          </cell>
        </row>
        <row r="16368">
          <cell r="A16368" t="str">
            <v>APU-00115</v>
          </cell>
          <cell r="D16368" t="str">
            <v>III. TRANSPORTES</v>
          </cell>
        </row>
        <row r="16369">
          <cell r="A16369" t="str">
            <v>APU-00115</v>
          </cell>
          <cell r="D16369" t="str">
            <v>MATERIAL</v>
          </cell>
          <cell r="K16369" t="str">
            <v>VOL. o PESO</v>
          </cell>
          <cell r="L16369" t="str">
            <v>DISTANCIA</v>
          </cell>
          <cell r="M16369" t="str">
            <v>M3 o Ton/Km</v>
          </cell>
          <cell r="N16369" t="str">
            <v>TARIFA</v>
          </cell>
        </row>
        <row r="16370">
          <cell r="A16370" t="str">
            <v>APU-00115</v>
          </cell>
          <cell r="D16370" t="str">
            <v/>
          </cell>
          <cell r="M16370" t="str">
            <v/>
          </cell>
          <cell r="N16370" t="str">
            <v/>
          </cell>
        </row>
        <row r="16371">
          <cell r="A16371" t="str">
            <v>APU-00115</v>
          </cell>
          <cell r="D16371" t="str">
            <v/>
          </cell>
          <cell r="M16371" t="str">
            <v/>
          </cell>
          <cell r="N16371" t="str">
            <v/>
          </cell>
        </row>
        <row r="16372">
          <cell r="A16372" t="str">
            <v>APU-00115</v>
          </cell>
          <cell r="D16372" t="str">
            <v/>
          </cell>
          <cell r="M16372" t="str">
            <v/>
          </cell>
          <cell r="N16372" t="str">
            <v/>
          </cell>
        </row>
        <row r="16373">
          <cell r="A16373" t="str">
            <v>APU-00115</v>
          </cell>
          <cell r="D16373" t="str">
            <v/>
          </cell>
          <cell r="M16373" t="str">
            <v/>
          </cell>
          <cell r="N16373" t="str">
            <v/>
          </cell>
        </row>
        <row r="16374">
          <cell r="A16374" t="str">
            <v>APU-00115</v>
          </cell>
          <cell r="D16374" t="str">
            <v>SUBTOTAL</v>
          </cell>
        </row>
        <row r="16375">
          <cell r="A16375" t="str">
            <v>APU-00115</v>
          </cell>
          <cell r="D16375" t="str">
            <v>IV. MANO DE OBRA</v>
          </cell>
        </row>
        <row r="16376">
          <cell r="A16376" t="str">
            <v>APU-00115</v>
          </cell>
          <cell r="D16376" t="str">
            <v>TRABAJADOR</v>
          </cell>
          <cell r="K16376" t="str">
            <v>JORNAL</v>
          </cell>
          <cell r="L16376" t="str">
            <v>PRESTACIONES</v>
          </cell>
          <cell r="M16376" t="str">
            <v>JORNAL TOTAL</v>
          </cell>
          <cell r="N16376" t="str">
            <v>RENDIMIENTO</v>
          </cell>
        </row>
        <row r="16377">
          <cell r="A16377" t="str">
            <v>APU-00115</v>
          </cell>
          <cell r="D16377" t="str">
            <v>SOLDADOR</v>
          </cell>
          <cell r="K16377">
            <v>133570</v>
          </cell>
          <cell r="L16377">
            <v>1.95</v>
          </cell>
          <cell r="M16377">
            <v>260461.5</v>
          </cell>
          <cell r="N16377">
            <v>3.5</v>
          </cell>
        </row>
        <row r="16378">
          <cell r="A16378" t="str">
            <v>APU-00115</v>
          </cell>
          <cell r="D16378" t="str">
            <v>AYUDANTE (1)</v>
          </cell>
          <cell r="K16378">
            <v>71433</v>
          </cell>
          <cell r="L16378">
            <v>1.95</v>
          </cell>
          <cell r="M16378">
            <v>139294.35</v>
          </cell>
          <cell r="N16378">
            <v>3.5</v>
          </cell>
        </row>
        <row r="16379">
          <cell r="A16379" t="str">
            <v>APU-00115</v>
          </cell>
          <cell r="D16379" t="str">
            <v/>
          </cell>
          <cell r="K16379" t="str">
            <v/>
          </cell>
          <cell r="L16379" t="str">
            <v xml:space="preserve"> </v>
          </cell>
          <cell r="M16379" t="str">
            <v xml:space="preserve"> </v>
          </cell>
        </row>
        <row r="16380">
          <cell r="A16380" t="str">
            <v>APU-00115</v>
          </cell>
          <cell r="D16380" t="str">
            <v/>
          </cell>
          <cell r="K16380" t="str">
            <v/>
          </cell>
          <cell r="L16380" t="str">
            <v xml:space="preserve"> </v>
          </cell>
          <cell r="M16380" t="str">
            <v xml:space="preserve"> </v>
          </cell>
        </row>
        <row r="16381">
          <cell r="A16381" t="str">
            <v>APU-00115</v>
          </cell>
          <cell r="D16381" t="str">
            <v/>
          </cell>
          <cell r="K16381" t="str">
            <v/>
          </cell>
          <cell r="L16381" t="str">
            <v xml:space="preserve"> </v>
          </cell>
          <cell r="M16381" t="str">
            <v xml:space="preserve"> </v>
          </cell>
        </row>
        <row r="16382">
          <cell r="D16382" t="str">
            <v>SUBTOTAL</v>
          </cell>
        </row>
        <row r="16384">
          <cell r="D16384" t="str">
            <v>TOTAL COSTO DIRECTO $</v>
          </cell>
        </row>
        <row r="16386">
          <cell r="M16386" t="str">
            <v>Porcentaje</v>
          </cell>
          <cell r="N16386" t="str">
            <v>Valor Total</v>
          </cell>
        </row>
        <row r="16387">
          <cell r="M16387">
            <v>0.24</v>
          </cell>
          <cell r="N16387">
            <v>79895.66</v>
          </cell>
        </row>
        <row r="16388">
          <cell r="M16388">
            <v>0.02</v>
          </cell>
          <cell r="N16388">
            <v>6657.97</v>
          </cell>
        </row>
        <row r="16389">
          <cell r="M16389">
            <v>7.0000000000000007E-2</v>
          </cell>
          <cell r="N16389">
            <v>23302.9</v>
          </cell>
        </row>
        <row r="16392">
          <cell r="D16392" t="str">
            <v>Precio Unitario Total Aproximado al peso $</v>
          </cell>
        </row>
        <row r="16397">
          <cell r="D16397" t="str">
            <v>Proyectó:</v>
          </cell>
          <cell r="L16397" t="str">
            <v>Aprobó:</v>
          </cell>
        </row>
        <row r="16398">
          <cell r="E16398" t="str">
            <v>BRAYAN JEUDIEL LOZANO HERRERA</v>
          </cell>
          <cell r="M16398" t="str">
            <v>JESÚS IVÁN QUIÑONES RUEDA</v>
          </cell>
        </row>
        <row r="16399">
          <cell r="E16399" t="str">
            <v>APOYO SEC. DE PLANEACIÓN Y OBRAS PÚBLICAS</v>
          </cell>
          <cell r="M16399" t="str">
            <v>SECRETARIO DE PLANEACIÓN Y OBRAS PUBLICAS</v>
          </cell>
        </row>
        <row r="16400">
          <cell r="E16400" t="str">
            <v>LES TENGO UN CHISME</v>
          </cell>
          <cell r="M16400" t="str">
            <v>BOMBA</v>
          </cell>
        </row>
        <row r="16404">
          <cell r="D16404" t="str">
            <v>Análisis de Precios Unitarios- Secretaria de Planeación y Obras Publicas de Cubará, Boyacá.</v>
          </cell>
        </row>
        <row r="16405">
          <cell r="D16405" t="str">
            <v>Código</v>
          </cell>
          <cell r="E16405" t="str">
            <v>CCE-EICP-FM-14</v>
          </cell>
          <cell r="G16405" t="str">
            <v>Versión</v>
          </cell>
          <cell r="H16405">
            <v>1</v>
          </cell>
        </row>
        <row r="16409">
          <cell r="E16409" t="str">
            <v>MUNICIPIO DE CUBARÁ</v>
          </cell>
        </row>
        <row r="16411">
          <cell r="M16411" t="str">
            <v>VERSIÓN</v>
          </cell>
        </row>
        <row r="16414">
          <cell r="M16414" t="str">
            <v>PAGINA</v>
          </cell>
        </row>
        <row r="16415">
          <cell r="E16415" t="str">
            <v>ANÁLISIS DE PRECIOS UNITARIOS</v>
          </cell>
        </row>
        <row r="16417">
          <cell r="M16417" t="str">
            <v>FECHA</v>
          </cell>
          <cell r="N16417" t="str">
            <v>DD</v>
          </cell>
        </row>
        <row r="16418">
          <cell r="N16418">
            <v>13</v>
          </cell>
        </row>
        <row r="16422">
          <cell r="D16422" t="str">
            <v>DATOS ESPECÍFICOS</v>
          </cell>
        </row>
        <row r="16424">
          <cell r="A16424" t="str">
            <v>APU ID</v>
          </cell>
          <cell r="D16424" t="str">
            <v>ÍTEM</v>
          </cell>
          <cell r="E16424" t="str">
            <v>DESCRIPCIÓN</v>
          </cell>
          <cell r="N16424" t="str">
            <v>UNIDAD</v>
          </cell>
        </row>
        <row r="16425">
          <cell r="A16425" t="str">
            <v>APU-00116</v>
          </cell>
          <cell r="D16425" t="str">
            <v>2,10,02</v>
          </cell>
          <cell r="E16425" t="str">
            <v>SUMINISTRO E INSTALACIÓN DE VENTANA EN LÁMINA COLD ROLLED CAL.18 CON VIDRIO. (INCLUYE ANTICORROSIVO).</v>
          </cell>
          <cell r="N16425" t="str">
            <v>M2</v>
          </cell>
        </row>
        <row r="16426">
          <cell r="D16426" t="str">
            <v>I. EQUIPO</v>
          </cell>
        </row>
        <row r="16427">
          <cell r="D16427" t="str">
            <v>DESCRIPCIÓN</v>
          </cell>
          <cell r="I16427" t="str">
            <v>MARCA</v>
          </cell>
          <cell r="K16427" t="str">
            <v>TIPO</v>
          </cell>
          <cell r="M16427" t="str">
            <v>TARIFA</v>
          </cell>
          <cell r="N16427" t="str">
            <v>RENDIMIENTO</v>
          </cell>
        </row>
        <row r="16428">
          <cell r="D16428" t="str">
            <v>HERRAMIENTA MENOR (% M.O)</v>
          </cell>
          <cell r="K16428" t="str">
            <v>%</v>
          </cell>
          <cell r="M16428">
            <v>117363.87</v>
          </cell>
          <cell r="N16428">
            <v>10</v>
          </cell>
        </row>
        <row r="16429">
          <cell r="D16429" t="str">
            <v>TALADRO</v>
          </cell>
          <cell r="K16429" t="str">
            <v>DIA</v>
          </cell>
          <cell r="M16429">
            <v>36968</v>
          </cell>
          <cell r="N16429">
            <v>266.67</v>
          </cell>
        </row>
        <row r="16430">
          <cell r="D16430" t="str">
            <v>EQUIPO DE SOLDADURA</v>
          </cell>
          <cell r="K16430" t="str">
            <v>DIA</v>
          </cell>
          <cell r="M16430">
            <v>80000</v>
          </cell>
          <cell r="N16430">
            <v>266.67</v>
          </cell>
        </row>
        <row r="16431">
          <cell r="D16431" t="str">
            <v>COMPRESOR DE PINTURA</v>
          </cell>
          <cell r="K16431" t="str">
            <v>DIA</v>
          </cell>
          <cell r="M16431">
            <v>90792</v>
          </cell>
          <cell r="N16431">
            <v>160</v>
          </cell>
        </row>
        <row r="16432">
          <cell r="D16432" t="str">
            <v/>
          </cell>
          <cell r="K16432" t="str">
            <v/>
          </cell>
          <cell r="M16432" t="str">
            <v/>
          </cell>
        </row>
        <row r="16433">
          <cell r="D16433" t="str">
            <v/>
          </cell>
          <cell r="K16433" t="str">
            <v/>
          </cell>
          <cell r="M16433" t="str">
            <v/>
          </cell>
        </row>
        <row r="16434">
          <cell r="D16434" t="str">
            <v>SUBTOTAL</v>
          </cell>
        </row>
        <row r="16435">
          <cell r="D16435" t="str">
            <v>II. MATERIALES</v>
          </cell>
        </row>
        <row r="16436">
          <cell r="D16436" t="str">
            <v>DESCRIPCIÓN</v>
          </cell>
          <cell r="L16436" t="str">
            <v>UNIDAD</v>
          </cell>
          <cell r="M16436" t="str">
            <v>CANTIDAD</v>
          </cell>
          <cell r="N16436" t="str">
            <v>PRECIO UNITARIO</v>
          </cell>
        </row>
        <row r="16437">
          <cell r="D16437" t="str">
            <v>ANGULO 3/4" X 1/8"</v>
          </cell>
          <cell r="L16437" t="str">
            <v>M</v>
          </cell>
          <cell r="M16437">
            <v>2</v>
          </cell>
          <cell r="N16437">
            <v>4241.67</v>
          </cell>
        </row>
        <row r="16438">
          <cell r="D16438" t="str">
            <v>LAMINA COLL ROLLED CAL 18 (0,85mm) 1x2 m</v>
          </cell>
          <cell r="L16438" t="str">
            <v>UND</v>
          </cell>
          <cell r="M16438">
            <v>0.4</v>
          </cell>
          <cell r="N16438">
            <v>123750</v>
          </cell>
        </row>
        <row r="16439">
          <cell r="D16439" t="str">
            <v>BISAGRA COMÚN 2"</v>
          </cell>
          <cell r="L16439" t="str">
            <v>UND</v>
          </cell>
          <cell r="M16439">
            <v>2</v>
          </cell>
          <cell r="N16439">
            <v>3850</v>
          </cell>
        </row>
        <row r="16440">
          <cell r="D16440" t="str">
            <v>MANIJA PARA VENTANA</v>
          </cell>
          <cell r="L16440" t="str">
            <v>UND</v>
          </cell>
          <cell r="M16440">
            <v>1</v>
          </cell>
          <cell r="N16440">
            <v>9350</v>
          </cell>
        </row>
        <row r="16441">
          <cell r="D16441" t="str">
            <v>VIDRIO INCOLORO DE 5 MM.</v>
          </cell>
          <cell r="L16441" t="str">
            <v>M2</v>
          </cell>
          <cell r="M16441">
            <v>1</v>
          </cell>
          <cell r="N16441">
            <v>83200</v>
          </cell>
        </row>
        <row r="16442">
          <cell r="D16442" t="str">
            <v>ANTICORROSIVO PRIMER</v>
          </cell>
          <cell r="L16442" t="str">
            <v>GAL</v>
          </cell>
          <cell r="M16442">
            <v>0.23</v>
          </cell>
          <cell r="N16442">
            <v>178200</v>
          </cell>
        </row>
        <row r="16443">
          <cell r="D16443" t="str">
            <v>PINTURA ESMALTE SINTÉTICO TIPO I</v>
          </cell>
          <cell r="L16443" t="str">
            <v>GAL</v>
          </cell>
          <cell r="M16443">
            <v>0.1</v>
          </cell>
          <cell r="N16443">
            <v>96598.66</v>
          </cell>
        </row>
        <row r="16444">
          <cell r="D16444" t="str">
            <v>SOLDADURA ELÉCTRICA</v>
          </cell>
          <cell r="L16444" t="str">
            <v>KG</v>
          </cell>
          <cell r="M16444">
            <v>0.16</v>
          </cell>
          <cell r="N16444">
            <v>23035.3</v>
          </cell>
        </row>
        <row r="16445">
          <cell r="D16445" t="str">
            <v>DISCO CORTE DE METAL 7"</v>
          </cell>
          <cell r="L16445" t="str">
            <v>UND</v>
          </cell>
          <cell r="M16445">
            <v>0.2</v>
          </cell>
          <cell r="N16445">
            <v>9750</v>
          </cell>
        </row>
        <row r="16446">
          <cell r="D16446" t="str">
            <v/>
          </cell>
          <cell r="L16446" t="str">
            <v/>
          </cell>
          <cell r="N16446" t="str">
            <v/>
          </cell>
        </row>
        <row r="16447">
          <cell r="D16447" t="str">
            <v/>
          </cell>
          <cell r="L16447" t="str">
            <v/>
          </cell>
          <cell r="N16447" t="str">
            <v/>
          </cell>
        </row>
        <row r="16448">
          <cell r="D16448" t="str">
            <v/>
          </cell>
          <cell r="L16448" t="str">
            <v/>
          </cell>
          <cell r="N16448" t="str">
            <v/>
          </cell>
        </row>
        <row r="16449">
          <cell r="D16449" t="str">
            <v/>
          </cell>
          <cell r="L16449" t="str">
            <v/>
          </cell>
          <cell r="N16449" t="str">
            <v/>
          </cell>
        </row>
        <row r="16450">
          <cell r="D16450" t="str">
            <v/>
          </cell>
          <cell r="L16450" t="str">
            <v/>
          </cell>
          <cell r="N16450" t="str">
            <v/>
          </cell>
        </row>
        <row r="16451">
          <cell r="D16451" t="str">
            <v>DESPERDICIO</v>
          </cell>
          <cell r="L16451" t="str">
            <v>%</v>
          </cell>
          <cell r="M16451">
            <v>0.05</v>
          </cell>
          <cell r="N16451">
            <v>214514.86</v>
          </cell>
        </row>
        <row r="16452">
          <cell r="D16452" t="str">
            <v>SUBTOTAL</v>
          </cell>
        </row>
        <row r="16453">
          <cell r="D16453" t="str">
            <v>III. TRANSPORTES</v>
          </cell>
        </row>
        <row r="16454">
          <cell r="D16454" t="str">
            <v>MATERIAL</v>
          </cell>
          <cell r="K16454" t="str">
            <v>VOL. o PESO</v>
          </cell>
          <cell r="L16454" t="str">
            <v>DISTANCIA</v>
          </cell>
          <cell r="M16454" t="str">
            <v>M3 o Ton/Km</v>
          </cell>
          <cell r="N16454" t="str">
            <v>TARIFA</v>
          </cell>
        </row>
        <row r="16455">
          <cell r="D16455" t="str">
            <v/>
          </cell>
          <cell r="M16455" t="str">
            <v/>
          </cell>
          <cell r="N16455" t="str">
            <v/>
          </cell>
        </row>
        <row r="16456">
          <cell r="D16456" t="str">
            <v/>
          </cell>
          <cell r="M16456" t="str">
            <v/>
          </cell>
          <cell r="N16456" t="str">
            <v/>
          </cell>
        </row>
        <row r="16457">
          <cell r="D16457" t="str">
            <v/>
          </cell>
          <cell r="M16457" t="str">
            <v/>
          </cell>
          <cell r="N16457" t="str">
            <v/>
          </cell>
        </row>
        <row r="16458">
          <cell r="D16458" t="str">
            <v/>
          </cell>
          <cell r="M16458" t="str">
            <v/>
          </cell>
          <cell r="N16458" t="str">
            <v/>
          </cell>
        </row>
        <row r="16459">
          <cell r="D16459" t="str">
            <v>SUBTOTAL</v>
          </cell>
        </row>
        <row r="16460">
          <cell r="D16460" t="str">
            <v>IV. MANO DE OBRA</v>
          </cell>
        </row>
        <row r="16461">
          <cell r="D16461" t="str">
            <v>TRABAJADOR</v>
          </cell>
          <cell r="K16461" t="str">
            <v>JORNAL</v>
          </cell>
          <cell r="L16461" t="str">
            <v>PRESTACIONES</v>
          </cell>
          <cell r="M16461" t="str">
            <v>JORNAL TOTAL</v>
          </cell>
          <cell r="N16461" t="str">
            <v>RENDIMIENTO</v>
          </cell>
        </row>
        <row r="16462">
          <cell r="D16462" t="str">
            <v>OFICIAL</v>
          </cell>
          <cell r="K16462">
            <v>95930</v>
          </cell>
          <cell r="L16462">
            <v>1.95</v>
          </cell>
          <cell r="M16462">
            <v>187063.5</v>
          </cell>
          <cell r="N16462">
            <v>5</v>
          </cell>
        </row>
        <row r="16463">
          <cell r="D16463" t="str">
            <v>SOLDADOR</v>
          </cell>
          <cell r="K16463">
            <v>133570</v>
          </cell>
          <cell r="L16463">
            <v>1.95</v>
          </cell>
          <cell r="M16463">
            <v>260461.5</v>
          </cell>
          <cell r="N16463">
            <v>5</v>
          </cell>
        </row>
        <row r="16464">
          <cell r="D16464" t="str">
            <v>AYUDANTE (1)</v>
          </cell>
          <cell r="K16464">
            <v>71433</v>
          </cell>
          <cell r="L16464">
            <v>1.95</v>
          </cell>
          <cell r="M16464">
            <v>139294.35</v>
          </cell>
          <cell r="N16464">
            <v>5</v>
          </cell>
        </row>
        <row r="16465">
          <cell r="D16465" t="str">
            <v/>
          </cell>
          <cell r="K16465" t="str">
            <v/>
          </cell>
          <cell r="L16465" t="str">
            <v xml:space="preserve"> </v>
          </cell>
          <cell r="M16465" t="str">
            <v xml:space="preserve"> </v>
          </cell>
        </row>
        <row r="16466">
          <cell r="D16466" t="str">
            <v/>
          </cell>
          <cell r="K16466" t="str">
            <v/>
          </cell>
          <cell r="L16466" t="str">
            <v xml:space="preserve"> </v>
          </cell>
          <cell r="M16466" t="str">
            <v xml:space="preserve"> </v>
          </cell>
        </row>
        <row r="16467">
          <cell r="D16467" t="str">
            <v>SUBTOTAL</v>
          </cell>
        </row>
        <row r="16469">
          <cell r="D16469" t="str">
            <v>TOTAL COSTO DIRECTO $</v>
          </cell>
        </row>
        <row r="16471">
          <cell r="M16471" t="str">
            <v>Porcentaje</v>
          </cell>
          <cell r="N16471" t="str">
            <v>Valor Total</v>
          </cell>
        </row>
        <row r="16472">
          <cell r="M16472">
            <v>0.24</v>
          </cell>
          <cell r="N16472">
            <v>85283.27</v>
          </cell>
        </row>
        <row r="16473">
          <cell r="M16473">
            <v>0.02</v>
          </cell>
          <cell r="N16473">
            <v>7106.94</v>
          </cell>
        </row>
        <row r="16474">
          <cell r="M16474">
            <v>7.0000000000000007E-2</v>
          </cell>
          <cell r="N16474">
            <v>24874.29</v>
          </cell>
        </row>
        <row r="16477">
          <cell r="D16477" t="str">
            <v>Precio Unitario Total Aproximado al peso $</v>
          </cell>
        </row>
        <row r="16482">
          <cell r="D16482" t="str">
            <v>Proyectó:</v>
          </cell>
          <cell r="L16482" t="str">
            <v>Aprobó:</v>
          </cell>
        </row>
        <row r="16483">
          <cell r="E16483" t="str">
            <v>BRAYAN JEUDIEL LOZANO HERRERA</v>
          </cell>
          <cell r="M16483" t="str">
            <v>JESÚS IVÁN QUIÑONES RUEDA</v>
          </cell>
        </row>
        <row r="16484">
          <cell r="E16484" t="str">
            <v>APOYO SEC. DE PLANEACIÓN Y OBRAS PÚBLICAS</v>
          </cell>
          <cell r="M16484" t="str">
            <v>SECRETARIO DE PLANEACIÓN Y OBRAS PUBLICAS</v>
          </cell>
        </row>
        <row r="16485">
          <cell r="E16485" t="str">
            <v>LES TENGO UN CHISME</v>
          </cell>
          <cell r="M16485" t="str">
            <v>BOMBA</v>
          </cell>
        </row>
        <row r="16489">
          <cell r="D16489" t="str">
            <v>Análisis de Precios Unitarios- Secretaria de Planeación y Obras Publicas de Cubará, Boyacá.</v>
          </cell>
        </row>
        <row r="16490">
          <cell r="D16490" t="str">
            <v>Código</v>
          </cell>
          <cell r="E16490" t="str">
            <v>CCE-EICP-FM-14</v>
          </cell>
          <cell r="G16490" t="str">
            <v>Versión</v>
          </cell>
          <cell r="H16490">
            <v>1</v>
          </cell>
        </row>
        <row r="16494">
          <cell r="E16494" t="str">
            <v>MUNICIPIO DE CUBARÁ</v>
          </cell>
        </row>
        <row r="16496">
          <cell r="M16496" t="str">
            <v>VERSIÓN</v>
          </cell>
        </row>
        <row r="16499">
          <cell r="M16499" t="str">
            <v>PAGINA</v>
          </cell>
        </row>
        <row r="16500">
          <cell r="E16500" t="str">
            <v>ANÁLISIS DE PRECIOS UNITARIOS</v>
          </cell>
        </row>
        <row r="16502">
          <cell r="M16502" t="str">
            <v>FECHA</v>
          </cell>
          <cell r="N16502" t="str">
            <v>DD</v>
          </cell>
        </row>
        <row r="16503">
          <cell r="N16503">
            <v>13</v>
          </cell>
        </row>
        <row r="16507">
          <cell r="D16507" t="str">
            <v>DATOS ESPECÍFICOS</v>
          </cell>
        </row>
        <row r="16509">
          <cell r="A16509" t="str">
            <v>APU ID</v>
          </cell>
          <cell r="D16509" t="str">
            <v>ÍTEM</v>
          </cell>
          <cell r="E16509" t="str">
            <v>DESCRIPCIÓN</v>
          </cell>
          <cell r="N16509" t="str">
            <v>UNIDAD</v>
          </cell>
        </row>
        <row r="16510">
          <cell r="A16510" t="str">
            <v>APU-00117</v>
          </cell>
          <cell r="D16510" t="str">
            <v>2,10,03</v>
          </cell>
          <cell r="E16510" t="str">
            <v>SUMINISTRO E INSTALACIÓN DE VENTANA CORREDIZA EN ALUMINIO CON VIDRIO DE 5 MM Y HERRAJES COMPLETOS</v>
          </cell>
          <cell r="N16510" t="str">
            <v>M2</v>
          </cell>
        </row>
        <row r="16511">
          <cell r="D16511" t="str">
            <v>I. EQUIPO</v>
          </cell>
        </row>
        <row r="16512">
          <cell r="D16512" t="str">
            <v>DESCRIPCIÓN</v>
          </cell>
          <cell r="I16512" t="str">
            <v>MARCA</v>
          </cell>
          <cell r="K16512" t="str">
            <v>TIPO</v>
          </cell>
          <cell r="M16512" t="str">
            <v>TARIFA</v>
          </cell>
          <cell r="N16512" t="str">
            <v>RENDIMIENTO</v>
          </cell>
        </row>
        <row r="16513">
          <cell r="D16513" t="str">
            <v>HERRAMIENTA MENOR (% M.O)</v>
          </cell>
          <cell r="K16513" t="str">
            <v>%</v>
          </cell>
          <cell r="M16513">
            <v>39975.590000000004</v>
          </cell>
          <cell r="N16513">
            <v>10</v>
          </cell>
        </row>
        <row r="16514">
          <cell r="D16514" t="str">
            <v>TALADRO</v>
          </cell>
          <cell r="K16514" t="str">
            <v>DIA</v>
          </cell>
          <cell r="M16514">
            <v>36968</v>
          </cell>
          <cell r="N16514">
            <v>16</v>
          </cell>
        </row>
        <row r="16515">
          <cell r="D16515" t="str">
            <v/>
          </cell>
          <cell r="K16515" t="str">
            <v/>
          </cell>
          <cell r="M16515" t="str">
            <v/>
          </cell>
        </row>
        <row r="16516">
          <cell r="D16516" t="str">
            <v/>
          </cell>
          <cell r="K16516" t="str">
            <v/>
          </cell>
          <cell r="M16516" t="str">
            <v/>
          </cell>
        </row>
        <row r="16517">
          <cell r="D16517" t="str">
            <v/>
          </cell>
          <cell r="K16517" t="str">
            <v/>
          </cell>
          <cell r="M16517" t="str">
            <v/>
          </cell>
        </row>
        <row r="16518">
          <cell r="D16518" t="str">
            <v/>
          </cell>
          <cell r="K16518" t="str">
            <v/>
          </cell>
          <cell r="M16518" t="str">
            <v/>
          </cell>
        </row>
        <row r="16519">
          <cell r="D16519" t="str">
            <v>SUBTOTAL</v>
          </cell>
        </row>
        <row r="16520">
          <cell r="D16520" t="str">
            <v>II. MATERIALES</v>
          </cell>
        </row>
        <row r="16521">
          <cell r="D16521" t="str">
            <v>DESCRIPCIÓN</v>
          </cell>
          <cell r="L16521" t="str">
            <v>UNIDAD</v>
          </cell>
          <cell r="M16521" t="str">
            <v>CANTIDAD</v>
          </cell>
          <cell r="N16521" t="str">
            <v>PRECIO UNITARIO</v>
          </cell>
        </row>
        <row r="16522">
          <cell r="D16522" t="str">
            <v>VENTANA CORREDIZA EN ALUMINIO BLANCO/ANODIZADO</v>
          </cell>
          <cell r="L16522" t="str">
            <v>M2</v>
          </cell>
          <cell r="M16522">
            <v>1</v>
          </cell>
          <cell r="N16522">
            <v>365521.18</v>
          </cell>
        </row>
        <row r="16523">
          <cell r="D16523" t="str">
            <v>VIDRIO INCOLORO DE 5 MM.</v>
          </cell>
          <cell r="L16523" t="str">
            <v>M2</v>
          </cell>
          <cell r="M16523">
            <v>1</v>
          </cell>
          <cell r="N16523">
            <v>83200</v>
          </cell>
        </row>
        <row r="16524">
          <cell r="D16524" t="str">
            <v>SELLANTE POLIURETANO TIPO SIKA FLEX PRO 3WF O SIMILAR</v>
          </cell>
          <cell r="L16524" t="str">
            <v>UND</v>
          </cell>
          <cell r="M16524">
            <v>0.06</v>
          </cell>
          <cell r="N16524">
            <v>37509.339999999997</v>
          </cell>
        </row>
        <row r="16525">
          <cell r="D16525" t="str">
            <v>CHAZO EXPANSIVO DE 3/8 X 2" PARA ANCLAJE</v>
          </cell>
          <cell r="L16525" t="str">
            <v>UND</v>
          </cell>
          <cell r="M16525">
            <v>2</v>
          </cell>
          <cell r="N16525">
            <v>1947.4</v>
          </cell>
        </row>
        <row r="16526">
          <cell r="D16526" t="str">
            <v/>
          </cell>
          <cell r="L16526" t="str">
            <v/>
          </cell>
          <cell r="N16526" t="str">
            <v/>
          </cell>
        </row>
        <row r="16527">
          <cell r="D16527" t="str">
            <v/>
          </cell>
          <cell r="L16527" t="str">
            <v/>
          </cell>
          <cell r="N16527" t="str">
            <v/>
          </cell>
        </row>
        <row r="16528">
          <cell r="D16528" t="str">
            <v/>
          </cell>
          <cell r="L16528" t="str">
            <v/>
          </cell>
          <cell r="N16528" t="str">
            <v/>
          </cell>
        </row>
        <row r="16529">
          <cell r="D16529" t="str">
            <v/>
          </cell>
          <cell r="L16529" t="str">
            <v/>
          </cell>
          <cell r="N16529" t="str">
            <v/>
          </cell>
        </row>
        <row r="16530">
          <cell r="D16530" t="str">
            <v/>
          </cell>
          <cell r="L16530" t="str">
            <v/>
          </cell>
          <cell r="N16530" t="str">
            <v/>
          </cell>
        </row>
        <row r="16531">
          <cell r="D16531" t="str">
            <v/>
          </cell>
          <cell r="L16531" t="str">
            <v/>
          </cell>
          <cell r="N16531" t="str">
            <v/>
          </cell>
        </row>
        <row r="16532">
          <cell r="D16532" t="str">
            <v/>
          </cell>
          <cell r="L16532" t="str">
            <v/>
          </cell>
          <cell r="N16532" t="str">
            <v/>
          </cell>
        </row>
        <row r="16533">
          <cell r="D16533" t="str">
            <v/>
          </cell>
          <cell r="L16533" t="str">
            <v/>
          </cell>
          <cell r="N16533" t="str">
            <v/>
          </cell>
        </row>
        <row r="16534">
          <cell r="D16534" t="str">
            <v/>
          </cell>
          <cell r="L16534" t="str">
            <v/>
          </cell>
          <cell r="N16534" t="str">
            <v/>
          </cell>
        </row>
        <row r="16535">
          <cell r="D16535" t="str">
            <v/>
          </cell>
          <cell r="L16535" t="str">
            <v/>
          </cell>
          <cell r="N16535" t="str">
            <v/>
          </cell>
        </row>
        <row r="16536">
          <cell r="D16536" t="str">
            <v>DESPERDICIO</v>
          </cell>
          <cell r="L16536" t="str">
            <v>%</v>
          </cell>
          <cell r="M16536">
            <v>0.05</v>
          </cell>
          <cell r="N16536">
            <v>454866.54</v>
          </cell>
        </row>
        <row r="16537">
          <cell r="D16537" t="str">
            <v>SUBTOTAL</v>
          </cell>
        </row>
        <row r="16538">
          <cell r="D16538" t="str">
            <v>III. TRANSPORTES</v>
          </cell>
        </row>
        <row r="16539">
          <cell r="D16539" t="str">
            <v>MATERIAL</v>
          </cell>
          <cell r="K16539" t="str">
            <v>VOL. o PESO</v>
          </cell>
          <cell r="L16539" t="str">
            <v>DISTANCIA</v>
          </cell>
          <cell r="M16539" t="str">
            <v>M3 o Ton/Km</v>
          </cell>
          <cell r="N16539" t="str">
            <v>TARIFA</v>
          </cell>
        </row>
        <row r="16540">
          <cell r="D16540" t="str">
            <v/>
          </cell>
          <cell r="M16540" t="str">
            <v/>
          </cell>
          <cell r="N16540" t="str">
            <v/>
          </cell>
        </row>
        <row r="16541">
          <cell r="D16541" t="str">
            <v/>
          </cell>
          <cell r="M16541" t="str">
            <v/>
          </cell>
          <cell r="N16541" t="str">
            <v/>
          </cell>
        </row>
        <row r="16542">
          <cell r="D16542" t="str">
            <v/>
          </cell>
          <cell r="M16542" t="str">
            <v/>
          </cell>
          <cell r="N16542" t="str">
            <v/>
          </cell>
        </row>
        <row r="16543">
          <cell r="D16543" t="str">
            <v/>
          </cell>
          <cell r="M16543" t="str">
            <v/>
          </cell>
          <cell r="N16543" t="str">
            <v/>
          </cell>
        </row>
        <row r="16544">
          <cell r="D16544" t="str">
            <v>SUBTOTAL</v>
          </cell>
        </row>
        <row r="16545">
          <cell r="D16545" t="str">
            <v>IV. MANO DE OBRA</v>
          </cell>
        </row>
        <row r="16546">
          <cell r="D16546" t="str">
            <v>TRABAJADOR</v>
          </cell>
          <cell r="K16546" t="str">
            <v>JORNAL</v>
          </cell>
          <cell r="L16546" t="str">
            <v>PRESTACIONES</v>
          </cell>
          <cell r="M16546" t="str">
            <v>JORNAL TOTAL</v>
          </cell>
          <cell r="N16546" t="str">
            <v>RENDIMIENTO</v>
          </cell>
        </row>
        <row r="16547">
          <cell r="D16547" t="str">
            <v>SOLDADOR</v>
          </cell>
          <cell r="K16547">
            <v>133570</v>
          </cell>
          <cell r="L16547">
            <v>1.95</v>
          </cell>
          <cell r="M16547">
            <v>260461.5</v>
          </cell>
          <cell r="N16547">
            <v>10</v>
          </cell>
        </row>
        <row r="16548">
          <cell r="D16548" t="str">
            <v>AYUDANTE (1)</v>
          </cell>
          <cell r="K16548">
            <v>71433</v>
          </cell>
          <cell r="L16548">
            <v>1.95</v>
          </cell>
          <cell r="M16548">
            <v>139294.35</v>
          </cell>
          <cell r="N16548">
            <v>10</v>
          </cell>
        </row>
        <row r="16549">
          <cell r="D16549" t="str">
            <v/>
          </cell>
          <cell r="K16549" t="str">
            <v/>
          </cell>
          <cell r="L16549" t="str">
            <v xml:space="preserve"> </v>
          </cell>
          <cell r="M16549" t="str">
            <v xml:space="preserve"> </v>
          </cell>
        </row>
        <row r="16550">
          <cell r="D16550" t="str">
            <v/>
          </cell>
          <cell r="K16550" t="str">
            <v/>
          </cell>
          <cell r="L16550" t="str">
            <v xml:space="preserve"> </v>
          </cell>
          <cell r="M16550" t="str">
            <v xml:space="preserve"> </v>
          </cell>
        </row>
        <row r="16551">
          <cell r="D16551" t="str">
            <v/>
          </cell>
          <cell r="K16551" t="str">
            <v/>
          </cell>
          <cell r="L16551" t="str">
            <v xml:space="preserve"> </v>
          </cell>
          <cell r="M16551" t="str">
            <v xml:space="preserve"> </v>
          </cell>
        </row>
        <row r="16552">
          <cell r="D16552" t="str">
            <v>SUBTOTAL</v>
          </cell>
        </row>
        <row r="16554">
          <cell r="D16554" t="str">
            <v>TOTAL COSTO DIRECTO $</v>
          </cell>
        </row>
        <row r="16556">
          <cell r="M16556" t="str">
            <v>Porcentaje</v>
          </cell>
          <cell r="N16556" t="str">
            <v>Valor Total</v>
          </cell>
        </row>
        <row r="16557">
          <cell r="M16557">
            <v>0.24</v>
          </cell>
          <cell r="N16557">
            <v>125734.44</v>
          </cell>
        </row>
        <row r="16558">
          <cell r="M16558">
            <v>0.02</v>
          </cell>
          <cell r="N16558">
            <v>10477.870000000001</v>
          </cell>
        </row>
        <row r="16559">
          <cell r="M16559">
            <v>7.0000000000000007E-2</v>
          </cell>
          <cell r="N16559">
            <v>36672.550000000003</v>
          </cell>
        </row>
        <row r="16562">
          <cell r="D16562" t="str">
            <v>Precio Unitario Total Aproximado al peso $</v>
          </cell>
        </row>
        <row r="16567">
          <cell r="D16567" t="str">
            <v>Proyectó:</v>
          </cell>
          <cell r="L16567" t="str">
            <v>Aprobó:</v>
          </cell>
        </row>
        <row r="16568">
          <cell r="E16568" t="str">
            <v>BRAYAN JEUDIEL LOZANO HERRERA</v>
          </cell>
          <cell r="M16568" t="str">
            <v>JESÚS IVÁN QUIÑONES RUEDA</v>
          </cell>
        </row>
        <row r="16569">
          <cell r="E16569" t="str">
            <v>APOYO SEC. DE PLANEACIÓN Y OBRAS PÚBLICAS</v>
          </cell>
          <cell r="M16569" t="str">
            <v>SECRETARIO DE PLANEACIÓN Y OBRAS PUBLICAS</v>
          </cell>
        </row>
        <row r="16570">
          <cell r="E16570" t="str">
            <v>LES TENGO UN CHISME</v>
          </cell>
          <cell r="M16570" t="str">
            <v>BOMBA</v>
          </cell>
        </row>
        <row r="16574">
          <cell r="D16574" t="str">
            <v>Análisis de Precios Unitarios- Secretaria de Planeación y Obras Publicas de Cubará, Boyacá.</v>
          </cell>
        </row>
        <row r="16575">
          <cell r="D16575" t="str">
            <v>Código</v>
          </cell>
          <cell r="E16575" t="str">
            <v>CCE-EICP-FM-14</v>
          </cell>
          <cell r="G16575" t="str">
            <v>Versión</v>
          </cell>
          <cell r="H16575">
            <v>1</v>
          </cell>
        </row>
        <row r="16579">
          <cell r="E16579" t="str">
            <v>MUNICIPIO DE CUBARÁ</v>
          </cell>
        </row>
        <row r="16581">
          <cell r="M16581" t="str">
            <v>VERSIÓN</v>
          </cell>
        </row>
        <row r="16584">
          <cell r="M16584" t="str">
            <v>PAGINA</v>
          </cell>
        </row>
        <row r="16585">
          <cell r="E16585" t="str">
            <v>ANÁLISIS DE PRECIOS UNITARIOS</v>
          </cell>
        </row>
        <row r="16587">
          <cell r="M16587" t="str">
            <v>FECHA</v>
          </cell>
          <cell r="N16587" t="str">
            <v>DD</v>
          </cell>
        </row>
        <row r="16588">
          <cell r="N16588">
            <v>13</v>
          </cell>
        </row>
        <row r="16592">
          <cell r="D16592" t="str">
            <v>DATOS ESPECÍFICOS</v>
          </cell>
        </row>
        <row r="16594">
          <cell r="A16594" t="str">
            <v>APU ID</v>
          </cell>
          <cell r="D16594" t="str">
            <v>ÍTEM</v>
          </cell>
          <cell r="E16594" t="str">
            <v>DESCRIPCIÓN</v>
          </cell>
          <cell r="N16594" t="str">
            <v>UNIDAD</v>
          </cell>
        </row>
        <row r="16595">
          <cell r="D16595" t="str">
            <v>2,10,04</v>
          </cell>
          <cell r="E16595" t="str">
            <v>SUMINISTRO E INSTALACIÓN DE CANAL EN LÁMINA GALVANIZADA CAL.20 DESARROLLO HASTA 0.50 M</v>
          </cell>
          <cell r="N16595" t="str">
            <v>M</v>
          </cell>
        </row>
        <row r="16596">
          <cell r="D16596" t="str">
            <v>I. EQUIPO</v>
          </cell>
        </row>
        <row r="16597">
          <cell r="D16597" t="str">
            <v>DESCRIPCIÓN</v>
          </cell>
          <cell r="I16597" t="str">
            <v>MARCA</v>
          </cell>
          <cell r="K16597" t="str">
            <v>TIPO</v>
          </cell>
          <cell r="M16597" t="str">
            <v>TARIFA</v>
          </cell>
          <cell r="N16597" t="str">
            <v>RENDIMIENTO</v>
          </cell>
        </row>
        <row r="16598">
          <cell r="A16598" t="str">
            <v>APU-00118</v>
          </cell>
          <cell r="D16598" t="str">
            <v>HERRAMIENTA MENOR (% M.O)</v>
          </cell>
          <cell r="K16598" t="str">
            <v>%</v>
          </cell>
          <cell r="M16598">
            <v>13054.310000000001</v>
          </cell>
          <cell r="N16598">
            <v>10</v>
          </cell>
        </row>
        <row r="16599">
          <cell r="A16599" t="str">
            <v>APU-00118</v>
          </cell>
          <cell r="D16599" t="str">
            <v>PULIDORA</v>
          </cell>
          <cell r="K16599" t="str">
            <v>DIA</v>
          </cell>
          <cell r="M16599">
            <v>45000</v>
          </cell>
          <cell r="N16599">
            <v>25</v>
          </cell>
        </row>
        <row r="16600">
          <cell r="A16600" t="str">
            <v>APU-00118</v>
          </cell>
          <cell r="D16600" t="str">
            <v>EQUIPO DE SOLDADURA</v>
          </cell>
          <cell r="K16600" t="str">
            <v>DIA</v>
          </cell>
          <cell r="M16600">
            <v>80000</v>
          </cell>
          <cell r="N16600">
            <v>25</v>
          </cell>
        </row>
        <row r="16601">
          <cell r="A16601" t="str">
            <v>APU-00118</v>
          </cell>
          <cell r="D16601" t="str">
            <v>SECCIÓN DE ANDAMIO (02)</v>
          </cell>
          <cell r="K16601" t="str">
            <v>DIA</v>
          </cell>
          <cell r="M16601">
            <v>6000</v>
          </cell>
          <cell r="N16601">
            <v>25</v>
          </cell>
        </row>
        <row r="16602">
          <cell r="A16602" t="str">
            <v>APU-00118</v>
          </cell>
          <cell r="D16602" t="str">
            <v/>
          </cell>
          <cell r="K16602" t="str">
            <v/>
          </cell>
          <cell r="M16602" t="str">
            <v/>
          </cell>
        </row>
        <row r="16603">
          <cell r="A16603" t="str">
            <v>APU-00118</v>
          </cell>
          <cell r="D16603" t="str">
            <v/>
          </cell>
          <cell r="K16603" t="str">
            <v/>
          </cell>
          <cell r="M16603" t="str">
            <v/>
          </cell>
        </row>
        <row r="16604">
          <cell r="A16604" t="str">
            <v>APU-00118</v>
          </cell>
          <cell r="D16604" t="str">
            <v>SUBTOTAL</v>
          </cell>
        </row>
        <row r="16605">
          <cell r="A16605" t="str">
            <v>APU-00118</v>
          </cell>
          <cell r="D16605" t="str">
            <v>II. MATERIALES</v>
          </cell>
        </row>
        <row r="16606">
          <cell r="A16606" t="str">
            <v>APU-00118</v>
          </cell>
          <cell r="D16606" t="str">
            <v>DESCRIPCIÓN</v>
          </cell>
          <cell r="L16606" t="str">
            <v>UNIDAD</v>
          </cell>
          <cell r="M16606" t="str">
            <v>CANTIDAD</v>
          </cell>
          <cell r="N16606" t="str">
            <v>PRECIO UNITARIO</v>
          </cell>
        </row>
        <row r="16607">
          <cell r="A16607" t="str">
            <v>APU-00118</v>
          </cell>
          <cell r="D16607" t="str">
            <v>CANAL GALVANIZADA CAL. 20, PREFABRICADA SEGÚN DISEÑO</v>
          </cell>
          <cell r="L16607" t="str">
            <v>M</v>
          </cell>
          <cell r="M16607">
            <v>1</v>
          </cell>
          <cell r="N16607">
            <v>26000</v>
          </cell>
        </row>
        <row r="16608">
          <cell r="A16608" t="str">
            <v>APU-00118</v>
          </cell>
          <cell r="D16608" t="str">
            <v>SOLDADURA DE ESTAÑO</v>
          </cell>
          <cell r="L16608" t="str">
            <v>KG</v>
          </cell>
          <cell r="M16608">
            <v>0.15</v>
          </cell>
          <cell r="N16608">
            <v>3850</v>
          </cell>
        </row>
        <row r="16609">
          <cell r="A16609" t="str">
            <v>APU-00118</v>
          </cell>
          <cell r="D16609" t="str">
            <v/>
          </cell>
          <cell r="L16609" t="str">
            <v/>
          </cell>
          <cell r="N16609" t="str">
            <v/>
          </cell>
        </row>
        <row r="16610">
          <cell r="A16610" t="str">
            <v>APU-00118</v>
          </cell>
          <cell r="D16610" t="str">
            <v/>
          </cell>
          <cell r="L16610" t="str">
            <v/>
          </cell>
          <cell r="N16610" t="str">
            <v/>
          </cell>
        </row>
        <row r="16611">
          <cell r="A16611" t="str">
            <v>APU-00118</v>
          </cell>
          <cell r="D16611" t="str">
            <v/>
          </cell>
          <cell r="L16611" t="str">
            <v/>
          </cell>
          <cell r="N16611" t="str">
            <v/>
          </cell>
        </row>
        <row r="16612">
          <cell r="A16612" t="str">
            <v>APU-00118</v>
          </cell>
          <cell r="D16612" t="str">
            <v/>
          </cell>
          <cell r="L16612" t="str">
            <v/>
          </cell>
          <cell r="N16612" t="str">
            <v/>
          </cell>
        </row>
        <row r="16613">
          <cell r="A16613" t="str">
            <v>APU-00118</v>
          </cell>
          <cell r="D16613" t="str">
            <v/>
          </cell>
          <cell r="L16613" t="str">
            <v/>
          </cell>
          <cell r="N16613" t="str">
            <v/>
          </cell>
        </row>
        <row r="16614">
          <cell r="A16614" t="str">
            <v>APU-00118</v>
          </cell>
          <cell r="D16614" t="str">
            <v/>
          </cell>
          <cell r="L16614" t="str">
            <v/>
          </cell>
          <cell r="N16614" t="str">
            <v/>
          </cell>
        </row>
        <row r="16615">
          <cell r="A16615" t="str">
            <v>APU-00118</v>
          </cell>
          <cell r="D16615" t="str">
            <v/>
          </cell>
          <cell r="L16615" t="str">
            <v/>
          </cell>
          <cell r="N16615" t="str">
            <v/>
          </cell>
        </row>
        <row r="16616">
          <cell r="A16616" t="str">
            <v>APU-00118</v>
          </cell>
          <cell r="D16616" t="str">
            <v/>
          </cell>
          <cell r="L16616" t="str">
            <v/>
          </cell>
          <cell r="N16616" t="str">
            <v/>
          </cell>
        </row>
        <row r="16617">
          <cell r="A16617" t="str">
            <v>APU-00118</v>
          </cell>
          <cell r="D16617" t="str">
            <v/>
          </cell>
          <cell r="L16617" t="str">
            <v/>
          </cell>
          <cell r="N16617" t="str">
            <v/>
          </cell>
        </row>
        <row r="16618">
          <cell r="A16618" t="str">
            <v>APU-00118</v>
          </cell>
          <cell r="D16618" t="str">
            <v/>
          </cell>
          <cell r="L16618" t="str">
            <v/>
          </cell>
          <cell r="N16618" t="str">
            <v/>
          </cell>
        </row>
        <row r="16619">
          <cell r="A16619" t="str">
            <v>APU-00118</v>
          </cell>
          <cell r="D16619" t="str">
            <v/>
          </cell>
          <cell r="L16619" t="str">
            <v/>
          </cell>
          <cell r="N16619" t="str">
            <v/>
          </cell>
        </row>
        <row r="16620">
          <cell r="A16620" t="str">
            <v>APU-00118</v>
          </cell>
          <cell r="D16620" t="str">
            <v/>
          </cell>
          <cell r="L16620" t="str">
            <v/>
          </cell>
          <cell r="N16620" t="str">
            <v/>
          </cell>
        </row>
        <row r="16621">
          <cell r="A16621" t="str">
            <v>APU-00118</v>
          </cell>
          <cell r="D16621" t="str">
            <v>DESPERDICIO</v>
          </cell>
          <cell r="L16621" t="str">
            <v>%</v>
          </cell>
          <cell r="M16621">
            <v>0.05</v>
          </cell>
          <cell r="N16621">
            <v>26577.5</v>
          </cell>
        </row>
        <row r="16622">
          <cell r="A16622" t="str">
            <v>APU-00118</v>
          </cell>
          <cell r="D16622" t="str">
            <v>SUBTOTAL</v>
          </cell>
        </row>
        <row r="16623">
          <cell r="A16623" t="str">
            <v>APU-00118</v>
          </cell>
          <cell r="D16623" t="str">
            <v>III. TRANSPORTES</v>
          </cell>
        </row>
        <row r="16624">
          <cell r="A16624" t="str">
            <v>APU-00118</v>
          </cell>
          <cell r="D16624" t="str">
            <v>MATERIAL</v>
          </cell>
          <cell r="K16624" t="str">
            <v>VOL. o PESO</v>
          </cell>
          <cell r="L16624" t="str">
            <v>DISTANCIA</v>
          </cell>
          <cell r="M16624" t="str">
            <v>M3 o Ton/Km</v>
          </cell>
          <cell r="N16624" t="str">
            <v>TARIFA</v>
          </cell>
        </row>
        <row r="16625">
          <cell r="A16625" t="str">
            <v>APU-00118</v>
          </cell>
          <cell r="D16625" t="str">
            <v/>
          </cell>
          <cell r="M16625" t="str">
            <v/>
          </cell>
          <cell r="N16625" t="str">
            <v/>
          </cell>
        </row>
        <row r="16626">
          <cell r="A16626" t="str">
            <v>APU-00118</v>
          </cell>
          <cell r="D16626" t="str">
            <v/>
          </cell>
          <cell r="M16626" t="str">
            <v/>
          </cell>
          <cell r="N16626" t="str">
            <v/>
          </cell>
        </row>
        <row r="16627">
          <cell r="A16627" t="str">
            <v>APU-00118</v>
          </cell>
          <cell r="D16627" t="str">
            <v/>
          </cell>
          <cell r="M16627" t="str">
            <v/>
          </cell>
          <cell r="N16627" t="str">
            <v/>
          </cell>
        </row>
        <row r="16628">
          <cell r="A16628" t="str">
            <v>APU-00118</v>
          </cell>
          <cell r="D16628" t="str">
            <v/>
          </cell>
          <cell r="M16628" t="str">
            <v/>
          </cell>
          <cell r="N16628" t="str">
            <v/>
          </cell>
        </row>
        <row r="16629">
          <cell r="A16629" t="str">
            <v>APU-00118</v>
          </cell>
          <cell r="D16629" t="str">
            <v>SUBTOTAL</v>
          </cell>
        </row>
        <row r="16630">
          <cell r="A16630" t="str">
            <v>APU-00118</v>
          </cell>
          <cell r="D16630" t="str">
            <v>IV. MANO DE OBRA</v>
          </cell>
        </row>
        <row r="16631">
          <cell r="A16631" t="str">
            <v>APU-00118</v>
          </cell>
          <cell r="D16631" t="str">
            <v>TRABAJADOR</v>
          </cell>
          <cell r="K16631" t="str">
            <v>JORNAL</v>
          </cell>
          <cell r="L16631" t="str">
            <v>PRESTACIONES</v>
          </cell>
          <cell r="M16631" t="str">
            <v>JORNAL TOTAL</v>
          </cell>
          <cell r="N16631" t="str">
            <v>RENDIMIENTO</v>
          </cell>
        </row>
        <row r="16632">
          <cell r="A16632" t="str">
            <v>APU-00118</v>
          </cell>
          <cell r="D16632" t="str">
            <v>OFICIAL</v>
          </cell>
          <cell r="K16632">
            <v>95930</v>
          </cell>
          <cell r="L16632">
            <v>1.95</v>
          </cell>
          <cell r="M16632">
            <v>187063.5</v>
          </cell>
          <cell r="N16632">
            <v>25</v>
          </cell>
        </row>
        <row r="16633">
          <cell r="A16633" t="str">
            <v>APU-00118</v>
          </cell>
          <cell r="D16633" t="str">
            <v>AYUDANTE (1)</v>
          </cell>
          <cell r="K16633">
            <v>71433</v>
          </cell>
          <cell r="L16633">
            <v>1.95</v>
          </cell>
          <cell r="M16633">
            <v>139294.35</v>
          </cell>
          <cell r="N16633">
            <v>25</v>
          </cell>
        </row>
        <row r="16634">
          <cell r="A16634" t="str">
            <v>APU-00118</v>
          </cell>
          <cell r="D16634" t="str">
            <v/>
          </cell>
          <cell r="K16634" t="str">
            <v/>
          </cell>
          <cell r="L16634" t="str">
            <v xml:space="preserve"> </v>
          </cell>
          <cell r="M16634" t="str">
            <v xml:space="preserve"> </v>
          </cell>
        </row>
        <row r="16635">
          <cell r="A16635" t="str">
            <v>APU-00118</v>
          </cell>
          <cell r="D16635" t="str">
            <v/>
          </cell>
          <cell r="K16635" t="str">
            <v/>
          </cell>
          <cell r="L16635" t="str">
            <v xml:space="preserve"> </v>
          </cell>
          <cell r="M16635" t="str">
            <v xml:space="preserve"> </v>
          </cell>
        </row>
        <row r="16636">
          <cell r="A16636" t="str">
            <v>APU-00118</v>
          </cell>
          <cell r="D16636" t="str">
            <v/>
          </cell>
          <cell r="K16636" t="str">
            <v/>
          </cell>
          <cell r="L16636" t="str">
            <v xml:space="preserve"> </v>
          </cell>
          <cell r="M16636" t="str">
            <v xml:space="preserve"> </v>
          </cell>
        </row>
        <row r="16637">
          <cell r="A16637" t="str">
            <v>APU-00118</v>
          </cell>
          <cell r="D16637" t="str">
            <v>SUBTOTAL</v>
          </cell>
        </row>
        <row r="16638">
          <cell r="A16638" t="str">
            <v>APU-00118</v>
          </cell>
        </row>
        <row r="16639">
          <cell r="A16639" t="str">
            <v>APU-00118</v>
          </cell>
          <cell r="D16639" t="str">
            <v>TOTAL COSTO DIRECTO $</v>
          </cell>
        </row>
        <row r="16640">
          <cell r="A16640" t="str">
            <v>APU-00118</v>
          </cell>
        </row>
        <row r="16641">
          <cell r="A16641" t="str">
            <v>APU-00118</v>
          </cell>
          <cell r="M16641" t="str">
            <v>Porcentaje</v>
          </cell>
          <cell r="N16641" t="str">
            <v>Valor Total</v>
          </cell>
        </row>
        <row r="16642">
          <cell r="A16642" t="str">
            <v>APU-00118</v>
          </cell>
          <cell r="M16642">
            <v>0.24</v>
          </cell>
          <cell r="N16642">
            <v>11401.47</v>
          </cell>
        </row>
        <row r="16643">
          <cell r="A16643" t="str">
            <v>APU-00118</v>
          </cell>
          <cell r="M16643">
            <v>0.02</v>
          </cell>
          <cell r="N16643">
            <v>950.12</v>
          </cell>
        </row>
        <row r="16644">
          <cell r="A16644" t="str">
            <v>APU-00118</v>
          </cell>
          <cell r="M16644">
            <v>7.0000000000000007E-2</v>
          </cell>
          <cell r="N16644">
            <v>3325.43</v>
          </cell>
        </row>
        <row r="16645">
          <cell r="A16645" t="str">
            <v>APU-00118</v>
          </cell>
        </row>
        <row r="16647">
          <cell r="D16647" t="str">
            <v>Precio Unitario Total Aproximado al peso $</v>
          </cell>
        </row>
        <row r="16652">
          <cell r="D16652" t="str">
            <v>Proyectó:</v>
          </cell>
          <cell r="L16652" t="str">
            <v>Aprobó:</v>
          </cell>
        </row>
        <row r="16653">
          <cell r="E16653" t="str">
            <v>BRAYAN JEUDIEL LOZANO HERRERA</v>
          </cell>
          <cell r="M16653" t="str">
            <v>JESÚS IVÁN QUIÑONES RUEDA</v>
          </cell>
        </row>
        <row r="16654">
          <cell r="E16654" t="str">
            <v>APOYO SEC. DE PLANEACIÓN Y OBRAS PÚBLICAS</v>
          </cell>
          <cell r="M16654" t="str">
            <v>SECRETARIO DE PLANEACIÓN Y OBRAS PUBLICAS</v>
          </cell>
        </row>
        <row r="16655">
          <cell r="E16655" t="str">
            <v>LES TENGO UN CHISME</v>
          </cell>
          <cell r="M16655" t="str">
            <v>BOMBA</v>
          </cell>
        </row>
        <row r="16659">
          <cell r="D16659" t="str">
            <v>Análisis de Precios Unitarios- Secretaria de Planeación y Obras Publicas de Cubará, Boyacá.</v>
          </cell>
        </row>
        <row r="16660">
          <cell r="D16660" t="str">
            <v>Código</v>
          </cell>
          <cell r="E16660" t="str">
            <v>CCE-EICP-FM-14</v>
          </cell>
          <cell r="G16660" t="str">
            <v>Versión</v>
          </cell>
          <cell r="H16660">
            <v>1</v>
          </cell>
        </row>
        <row r="16664">
          <cell r="E16664" t="str">
            <v>MUNICIPIO DE CUBARÁ</v>
          </cell>
        </row>
        <row r="16666">
          <cell r="M16666" t="str">
            <v>VERSIÓN</v>
          </cell>
        </row>
        <row r="16669">
          <cell r="M16669" t="str">
            <v>PAGINA</v>
          </cell>
        </row>
        <row r="16670">
          <cell r="E16670" t="str">
            <v>ANÁLISIS DE PRECIOS UNITARIOS</v>
          </cell>
        </row>
        <row r="16672">
          <cell r="M16672" t="str">
            <v>FECHA</v>
          </cell>
          <cell r="N16672" t="str">
            <v>DD</v>
          </cell>
        </row>
        <row r="16673">
          <cell r="N16673">
            <v>13</v>
          </cell>
        </row>
        <row r="16677">
          <cell r="D16677" t="str">
            <v>DATOS ESPECÍFICOS</v>
          </cell>
        </row>
        <row r="16679">
          <cell r="A16679" t="str">
            <v>APU ID</v>
          </cell>
          <cell r="D16679" t="str">
            <v>ÍTEM</v>
          </cell>
          <cell r="E16679" t="str">
            <v>DESCRIPCIÓN</v>
          </cell>
          <cell r="N16679" t="str">
            <v>UNIDAD</v>
          </cell>
        </row>
        <row r="16680">
          <cell r="A16680" t="str">
            <v>APU-00119</v>
          </cell>
          <cell r="D16680" t="str">
            <v>2,10,05</v>
          </cell>
          <cell r="E16680" t="str">
            <v>CERRAMIENTO EN MALLA ESLABONADA CAL 10 (INCLUYE TUBO AGUA NEGRA DE 2" Y ANGULO 1" X 1" X1/8")</v>
          </cell>
          <cell r="N16680" t="str">
            <v>M2</v>
          </cell>
        </row>
        <row r="16681">
          <cell r="D16681" t="str">
            <v>I. EQUIPO</v>
          </cell>
        </row>
        <row r="16682">
          <cell r="D16682" t="str">
            <v>DESCRIPCIÓN</v>
          </cell>
          <cell r="I16682" t="str">
            <v>MARCA</v>
          </cell>
          <cell r="K16682" t="str">
            <v>TIPO</v>
          </cell>
          <cell r="M16682" t="str">
            <v>TARIFA</v>
          </cell>
          <cell r="N16682" t="str">
            <v>RENDIMIENTO</v>
          </cell>
        </row>
        <row r="16683">
          <cell r="D16683" t="str">
            <v>HERRAMIENTA MENOR (% M.O)</v>
          </cell>
          <cell r="K16683" t="str">
            <v>%</v>
          </cell>
          <cell r="M16683">
            <v>88834.63</v>
          </cell>
          <cell r="N16683">
            <v>10</v>
          </cell>
        </row>
        <row r="16684">
          <cell r="D16684" t="str">
            <v>PULIDORA</v>
          </cell>
          <cell r="K16684" t="str">
            <v>DIA</v>
          </cell>
          <cell r="M16684">
            <v>45000</v>
          </cell>
          <cell r="N16684">
            <v>33.33</v>
          </cell>
        </row>
        <row r="16685">
          <cell r="D16685" t="str">
            <v>TALADRO</v>
          </cell>
          <cell r="K16685" t="str">
            <v>DIA</v>
          </cell>
          <cell r="M16685">
            <v>36968</v>
          </cell>
          <cell r="N16685">
            <v>266.67</v>
          </cell>
        </row>
        <row r="16686">
          <cell r="D16686" t="str">
            <v>COMPRESOR DE PINTURA</v>
          </cell>
          <cell r="K16686" t="str">
            <v>DIA</v>
          </cell>
          <cell r="M16686">
            <v>90792</v>
          </cell>
          <cell r="N16686">
            <v>800</v>
          </cell>
        </row>
        <row r="16687">
          <cell r="D16687" t="str">
            <v/>
          </cell>
          <cell r="K16687" t="str">
            <v/>
          </cell>
          <cell r="M16687" t="str">
            <v/>
          </cell>
        </row>
        <row r="16688">
          <cell r="D16688" t="str">
            <v/>
          </cell>
          <cell r="K16688" t="str">
            <v/>
          </cell>
          <cell r="M16688" t="str">
            <v/>
          </cell>
        </row>
        <row r="16689">
          <cell r="D16689" t="str">
            <v>SUBTOTAL</v>
          </cell>
        </row>
        <row r="16690">
          <cell r="D16690" t="str">
            <v>II. MATERIALES</v>
          </cell>
        </row>
        <row r="16691">
          <cell r="D16691" t="str">
            <v>DESCRIPCIÓN</v>
          </cell>
          <cell r="L16691" t="str">
            <v>UNIDAD</v>
          </cell>
          <cell r="M16691" t="str">
            <v>CANTIDAD</v>
          </cell>
          <cell r="N16691" t="str">
            <v>PRECIO UNITARIO</v>
          </cell>
        </row>
        <row r="16692">
          <cell r="D16692" t="str">
            <v>TUBERÍA GALVANIZADA PARA CERRAMIENTO DE 2" X 6 M</v>
          </cell>
          <cell r="L16692" t="str">
            <v>M</v>
          </cell>
          <cell r="M16692">
            <v>1.5</v>
          </cell>
          <cell r="N16692">
            <v>17478.990000000002</v>
          </cell>
        </row>
        <row r="16693">
          <cell r="D16693" t="str">
            <v>MALLA ESLABONADA CAL. 10 DE 2" X 2"</v>
          </cell>
          <cell r="L16693" t="str">
            <v>M2</v>
          </cell>
          <cell r="M16693">
            <v>1</v>
          </cell>
          <cell r="N16693">
            <v>33440.47</v>
          </cell>
        </row>
        <row r="16694">
          <cell r="D16694" t="str">
            <v>ANGULO 1-1/2" X 1/8"</v>
          </cell>
          <cell r="L16694" t="str">
            <v>M</v>
          </cell>
          <cell r="M16694">
            <v>1.25</v>
          </cell>
          <cell r="N16694">
            <v>12312.5</v>
          </cell>
        </row>
        <row r="16695">
          <cell r="D16695" t="str">
            <v>SOLDADURA 6011 x 1/8"</v>
          </cell>
          <cell r="L16695" t="str">
            <v>KG</v>
          </cell>
          <cell r="M16695">
            <v>0.35</v>
          </cell>
          <cell r="N16695">
            <v>29590</v>
          </cell>
        </row>
        <row r="16696">
          <cell r="D16696" t="str">
            <v>PINTURA ANTICORROSIVO</v>
          </cell>
          <cell r="L16696" t="str">
            <v>GAL</v>
          </cell>
          <cell r="M16696">
            <v>0.31</v>
          </cell>
          <cell r="N16696">
            <v>61200</v>
          </cell>
        </row>
        <row r="16697">
          <cell r="D16697" t="str">
            <v>PINTURA ESMALTE SINTÉTICO TIPO I</v>
          </cell>
          <cell r="L16697" t="str">
            <v>GAL</v>
          </cell>
          <cell r="M16697">
            <v>0.31</v>
          </cell>
          <cell r="N16697">
            <v>96598.66</v>
          </cell>
        </row>
        <row r="16698">
          <cell r="D16698" t="str">
            <v/>
          </cell>
          <cell r="L16698" t="str">
            <v/>
          </cell>
          <cell r="N16698" t="str">
            <v/>
          </cell>
        </row>
        <row r="16699">
          <cell r="D16699" t="str">
            <v/>
          </cell>
          <cell r="L16699" t="str">
            <v/>
          </cell>
          <cell r="N16699" t="str">
            <v/>
          </cell>
        </row>
        <row r="16700">
          <cell r="D16700" t="str">
            <v/>
          </cell>
          <cell r="L16700" t="str">
            <v/>
          </cell>
          <cell r="N16700" t="str">
            <v/>
          </cell>
        </row>
        <row r="16701">
          <cell r="D16701" t="str">
            <v/>
          </cell>
          <cell r="L16701" t="str">
            <v/>
          </cell>
          <cell r="N16701" t="str">
            <v/>
          </cell>
        </row>
        <row r="16702">
          <cell r="D16702" t="str">
            <v/>
          </cell>
          <cell r="L16702" t="str">
            <v/>
          </cell>
          <cell r="N16702" t="str">
            <v/>
          </cell>
        </row>
        <row r="16703">
          <cell r="D16703" t="str">
            <v/>
          </cell>
          <cell r="L16703" t="str">
            <v/>
          </cell>
          <cell r="N16703" t="str">
            <v/>
          </cell>
        </row>
        <row r="16704">
          <cell r="D16704" t="str">
            <v/>
          </cell>
          <cell r="L16704" t="str">
            <v/>
          </cell>
          <cell r="N16704" t="str">
            <v/>
          </cell>
        </row>
        <row r="16705">
          <cell r="D16705" t="str">
            <v/>
          </cell>
          <cell r="L16705" t="str">
            <v/>
          </cell>
          <cell r="N16705" t="str">
            <v/>
          </cell>
        </row>
        <row r="16706">
          <cell r="D16706" t="str">
            <v>DESPERDICIO</v>
          </cell>
          <cell r="L16706" t="str">
            <v>%</v>
          </cell>
          <cell r="M16706">
            <v>0.05</v>
          </cell>
          <cell r="N16706">
            <v>134323.67000000001</v>
          </cell>
        </row>
        <row r="16707">
          <cell r="D16707" t="str">
            <v>SUBTOTAL</v>
          </cell>
        </row>
        <row r="16708">
          <cell r="D16708" t="str">
            <v>III. TRANSPORTES</v>
          </cell>
        </row>
        <row r="16709">
          <cell r="D16709" t="str">
            <v>MATERIAL</v>
          </cell>
          <cell r="K16709" t="str">
            <v>VOL. o PESO</v>
          </cell>
          <cell r="L16709" t="str">
            <v>DISTANCIA</v>
          </cell>
          <cell r="M16709" t="str">
            <v>M3 o Ton/Km</v>
          </cell>
          <cell r="N16709" t="str">
            <v>TARIFA</v>
          </cell>
        </row>
        <row r="16710">
          <cell r="D16710" t="str">
            <v/>
          </cell>
          <cell r="M16710" t="str">
            <v/>
          </cell>
          <cell r="N16710" t="str">
            <v/>
          </cell>
        </row>
        <row r="16711">
          <cell r="D16711" t="str">
            <v/>
          </cell>
          <cell r="M16711" t="str">
            <v/>
          </cell>
          <cell r="N16711" t="str">
            <v/>
          </cell>
        </row>
        <row r="16712">
          <cell r="D16712" t="str">
            <v/>
          </cell>
          <cell r="M16712" t="str">
            <v/>
          </cell>
          <cell r="N16712" t="str">
            <v/>
          </cell>
        </row>
        <row r="16713">
          <cell r="D16713" t="str">
            <v/>
          </cell>
          <cell r="M16713" t="str">
            <v/>
          </cell>
          <cell r="N16713" t="str">
            <v/>
          </cell>
        </row>
        <row r="16714">
          <cell r="D16714" t="str">
            <v>SUBTOTAL</v>
          </cell>
        </row>
        <row r="16715">
          <cell r="D16715" t="str">
            <v>IV. MANO DE OBRA</v>
          </cell>
        </row>
        <row r="16716">
          <cell r="D16716" t="str">
            <v>TRABAJADOR</v>
          </cell>
          <cell r="K16716" t="str">
            <v>JORNAL</v>
          </cell>
          <cell r="L16716" t="str">
            <v>PRESTACIONES</v>
          </cell>
          <cell r="M16716" t="str">
            <v>JORNAL TOTAL</v>
          </cell>
          <cell r="N16716" t="str">
            <v>RENDIMIENTO</v>
          </cell>
        </row>
        <row r="16717">
          <cell r="D16717" t="str">
            <v>SOLDADOR</v>
          </cell>
          <cell r="K16717">
            <v>133570</v>
          </cell>
          <cell r="L16717">
            <v>1.95</v>
          </cell>
          <cell r="M16717">
            <v>260461.5</v>
          </cell>
          <cell r="N16717">
            <v>4.5</v>
          </cell>
        </row>
        <row r="16718">
          <cell r="D16718" t="str">
            <v>AYUDANTE (1)</v>
          </cell>
          <cell r="K16718">
            <v>71433</v>
          </cell>
          <cell r="L16718">
            <v>1.95</v>
          </cell>
          <cell r="M16718">
            <v>139294.35</v>
          </cell>
          <cell r="N16718">
            <v>4.5</v>
          </cell>
        </row>
        <row r="16719">
          <cell r="D16719" t="str">
            <v/>
          </cell>
          <cell r="K16719" t="str">
            <v/>
          </cell>
          <cell r="L16719" t="str">
            <v xml:space="preserve"> </v>
          </cell>
          <cell r="M16719" t="str">
            <v xml:space="preserve"> </v>
          </cell>
        </row>
        <row r="16720">
          <cell r="D16720" t="str">
            <v/>
          </cell>
          <cell r="K16720" t="str">
            <v/>
          </cell>
          <cell r="L16720" t="str">
            <v xml:space="preserve"> </v>
          </cell>
          <cell r="M16720" t="str">
            <v xml:space="preserve"> </v>
          </cell>
        </row>
        <row r="16721">
          <cell r="D16721" t="str">
            <v/>
          </cell>
          <cell r="K16721" t="str">
            <v/>
          </cell>
          <cell r="L16721" t="str">
            <v xml:space="preserve"> </v>
          </cell>
          <cell r="M16721" t="str">
            <v xml:space="preserve"> </v>
          </cell>
        </row>
        <row r="16722">
          <cell r="D16722" t="str">
            <v>SUBTOTAL</v>
          </cell>
        </row>
        <row r="16724">
          <cell r="D16724" t="str">
            <v>TOTAL COSTO DIRECTO $</v>
          </cell>
        </row>
        <row r="16726">
          <cell r="M16726" t="str">
            <v>Porcentaje</v>
          </cell>
          <cell r="N16726" t="str">
            <v>Valor Total</v>
          </cell>
        </row>
        <row r="16727">
          <cell r="M16727">
            <v>0.24</v>
          </cell>
          <cell r="N16727">
            <v>57686.45</v>
          </cell>
        </row>
        <row r="16728">
          <cell r="M16728">
            <v>0.02</v>
          </cell>
          <cell r="N16728">
            <v>4807.2</v>
          </cell>
        </row>
        <row r="16729">
          <cell r="M16729">
            <v>7.0000000000000007E-2</v>
          </cell>
          <cell r="N16729">
            <v>16825.21</v>
          </cell>
        </row>
        <row r="16732">
          <cell r="D16732" t="str">
            <v>Precio Unitario Total Aproximado al peso $</v>
          </cell>
        </row>
        <row r="16737">
          <cell r="D16737" t="str">
            <v>Proyectó:</v>
          </cell>
          <cell r="L16737" t="str">
            <v>Aprobó:</v>
          </cell>
        </row>
        <row r="16738">
          <cell r="E16738" t="str">
            <v>BRAYAN JEUDIEL LOZANO HERRERA</v>
          </cell>
          <cell r="M16738" t="str">
            <v>JESÚS IVÁN QUIÑONES RUEDA</v>
          </cell>
        </row>
        <row r="16739">
          <cell r="E16739" t="str">
            <v>APOYO SEC. DE PLANEACIÓN Y OBRAS PÚBLICAS</v>
          </cell>
          <cell r="M16739" t="str">
            <v>SECRETARIO DE PLANEACIÓN Y OBRAS PUBLICAS</v>
          </cell>
        </row>
        <row r="16740">
          <cell r="E16740" t="str">
            <v>LES TENGO UN CHISME</v>
          </cell>
          <cell r="M16740" t="str">
            <v>BOMBA</v>
          </cell>
        </row>
        <row r="16744">
          <cell r="D16744" t="str">
            <v>Análisis de Precios Unitarios- Secretaria de Planeación y Obras Publicas de Cubará, Boyacá.</v>
          </cell>
        </row>
        <row r="16745">
          <cell r="D16745" t="str">
            <v>Código</v>
          </cell>
          <cell r="E16745" t="str">
            <v>CCE-EICP-FM-14</v>
          </cell>
          <cell r="G16745" t="str">
            <v>Versión</v>
          </cell>
          <cell r="H16745">
            <v>1</v>
          </cell>
        </row>
        <row r="16749">
          <cell r="E16749" t="str">
            <v>MUNICIPIO DE CUBARÁ</v>
          </cell>
        </row>
        <row r="16751">
          <cell r="M16751" t="str">
            <v>VERSIÓN</v>
          </cell>
        </row>
        <row r="16754">
          <cell r="M16754" t="str">
            <v>PAGINA</v>
          </cell>
        </row>
        <row r="16755">
          <cell r="E16755" t="str">
            <v>ANÁLISIS DE PRECIOS UNITARIOS</v>
          </cell>
        </row>
        <row r="16757">
          <cell r="M16757" t="str">
            <v>FECHA</v>
          </cell>
          <cell r="N16757" t="str">
            <v>DD</v>
          </cell>
        </row>
        <row r="16758">
          <cell r="N16758">
            <v>13</v>
          </cell>
        </row>
        <row r="16762">
          <cell r="D16762" t="str">
            <v>DATOS ESPECÍFICOS</v>
          </cell>
        </row>
        <row r="16764">
          <cell r="A16764" t="str">
            <v>APU ID</v>
          </cell>
          <cell r="D16764" t="str">
            <v>ÍTEM</v>
          </cell>
          <cell r="E16764" t="str">
            <v>DESCRIPCIÓN</v>
          </cell>
          <cell r="N16764" t="str">
            <v>UNIDAD</v>
          </cell>
        </row>
        <row r="16765">
          <cell r="A16765" t="str">
            <v>APU-00120</v>
          </cell>
          <cell r="D16765" t="str">
            <v>2,10,06</v>
          </cell>
          <cell r="E16765" t="str">
            <v>SUMINISTRO E INSTALACIÓN DE PORTÓN TUBULAR MEDIDAS 5,00X2,00</v>
          </cell>
          <cell r="N16765" t="str">
            <v>UND</v>
          </cell>
        </row>
        <row r="16766">
          <cell r="D16766" t="str">
            <v>I. EQUIPO</v>
          </cell>
        </row>
        <row r="16767">
          <cell r="D16767" t="str">
            <v>DESCRIPCIÓN</v>
          </cell>
          <cell r="I16767" t="str">
            <v>MARCA</v>
          </cell>
          <cell r="K16767" t="str">
            <v>TIPO</v>
          </cell>
          <cell r="M16767" t="str">
            <v>TARIFA</v>
          </cell>
          <cell r="N16767" t="str">
            <v>RENDIMIENTO</v>
          </cell>
        </row>
        <row r="16768">
          <cell r="D16768" t="str">
            <v>HERRAMIENTA MENOR (% M.O)</v>
          </cell>
          <cell r="K16768" t="str">
            <v>%</v>
          </cell>
          <cell r="M16768">
            <v>0</v>
          </cell>
          <cell r="N16768">
            <v>10</v>
          </cell>
        </row>
        <row r="16769">
          <cell r="D16769" t="str">
            <v/>
          </cell>
          <cell r="K16769" t="str">
            <v/>
          </cell>
          <cell r="M16769" t="str">
            <v/>
          </cell>
        </row>
        <row r="16770">
          <cell r="D16770" t="str">
            <v/>
          </cell>
          <cell r="K16770" t="str">
            <v/>
          </cell>
          <cell r="M16770" t="str">
            <v/>
          </cell>
        </row>
        <row r="16771">
          <cell r="D16771" t="str">
            <v/>
          </cell>
          <cell r="K16771" t="str">
            <v/>
          </cell>
          <cell r="M16771" t="str">
            <v/>
          </cell>
        </row>
        <row r="16772">
          <cell r="D16772" t="str">
            <v/>
          </cell>
          <cell r="K16772" t="str">
            <v/>
          </cell>
          <cell r="M16772" t="str">
            <v/>
          </cell>
        </row>
        <row r="16773">
          <cell r="D16773" t="str">
            <v/>
          </cell>
          <cell r="K16773" t="str">
            <v/>
          </cell>
          <cell r="M16773" t="str">
            <v/>
          </cell>
        </row>
        <row r="16774">
          <cell r="D16774" t="str">
            <v>SUBTOTAL</v>
          </cell>
        </row>
        <row r="16775">
          <cell r="D16775" t="str">
            <v>II. MATERIALES</v>
          </cell>
        </row>
        <row r="16776">
          <cell r="D16776" t="str">
            <v>DESCRIPCIÓN</v>
          </cell>
          <cell r="L16776" t="str">
            <v>UNIDAD</v>
          </cell>
          <cell r="M16776" t="str">
            <v>CANTIDAD</v>
          </cell>
          <cell r="N16776" t="str">
            <v>PRECIO UNITARIO</v>
          </cell>
        </row>
        <row r="16777">
          <cell r="D16777" t="str">
            <v/>
          </cell>
          <cell r="L16777" t="str">
            <v/>
          </cell>
          <cell r="N16777" t="str">
            <v/>
          </cell>
        </row>
        <row r="16778">
          <cell r="D16778" t="str">
            <v/>
          </cell>
          <cell r="L16778" t="str">
            <v/>
          </cell>
          <cell r="N16778" t="str">
            <v/>
          </cell>
        </row>
        <row r="16779">
          <cell r="D16779" t="str">
            <v/>
          </cell>
          <cell r="L16779" t="str">
            <v/>
          </cell>
          <cell r="N16779" t="str">
            <v/>
          </cell>
        </row>
        <row r="16780">
          <cell r="D16780" t="str">
            <v/>
          </cell>
          <cell r="L16780" t="str">
            <v/>
          </cell>
          <cell r="N16780" t="str">
            <v/>
          </cell>
        </row>
        <row r="16781">
          <cell r="D16781" t="str">
            <v/>
          </cell>
          <cell r="L16781" t="str">
            <v/>
          </cell>
          <cell r="N16781" t="str">
            <v/>
          </cell>
        </row>
        <row r="16782">
          <cell r="D16782" t="str">
            <v/>
          </cell>
          <cell r="L16782" t="str">
            <v/>
          </cell>
          <cell r="N16782" t="str">
            <v/>
          </cell>
        </row>
        <row r="16783">
          <cell r="D16783" t="str">
            <v/>
          </cell>
          <cell r="L16783" t="str">
            <v/>
          </cell>
          <cell r="N16783" t="str">
            <v/>
          </cell>
        </row>
        <row r="16784">
          <cell r="D16784" t="str">
            <v/>
          </cell>
          <cell r="L16784" t="str">
            <v/>
          </cell>
          <cell r="N16784" t="str">
            <v/>
          </cell>
        </row>
        <row r="16785">
          <cell r="D16785" t="str">
            <v/>
          </cell>
          <cell r="L16785" t="str">
            <v/>
          </cell>
          <cell r="N16785" t="str">
            <v/>
          </cell>
        </row>
        <row r="16786">
          <cell r="D16786" t="str">
            <v/>
          </cell>
          <cell r="L16786" t="str">
            <v/>
          </cell>
          <cell r="N16786" t="str">
            <v/>
          </cell>
        </row>
        <row r="16787">
          <cell r="D16787" t="str">
            <v/>
          </cell>
          <cell r="L16787" t="str">
            <v/>
          </cell>
          <cell r="N16787" t="str">
            <v/>
          </cell>
        </row>
        <row r="16788">
          <cell r="D16788" t="str">
            <v/>
          </cell>
          <cell r="L16788" t="str">
            <v/>
          </cell>
          <cell r="N16788" t="str">
            <v/>
          </cell>
        </row>
        <row r="16789">
          <cell r="D16789" t="str">
            <v/>
          </cell>
          <cell r="L16789" t="str">
            <v/>
          </cell>
          <cell r="N16789" t="str">
            <v/>
          </cell>
        </row>
        <row r="16790">
          <cell r="D16790" t="str">
            <v/>
          </cell>
          <cell r="L16790" t="str">
            <v/>
          </cell>
          <cell r="N16790" t="str">
            <v/>
          </cell>
        </row>
        <row r="16791">
          <cell r="D16791" t="str">
            <v>DESPERDICIO</v>
          </cell>
          <cell r="L16791" t="str">
            <v>%</v>
          </cell>
          <cell r="M16791">
            <v>0.05</v>
          </cell>
          <cell r="N16791">
            <v>0</v>
          </cell>
        </row>
        <row r="16792">
          <cell r="D16792" t="str">
            <v>SUBTOTAL</v>
          </cell>
        </row>
        <row r="16793">
          <cell r="D16793" t="str">
            <v>III. TRANSPORTES</v>
          </cell>
        </row>
        <row r="16794">
          <cell r="D16794" t="str">
            <v>MATERIAL</v>
          </cell>
          <cell r="K16794" t="str">
            <v>VOL. o PESO</v>
          </cell>
          <cell r="L16794" t="str">
            <v>DISTANCIA</v>
          </cell>
          <cell r="M16794" t="str">
            <v>M3 o Ton/Km</v>
          </cell>
          <cell r="N16794" t="str">
            <v>TARIFA</v>
          </cell>
        </row>
        <row r="16795">
          <cell r="D16795" t="str">
            <v/>
          </cell>
          <cell r="M16795" t="str">
            <v/>
          </cell>
          <cell r="N16795" t="str">
            <v/>
          </cell>
        </row>
        <row r="16796">
          <cell r="D16796" t="str">
            <v/>
          </cell>
          <cell r="M16796" t="str">
            <v/>
          </cell>
          <cell r="N16796" t="str">
            <v/>
          </cell>
        </row>
        <row r="16797">
          <cell r="D16797" t="str">
            <v/>
          </cell>
          <cell r="M16797" t="str">
            <v/>
          </cell>
          <cell r="N16797" t="str">
            <v/>
          </cell>
        </row>
        <row r="16798">
          <cell r="D16798" t="str">
            <v/>
          </cell>
          <cell r="M16798" t="str">
            <v/>
          </cell>
          <cell r="N16798" t="str">
            <v/>
          </cell>
        </row>
        <row r="16799">
          <cell r="D16799" t="str">
            <v>SUBTOTAL</v>
          </cell>
        </row>
        <row r="16800">
          <cell r="D16800" t="str">
            <v>IV. MANO DE OBRA</v>
          </cell>
        </row>
        <row r="16801">
          <cell r="D16801" t="str">
            <v>TRABAJADOR</v>
          </cell>
          <cell r="K16801" t="str">
            <v>JORNAL</v>
          </cell>
          <cell r="L16801" t="str">
            <v>PRESTACIONES</v>
          </cell>
          <cell r="M16801" t="str">
            <v>JORNAL TOTAL</v>
          </cell>
          <cell r="N16801" t="str">
            <v>RENDIMIENTO</v>
          </cell>
        </row>
        <row r="16802">
          <cell r="D16802" t="str">
            <v>OFICIAL</v>
          </cell>
          <cell r="K16802">
            <v>95930</v>
          </cell>
          <cell r="L16802">
            <v>1.95</v>
          </cell>
          <cell r="M16802">
            <v>187063.5</v>
          </cell>
        </row>
        <row r="16803">
          <cell r="D16803" t="str">
            <v>AYUDANTE (1)</v>
          </cell>
          <cell r="K16803">
            <v>71433</v>
          </cell>
          <cell r="L16803">
            <v>1.95</v>
          </cell>
          <cell r="M16803">
            <v>139294.35</v>
          </cell>
        </row>
        <row r="16804">
          <cell r="D16804" t="str">
            <v/>
          </cell>
          <cell r="K16804" t="str">
            <v/>
          </cell>
          <cell r="L16804" t="str">
            <v xml:space="preserve"> </v>
          </cell>
          <cell r="M16804" t="str">
            <v xml:space="preserve"> </v>
          </cell>
        </row>
        <row r="16805">
          <cell r="D16805" t="str">
            <v/>
          </cell>
          <cell r="K16805" t="str">
            <v/>
          </cell>
          <cell r="L16805" t="str">
            <v xml:space="preserve"> </v>
          </cell>
          <cell r="M16805" t="str">
            <v xml:space="preserve"> </v>
          </cell>
        </row>
        <row r="16806">
          <cell r="D16806" t="str">
            <v/>
          </cell>
          <cell r="K16806" t="str">
            <v/>
          </cell>
          <cell r="L16806" t="str">
            <v xml:space="preserve"> </v>
          </cell>
          <cell r="M16806" t="str">
            <v xml:space="preserve"> </v>
          </cell>
        </row>
        <row r="16807">
          <cell r="D16807" t="str">
            <v>SUBTOTAL</v>
          </cell>
        </row>
        <row r="16809">
          <cell r="D16809" t="str">
            <v>TOTAL COSTO DIRECTO $</v>
          </cell>
        </row>
        <row r="16811">
          <cell r="M16811" t="str">
            <v>Porcentaje</v>
          </cell>
          <cell r="N16811" t="str">
            <v>Valor Total</v>
          </cell>
        </row>
        <row r="16812">
          <cell r="M16812">
            <v>0.24</v>
          </cell>
          <cell r="N16812">
            <v>0</v>
          </cell>
        </row>
        <row r="16813">
          <cell r="M16813">
            <v>0.02</v>
          </cell>
          <cell r="N16813">
            <v>0</v>
          </cell>
        </row>
        <row r="16814">
          <cell r="M16814">
            <v>7.0000000000000007E-2</v>
          </cell>
          <cell r="N16814">
            <v>0</v>
          </cell>
        </row>
        <row r="16817">
          <cell r="D16817" t="str">
            <v>Precio Unitario Total Aproximado al peso $</v>
          </cell>
        </row>
        <row r="16822">
          <cell r="D16822" t="str">
            <v>Proyectó:</v>
          </cell>
          <cell r="L16822" t="str">
            <v>Aprobó:</v>
          </cell>
        </row>
        <row r="16823">
          <cell r="E16823" t="str">
            <v>BRAYAN JEUDIEL LOZANO HERRERA</v>
          </cell>
          <cell r="M16823" t="str">
            <v>JESÚS IVÁN QUIÑONES RUEDA</v>
          </cell>
        </row>
        <row r="16824">
          <cell r="E16824" t="str">
            <v>APOYO SEC. DE PLANEACIÓN Y OBRAS PÚBLICAS</v>
          </cell>
          <cell r="M16824" t="str">
            <v>SECRETARIO DE PLANEACIÓN Y OBRAS PUBLICAS</v>
          </cell>
        </row>
        <row r="16825">
          <cell r="E16825" t="str">
            <v>LES TENGO UN CHISME</v>
          </cell>
          <cell r="M16825" t="str">
            <v>BOMBA</v>
          </cell>
        </row>
        <row r="16829">
          <cell r="D16829" t="str">
            <v>Análisis de Precios Unitarios- Secretaria de Planeación y Obras Publicas de Cubará, Boyacá.</v>
          </cell>
        </row>
        <row r="16830">
          <cell r="D16830" t="str">
            <v>Código</v>
          </cell>
          <cell r="E16830" t="str">
            <v>CCE-EICP-FM-14</v>
          </cell>
          <cell r="G16830" t="str">
            <v>Versión</v>
          </cell>
          <cell r="H16830">
            <v>1</v>
          </cell>
        </row>
        <row r="16834">
          <cell r="E16834" t="str">
            <v>MUNICIPIO DE CUBARÁ</v>
          </cell>
        </row>
        <row r="16836">
          <cell r="M16836" t="str">
            <v>VERSIÓN</v>
          </cell>
        </row>
        <row r="16839">
          <cell r="M16839" t="str">
            <v>PAGINA</v>
          </cell>
        </row>
        <row r="16840">
          <cell r="E16840" t="str">
            <v>ANÁLISIS DE PRECIOS UNITARIOS</v>
          </cell>
        </row>
        <row r="16842">
          <cell r="M16842" t="str">
            <v>FECHA</v>
          </cell>
          <cell r="N16842" t="str">
            <v>DD</v>
          </cell>
        </row>
        <row r="16843">
          <cell r="N16843">
            <v>13</v>
          </cell>
        </row>
        <row r="16847">
          <cell r="D16847" t="str">
            <v>DATOS ESPECÍFICOS</v>
          </cell>
        </row>
        <row r="16849">
          <cell r="A16849" t="str">
            <v>APU ID</v>
          </cell>
          <cell r="D16849" t="str">
            <v>ÍTEM</v>
          </cell>
          <cell r="E16849" t="str">
            <v>DESCRIPCIÓN</v>
          </cell>
          <cell r="N16849" t="str">
            <v>UNIDAD</v>
          </cell>
        </row>
        <row r="16850">
          <cell r="A16850" t="str">
            <v>APU-00121</v>
          </cell>
          <cell r="D16850" t="str">
            <v>2,10,07</v>
          </cell>
          <cell r="E16850" t="str">
            <v>SUMINISTRO E INSTALACIÓN DE PORTÓN MEDIDAS 7,70X2,80 M</v>
          </cell>
          <cell r="N16850" t="str">
            <v>UND</v>
          </cell>
        </row>
        <row r="16851">
          <cell r="D16851" t="str">
            <v>I. EQUIPO</v>
          </cell>
        </row>
        <row r="16852">
          <cell r="D16852" t="str">
            <v>DESCRIPCIÓN</v>
          </cell>
          <cell r="I16852" t="str">
            <v>MARCA</v>
          </cell>
          <cell r="K16852" t="str">
            <v>TIPO</v>
          </cell>
          <cell r="M16852" t="str">
            <v>TARIFA</v>
          </cell>
          <cell r="N16852" t="str">
            <v>RENDIMIENTO</v>
          </cell>
        </row>
        <row r="16853">
          <cell r="D16853" t="str">
            <v>HERRAMIENTA MENOR (% M.O)</v>
          </cell>
          <cell r="K16853" t="str">
            <v>%</v>
          </cell>
          <cell r="M16853">
            <v>0</v>
          </cell>
          <cell r="N16853">
            <v>10</v>
          </cell>
        </row>
        <row r="16854">
          <cell r="D16854" t="str">
            <v/>
          </cell>
          <cell r="K16854" t="str">
            <v/>
          </cell>
          <cell r="M16854" t="str">
            <v/>
          </cell>
        </row>
        <row r="16855">
          <cell r="D16855" t="str">
            <v/>
          </cell>
          <cell r="K16855" t="str">
            <v/>
          </cell>
          <cell r="M16855" t="str">
            <v/>
          </cell>
        </row>
        <row r="16856">
          <cell r="D16856" t="str">
            <v/>
          </cell>
          <cell r="K16856" t="str">
            <v/>
          </cell>
          <cell r="M16856" t="str">
            <v/>
          </cell>
        </row>
        <row r="16857">
          <cell r="D16857" t="str">
            <v/>
          </cell>
          <cell r="K16857" t="str">
            <v/>
          </cell>
          <cell r="M16857" t="str">
            <v/>
          </cell>
        </row>
        <row r="16858">
          <cell r="D16858" t="str">
            <v/>
          </cell>
          <cell r="K16858" t="str">
            <v/>
          </cell>
          <cell r="M16858" t="str">
            <v/>
          </cell>
        </row>
        <row r="16859">
          <cell r="D16859" t="str">
            <v>SUBTOTAL</v>
          </cell>
        </row>
        <row r="16860">
          <cell r="D16860" t="str">
            <v>II. MATERIALES</v>
          </cell>
        </row>
        <row r="16861">
          <cell r="D16861" t="str">
            <v>DESCRIPCIÓN</v>
          </cell>
          <cell r="L16861" t="str">
            <v>UNIDAD</v>
          </cell>
          <cell r="M16861" t="str">
            <v>CANTIDAD</v>
          </cell>
          <cell r="N16861" t="str">
            <v>PRECIO UNITARIO</v>
          </cell>
        </row>
        <row r="16862">
          <cell r="D16862" t="str">
            <v/>
          </cell>
          <cell r="L16862" t="str">
            <v/>
          </cell>
          <cell r="N16862" t="str">
            <v/>
          </cell>
        </row>
        <row r="16863">
          <cell r="D16863" t="str">
            <v/>
          </cell>
          <cell r="L16863" t="str">
            <v/>
          </cell>
          <cell r="N16863" t="str">
            <v/>
          </cell>
        </row>
        <row r="16864">
          <cell r="D16864" t="str">
            <v/>
          </cell>
          <cell r="L16864" t="str">
            <v/>
          </cell>
          <cell r="N16864" t="str">
            <v/>
          </cell>
        </row>
        <row r="16865">
          <cell r="D16865" t="str">
            <v/>
          </cell>
          <cell r="L16865" t="str">
            <v/>
          </cell>
          <cell r="N16865" t="str">
            <v/>
          </cell>
        </row>
        <row r="16866">
          <cell r="D16866" t="str">
            <v/>
          </cell>
          <cell r="L16866" t="str">
            <v/>
          </cell>
          <cell r="N16866" t="str">
            <v/>
          </cell>
        </row>
        <row r="16867">
          <cell r="D16867" t="str">
            <v/>
          </cell>
          <cell r="L16867" t="str">
            <v/>
          </cell>
          <cell r="N16867" t="str">
            <v/>
          </cell>
        </row>
        <row r="16868">
          <cell r="D16868" t="str">
            <v/>
          </cell>
          <cell r="L16868" t="str">
            <v/>
          </cell>
          <cell r="N16868" t="str">
            <v/>
          </cell>
        </row>
        <row r="16869">
          <cell r="D16869" t="str">
            <v/>
          </cell>
          <cell r="L16869" t="str">
            <v/>
          </cell>
          <cell r="N16869" t="str">
            <v/>
          </cell>
        </row>
        <row r="16870">
          <cell r="D16870" t="str">
            <v/>
          </cell>
          <cell r="L16870" t="str">
            <v/>
          </cell>
          <cell r="N16870" t="str">
            <v/>
          </cell>
        </row>
        <row r="16871">
          <cell r="D16871" t="str">
            <v/>
          </cell>
          <cell r="L16871" t="str">
            <v/>
          </cell>
          <cell r="N16871" t="str">
            <v/>
          </cell>
        </row>
        <row r="16872">
          <cell r="D16872" t="str">
            <v/>
          </cell>
          <cell r="L16872" t="str">
            <v/>
          </cell>
          <cell r="N16872" t="str">
            <v/>
          </cell>
        </row>
        <row r="16873">
          <cell r="D16873" t="str">
            <v/>
          </cell>
          <cell r="L16873" t="str">
            <v/>
          </cell>
          <cell r="N16873" t="str">
            <v/>
          </cell>
        </row>
        <row r="16874">
          <cell r="D16874" t="str">
            <v/>
          </cell>
          <cell r="L16874" t="str">
            <v/>
          </cell>
          <cell r="N16874" t="str">
            <v/>
          </cell>
        </row>
        <row r="16875">
          <cell r="D16875" t="str">
            <v/>
          </cell>
          <cell r="L16875" t="str">
            <v/>
          </cell>
          <cell r="N16875" t="str">
            <v/>
          </cell>
        </row>
        <row r="16876">
          <cell r="D16876" t="str">
            <v>DESPERDICIO</v>
          </cell>
          <cell r="L16876" t="str">
            <v>%</v>
          </cell>
          <cell r="M16876">
            <v>0.05</v>
          </cell>
          <cell r="N16876">
            <v>0</v>
          </cell>
        </row>
        <row r="16877">
          <cell r="D16877" t="str">
            <v>SUBTOTAL</v>
          </cell>
        </row>
        <row r="16878">
          <cell r="D16878" t="str">
            <v>III. TRANSPORTES</v>
          </cell>
        </row>
        <row r="16879">
          <cell r="D16879" t="str">
            <v>MATERIAL</v>
          </cell>
          <cell r="K16879" t="str">
            <v>VOL. o PESO</v>
          </cell>
          <cell r="L16879" t="str">
            <v>DISTANCIA</v>
          </cell>
          <cell r="M16879" t="str">
            <v>M3 o Ton/Km</v>
          </cell>
          <cell r="N16879" t="str">
            <v>TARIFA</v>
          </cell>
        </row>
        <row r="16880">
          <cell r="D16880" t="str">
            <v/>
          </cell>
          <cell r="M16880" t="str">
            <v/>
          </cell>
          <cell r="N16880" t="str">
            <v/>
          </cell>
        </row>
        <row r="16881">
          <cell r="D16881" t="str">
            <v/>
          </cell>
          <cell r="M16881" t="str">
            <v/>
          </cell>
          <cell r="N16881" t="str">
            <v/>
          </cell>
        </row>
        <row r="16882">
          <cell r="D16882" t="str">
            <v/>
          </cell>
          <cell r="M16882" t="str">
            <v/>
          </cell>
          <cell r="N16882" t="str">
            <v/>
          </cell>
        </row>
        <row r="16883">
          <cell r="D16883" t="str">
            <v/>
          </cell>
          <cell r="M16883" t="str">
            <v/>
          </cell>
          <cell r="N16883" t="str">
            <v/>
          </cell>
        </row>
        <row r="16884">
          <cell r="D16884" t="str">
            <v>SUBTOTAL</v>
          </cell>
        </row>
        <row r="16885">
          <cell r="D16885" t="str">
            <v>IV. MANO DE OBRA</v>
          </cell>
        </row>
        <row r="16886">
          <cell r="D16886" t="str">
            <v>TRABAJADOR</v>
          </cell>
          <cell r="K16886" t="str">
            <v>JORNAL</v>
          </cell>
          <cell r="L16886" t="str">
            <v>PRESTACIONES</v>
          </cell>
          <cell r="M16886" t="str">
            <v>JORNAL TOTAL</v>
          </cell>
          <cell r="N16886" t="str">
            <v>RENDIMIENTO</v>
          </cell>
        </row>
        <row r="16887">
          <cell r="D16887" t="str">
            <v>OFICIAL</v>
          </cell>
          <cell r="K16887">
            <v>95930</v>
          </cell>
          <cell r="L16887">
            <v>1.95</v>
          </cell>
          <cell r="M16887">
            <v>187063.5</v>
          </cell>
        </row>
        <row r="16888">
          <cell r="D16888" t="str">
            <v>AYUDANTE (1)</v>
          </cell>
          <cell r="K16888">
            <v>71433</v>
          </cell>
          <cell r="L16888">
            <v>1.95</v>
          </cell>
          <cell r="M16888">
            <v>139294.35</v>
          </cell>
        </row>
        <row r="16889">
          <cell r="D16889" t="str">
            <v/>
          </cell>
          <cell r="K16889" t="str">
            <v/>
          </cell>
          <cell r="L16889" t="str">
            <v xml:space="preserve"> </v>
          </cell>
          <cell r="M16889" t="str">
            <v xml:space="preserve"> </v>
          </cell>
        </row>
        <row r="16890">
          <cell r="D16890" t="str">
            <v/>
          </cell>
          <cell r="K16890" t="str">
            <v/>
          </cell>
          <cell r="L16890" t="str">
            <v xml:space="preserve"> </v>
          </cell>
          <cell r="M16890" t="str">
            <v xml:space="preserve"> </v>
          </cell>
        </row>
        <row r="16891">
          <cell r="D16891" t="str">
            <v/>
          </cell>
          <cell r="K16891" t="str">
            <v/>
          </cell>
          <cell r="L16891" t="str">
            <v xml:space="preserve"> </v>
          </cell>
          <cell r="M16891" t="str">
            <v xml:space="preserve"> </v>
          </cell>
        </row>
        <row r="16892">
          <cell r="D16892" t="str">
            <v>SUBTOTAL</v>
          </cell>
        </row>
        <row r="16894">
          <cell r="D16894" t="str">
            <v>TOTAL COSTO DIRECTO $</v>
          </cell>
        </row>
        <row r="16896">
          <cell r="M16896" t="str">
            <v>Porcentaje</v>
          </cell>
          <cell r="N16896" t="str">
            <v>Valor Total</v>
          </cell>
        </row>
        <row r="16897">
          <cell r="M16897">
            <v>0.24</v>
          </cell>
          <cell r="N16897">
            <v>0</v>
          </cell>
        </row>
        <row r="16898">
          <cell r="M16898">
            <v>0.02</v>
          </cell>
          <cell r="N16898">
            <v>0</v>
          </cell>
        </row>
        <row r="16899">
          <cell r="M16899">
            <v>7.0000000000000007E-2</v>
          </cell>
          <cell r="N16899">
            <v>0</v>
          </cell>
        </row>
        <row r="16902">
          <cell r="D16902" t="str">
            <v>Precio Unitario Total Aproximado al peso $</v>
          </cell>
        </row>
        <row r="16907">
          <cell r="D16907" t="str">
            <v>Proyectó:</v>
          </cell>
          <cell r="L16907" t="str">
            <v>Aprobó:</v>
          </cell>
        </row>
        <row r="16908">
          <cell r="E16908" t="str">
            <v>BRAYAN JEUDIEL LOZANO HERRERA</v>
          </cell>
          <cell r="M16908" t="str">
            <v>JESÚS IVÁN QUIÑONES RUEDA</v>
          </cell>
        </row>
        <row r="16909">
          <cell r="E16909" t="str">
            <v>APOYO SEC. DE PLANEACIÓN Y OBRAS PÚBLICAS</v>
          </cell>
          <cell r="M16909" t="str">
            <v>SECRETARIO DE PLANEACIÓN Y OBRAS PUBLICAS</v>
          </cell>
        </row>
        <row r="16910">
          <cell r="E16910" t="str">
            <v>LES TENGO UN CHISME</v>
          </cell>
          <cell r="M16910" t="str">
            <v>BOMBA</v>
          </cell>
        </row>
        <row r="16914">
          <cell r="D16914" t="str">
            <v>Análisis de Precios Unitarios- Secretaria de Planeación y Obras Publicas de Cubará, Boyacá.</v>
          </cell>
        </row>
        <row r="16915">
          <cell r="D16915" t="str">
            <v>Código</v>
          </cell>
          <cell r="E16915" t="str">
            <v>CCE-EICP-FM-14</v>
          </cell>
          <cell r="G16915" t="str">
            <v>Versión</v>
          </cell>
          <cell r="H16915">
            <v>1</v>
          </cell>
        </row>
        <row r="16919">
          <cell r="E16919" t="str">
            <v>MUNICIPIO DE CUBARÁ</v>
          </cell>
        </row>
        <row r="16921">
          <cell r="M16921" t="str">
            <v>VERSIÓN</v>
          </cell>
        </row>
        <row r="16924">
          <cell r="M16924" t="str">
            <v>PAGINA</v>
          </cell>
        </row>
        <row r="16925">
          <cell r="E16925" t="str">
            <v>ANÁLISIS DE PRECIOS UNITARIOS</v>
          </cell>
        </row>
        <row r="16927">
          <cell r="M16927" t="str">
            <v>FECHA</v>
          </cell>
          <cell r="N16927" t="str">
            <v>DD</v>
          </cell>
        </row>
        <row r="16928">
          <cell r="N16928">
            <v>13</v>
          </cell>
        </row>
        <row r="16932">
          <cell r="D16932" t="str">
            <v>DATOS ESPECÍFICOS</v>
          </cell>
        </row>
        <row r="16934">
          <cell r="A16934" t="str">
            <v>APU ID</v>
          </cell>
          <cell r="D16934" t="str">
            <v>ÍTEM</v>
          </cell>
          <cell r="E16934" t="str">
            <v>DESCRIPCIÓN</v>
          </cell>
          <cell r="N16934" t="str">
            <v>UNIDAD</v>
          </cell>
        </row>
        <row r="16935">
          <cell r="D16935" t="str">
            <v>2,10,08</v>
          </cell>
          <cell r="E16935" t="str">
            <v>SUMINISTRO E INSTALACIÓN DE PUERTA REJA 0,60x1,60m PARA CUARTO DE BOMBONA DE GAS SEGÚN DISEÑO</v>
          </cell>
          <cell r="N16935" t="str">
            <v>UND</v>
          </cell>
        </row>
        <row r="16936">
          <cell r="D16936" t="str">
            <v>I. EQUIPO</v>
          </cell>
        </row>
        <row r="16937">
          <cell r="D16937" t="str">
            <v>DESCRIPCIÓN</v>
          </cell>
          <cell r="I16937" t="str">
            <v>MARCA</v>
          </cell>
          <cell r="K16937" t="str">
            <v>TIPO</v>
          </cell>
          <cell r="M16937" t="str">
            <v>TARIFA</v>
          </cell>
          <cell r="N16937" t="str">
            <v>RENDIMIENTO</v>
          </cell>
        </row>
        <row r="16938">
          <cell r="A16938" t="str">
            <v>APU-001211</v>
          </cell>
          <cell r="D16938" t="str">
            <v>HERRAMIENTA MENOR (% M.O)</v>
          </cell>
          <cell r="K16938" t="str">
            <v>%</v>
          </cell>
          <cell r="M16938">
            <v>399755.85</v>
          </cell>
          <cell r="N16938">
            <v>10</v>
          </cell>
        </row>
        <row r="16939">
          <cell r="A16939" t="str">
            <v>APU-001211</v>
          </cell>
          <cell r="D16939" t="str">
            <v/>
          </cell>
          <cell r="K16939" t="str">
            <v/>
          </cell>
          <cell r="M16939" t="str">
            <v/>
          </cell>
        </row>
        <row r="16940">
          <cell r="A16940" t="str">
            <v>APU-001211</v>
          </cell>
          <cell r="D16940" t="str">
            <v/>
          </cell>
          <cell r="K16940" t="str">
            <v/>
          </cell>
          <cell r="M16940" t="str">
            <v/>
          </cell>
        </row>
        <row r="16941">
          <cell r="A16941" t="str">
            <v>APU-001211</v>
          </cell>
          <cell r="D16941" t="str">
            <v/>
          </cell>
          <cell r="K16941" t="str">
            <v/>
          </cell>
          <cell r="M16941" t="str">
            <v/>
          </cell>
        </row>
        <row r="16942">
          <cell r="A16942" t="str">
            <v>APU-001211</v>
          </cell>
          <cell r="D16942" t="str">
            <v/>
          </cell>
          <cell r="K16942" t="str">
            <v/>
          </cell>
          <cell r="M16942" t="str">
            <v/>
          </cell>
        </row>
        <row r="16943">
          <cell r="A16943" t="str">
            <v>APU-001211</v>
          </cell>
          <cell r="D16943" t="str">
            <v/>
          </cell>
          <cell r="K16943" t="str">
            <v/>
          </cell>
          <cell r="M16943" t="str">
            <v/>
          </cell>
        </row>
        <row r="16944">
          <cell r="A16944" t="str">
            <v>APU-001211</v>
          </cell>
          <cell r="D16944" t="str">
            <v>SUBTOTAL</v>
          </cell>
        </row>
        <row r="16945">
          <cell r="A16945" t="str">
            <v>APU-001211</v>
          </cell>
          <cell r="D16945" t="str">
            <v>II. MATERIALES</v>
          </cell>
        </row>
        <row r="16946">
          <cell r="A16946" t="str">
            <v>APU-001211</v>
          </cell>
          <cell r="D16946" t="str">
            <v>DESCRIPCIÓN</v>
          </cell>
          <cell r="L16946" t="str">
            <v>UNIDAD</v>
          </cell>
          <cell r="M16946" t="str">
            <v>CANTIDAD</v>
          </cell>
          <cell r="N16946" t="str">
            <v>PRECIO UNITARIO</v>
          </cell>
        </row>
        <row r="16947">
          <cell r="A16947" t="str">
            <v>APU-001211</v>
          </cell>
          <cell r="D16947" t="str">
            <v>varilla lisa 1/2´´</v>
          </cell>
          <cell r="L16947" t="str">
            <v>M</v>
          </cell>
          <cell r="M16947">
            <v>9.51</v>
          </cell>
          <cell r="N16947">
            <v>6725.64</v>
          </cell>
        </row>
        <row r="16948">
          <cell r="A16948" t="str">
            <v>APU-001211</v>
          </cell>
          <cell r="D16948" t="str">
            <v>TUBO REDONDO ESTRUCTURAL 1´´ CAL.18</v>
          </cell>
          <cell r="L16948" t="str">
            <v>M</v>
          </cell>
          <cell r="M16948">
            <v>4.16</v>
          </cell>
          <cell r="N16948">
            <v>22000</v>
          </cell>
        </row>
        <row r="16949">
          <cell r="A16949" t="str">
            <v>APU-001211</v>
          </cell>
          <cell r="D16949" t="str">
            <v>TUBO REDONDO ESTRUCTURAL 1 1/2´´ CAL 18</v>
          </cell>
          <cell r="L16949" t="str">
            <v>M</v>
          </cell>
          <cell r="M16949">
            <v>1.73</v>
          </cell>
          <cell r="N16949">
            <v>34833.33</v>
          </cell>
        </row>
        <row r="16950">
          <cell r="A16950" t="str">
            <v>APU-001211</v>
          </cell>
          <cell r="D16950" t="str">
            <v>BISAGRA COMÚN 2"</v>
          </cell>
          <cell r="L16950" t="str">
            <v>UND</v>
          </cell>
          <cell r="M16950">
            <v>2</v>
          </cell>
          <cell r="N16950">
            <v>3850</v>
          </cell>
        </row>
        <row r="16951">
          <cell r="A16951" t="str">
            <v>APU-001211</v>
          </cell>
          <cell r="D16951" t="str">
            <v>SOLDADURA ELÉCTRICA</v>
          </cell>
          <cell r="L16951" t="str">
            <v>KG</v>
          </cell>
          <cell r="M16951">
            <v>1</v>
          </cell>
          <cell r="N16951">
            <v>23035.3</v>
          </cell>
        </row>
        <row r="16952">
          <cell r="A16952" t="str">
            <v>APU-001211</v>
          </cell>
          <cell r="D16952" t="str">
            <v>PINTURA ANTICORROSIVO</v>
          </cell>
          <cell r="L16952" t="str">
            <v>GAL</v>
          </cell>
          <cell r="M16952">
            <v>0.3</v>
          </cell>
          <cell r="N16952">
            <v>61200</v>
          </cell>
        </row>
        <row r="16953">
          <cell r="A16953" t="str">
            <v>APU-001211</v>
          </cell>
          <cell r="D16953" t="str">
            <v>PINTURA ESMALTE SINTÉTICO TIPO I</v>
          </cell>
          <cell r="L16953" t="str">
            <v>GAL</v>
          </cell>
          <cell r="M16953">
            <v>0.3</v>
          </cell>
          <cell r="N16953">
            <v>96598.66</v>
          </cell>
        </row>
        <row r="16954">
          <cell r="A16954" t="str">
            <v>APU-001211</v>
          </cell>
          <cell r="D16954" t="str">
            <v/>
          </cell>
          <cell r="L16954" t="str">
            <v/>
          </cell>
          <cell r="N16954" t="str">
            <v/>
          </cell>
        </row>
        <row r="16955">
          <cell r="A16955" t="str">
            <v>APU-001211</v>
          </cell>
          <cell r="D16955" t="str">
            <v/>
          </cell>
          <cell r="L16955" t="str">
            <v/>
          </cell>
          <cell r="N16955" t="str">
            <v/>
          </cell>
        </row>
        <row r="16956">
          <cell r="A16956" t="str">
            <v>APU-001211</v>
          </cell>
          <cell r="D16956" t="str">
            <v/>
          </cell>
          <cell r="L16956" t="str">
            <v/>
          </cell>
          <cell r="N16956" t="str">
            <v/>
          </cell>
        </row>
        <row r="16957">
          <cell r="A16957" t="str">
            <v>APU-001211</v>
          </cell>
          <cell r="D16957" t="str">
            <v/>
          </cell>
          <cell r="L16957" t="str">
            <v/>
          </cell>
          <cell r="N16957" t="str">
            <v/>
          </cell>
        </row>
        <row r="16958">
          <cell r="A16958" t="str">
            <v>APU-001211</v>
          </cell>
          <cell r="D16958" t="str">
            <v/>
          </cell>
          <cell r="L16958" t="str">
            <v/>
          </cell>
          <cell r="N16958" t="str">
            <v/>
          </cell>
        </row>
        <row r="16959">
          <cell r="A16959" t="str">
            <v>APU-001211</v>
          </cell>
          <cell r="D16959" t="str">
            <v/>
          </cell>
          <cell r="L16959" t="str">
            <v/>
          </cell>
          <cell r="N16959" t="str">
            <v/>
          </cell>
        </row>
        <row r="16960">
          <cell r="A16960" t="str">
            <v>APU-001211</v>
          </cell>
          <cell r="D16960" t="str">
            <v/>
          </cell>
          <cell r="L16960" t="str">
            <v/>
          </cell>
          <cell r="N16960" t="str">
            <v/>
          </cell>
        </row>
        <row r="16961">
          <cell r="A16961" t="str">
            <v>APU-001211</v>
          </cell>
          <cell r="D16961" t="str">
            <v>DESPERDICIO</v>
          </cell>
          <cell r="L16961" t="str">
            <v>%</v>
          </cell>
          <cell r="M16961">
            <v>0.05</v>
          </cell>
          <cell r="N16961">
            <v>293817.39999999997</v>
          </cell>
        </row>
        <row r="16962">
          <cell r="A16962" t="str">
            <v>APU-001211</v>
          </cell>
          <cell r="D16962" t="str">
            <v>SUBTOTAL</v>
          </cell>
        </row>
        <row r="16963">
          <cell r="A16963" t="str">
            <v>APU-001211</v>
          </cell>
          <cell r="D16963" t="str">
            <v>III. TRANSPORTES</v>
          </cell>
        </row>
        <row r="16964">
          <cell r="A16964" t="str">
            <v>APU-001211</v>
          </cell>
          <cell r="D16964" t="str">
            <v>MATERIAL</v>
          </cell>
          <cell r="K16964" t="str">
            <v>VOL. o PESO</v>
          </cell>
          <cell r="L16964" t="str">
            <v>DISTANCIA</v>
          </cell>
          <cell r="M16964" t="str">
            <v>M3 o Ton/Km</v>
          </cell>
          <cell r="N16964" t="str">
            <v>TARIFA</v>
          </cell>
        </row>
        <row r="16965">
          <cell r="A16965" t="str">
            <v>APU-001211</v>
          </cell>
          <cell r="D16965" t="str">
            <v/>
          </cell>
          <cell r="M16965" t="str">
            <v/>
          </cell>
          <cell r="N16965" t="str">
            <v/>
          </cell>
        </row>
        <row r="16966">
          <cell r="A16966" t="str">
            <v>APU-001211</v>
          </cell>
          <cell r="D16966" t="str">
            <v/>
          </cell>
          <cell r="M16966" t="str">
            <v/>
          </cell>
          <cell r="N16966" t="str">
            <v/>
          </cell>
        </row>
        <row r="16967">
          <cell r="A16967" t="str">
            <v>APU-001211</v>
          </cell>
          <cell r="D16967" t="str">
            <v/>
          </cell>
          <cell r="M16967" t="str">
            <v/>
          </cell>
          <cell r="N16967" t="str">
            <v/>
          </cell>
        </row>
        <row r="16968">
          <cell r="A16968" t="str">
            <v>APU-001211</v>
          </cell>
          <cell r="D16968" t="str">
            <v/>
          </cell>
          <cell r="M16968" t="str">
            <v/>
          </cell>
          <cell r="N16968" t="str">
            <v/>
          </cell>
        </row>
        <row r="16969">
          <cell r="A16969" t="str">
            <v>APU-001211</v>
          </cell>
          <cell r="D16969" t="str">
            <v>SUBTOTAL</v>
          </cell>
        </row>
        <row r="16970">
          <cell r="A16970" t="str">
            <v>APU-001211</v>
          </cell>
          <cell r="D16970" t="str">
            <v>IV. MANO DE OBRA</v>
          </cell>
        </row>
        <row r="16971">
          <cell r="A16971" t="str">
            <v>APU-001211</v>
          </cell>
          <cell r="D16971" t="str">
            <v>TRABAJADOR</v>
          </cell>
          <cell r="K16971" t="str">
            <v>JORNAL</v>
          </cell>
          <cell r="L16971" t="str">
            <v>PRESTACIONES</v>
          </cell>
          <cell r="M16971" t="str">
            <v>JORNAL TOTAL</v>
          </cell>
          <cell r="N16971" t="str">
            <v>RENDIMIENTO</v>
          </cell>
        </row>
        <row r="16972">
          <cell r="A16972" t="str">
            <v>APU-001211</v>
          </cell>
          <cell r="D16972" t="str">
            <v>SOLDADOR</v>
          </cell>
          <cell r="K16972">
            <v>133570</v>
          </cell>
          <cell r="L16972">
            <v>1.95</v>
          </cell>
          <cell r="M16972">
            <v>260461.5</v>
          </cell>
          <cell r="N16972">
            <v>1</v>
          </cell>
        </row>
        <row r="16973">
          <cell r="A16973" t="str">
            <v>APU-001211</v>
          </cell>
          <cell r="D16973" t="str">
            <v>AYUDANTE (1)</v>
          </cell>
          <cell r="K16973">
            <v>71433</v>
          </cell>
          <cell r="L16973">
            <v>1.95</v>
          </cell>
          <cell r="M16973">
            <v>139294.35</v>
          </cell>
          <cell r="N16973">
            <v>1</v>
          </cell>
        </row>
        <row r="16974">
          <cell r="A16974" t="str">
            <v>APU-001211</v>
          </cell>
          <cell r="D16974" t="str">
            <v/>
          </cell>
          <cell r="K16974" t="str">
            <v/>
          </cell>
          <cell r="L16974" t="str">
            <v xml:space="preserve"> </v>
          </cell>
          <cell r="M16974" t="str">
            <v xml:space="preserve"> </v>
          </cell>
        </row>
        <row r="16975">
          <cell r="A16975" t="str">
            <v>APU-001211</v>
          </cell>
          <cell r="D16975" t="str">
            <v/>
          </cell>
          <cell r="K16975" t="str">
            <v/>
          </cell>
          <cell r="L16975" t="str">
            <v xml:space="preserve"> </v>
          </cell>
          <cell r="M16975" t="str">
            <v xml:space="preserve"> </v>
          </cell>
        </row>
        <row r="16976">
          <cell r="A16976" t="str">
            <v>APU-001211</v>
          </cell>
          <cell r="D16976" t="str">
            <v/>
          </cell>
          <cell r="K16976" t="str">
            <v/>
          </cell>
          <cell r="L16976" t="str">
            <v xml:space="preserve"> </v>
          </cell>
          <cell r="M16976" t="str">
            <v xml:space="preserve"> </v>
          </cell>
        </row>
        <row r="16977">
          <cell r="A16977" t="str">
            <v>APU-001211</v>
          </cell>
          <cell r="D16977" t="str">
            <v>SUBTOTAL</v>
          </cell>
        </row>
        <row r="16978">
          <cell r="A16978" t="str">
            <v>APU-001211</v>
          </cell>
        </row>
        <row r="16979">
          <cell r="A16979" t="str">
            <v>APU-001211</v>
          </cell>
          <cell r="D16979" t="str">
            <v>TOTAL COSTO DIRECTO $</v>
          </cell>
        </row>
        <row r="16980">
          <cell r="A16980" t="str">
            <v>APU-001211</v>
          </cell>
        </row>
        <row r="16981">
          <cell r="A16981" t="str">
            <v>APU-001211</v>
          </cell>
          <cell r="M16981" t="str">
            <v>Porcentaje</v>
          </cell>
          <cell r="N16981" t="str">
            <v>Valor Total</v>
          </cell>
        </row>
        <row r="16982">
          <cell r="A16982" t="str">
            <v>APU-001211</v>
          </cell>
          <cell r="M16982">
            <v>0.24</v>
          </cell>
          <cell r="N16982">
            <v>179577.53</v>
          </cell>
        </row>
        <row r="16983">
          <cell r="A16983" t="str">
            <v>APU-001211</v>
          </cell>
          <cell r="M16983">
            <v>0.02</v>
          </cell>
          <cell r="N16983">
            <v>14964.79</v>
          </cell>
        </row>
        <row r="16984">
          <cell r="A16984" t="str">
            <v>APU-001211</v>
          </cell>
          <cell r="M16984">
            <v>7.0000000000000007E-2</v>
          </cell>
          <cell r="N16984">
            <v>52376.78</v>
          </cell>
        </row>
        <row r="16985">
          <cell r="A16985" t="str">
            <v>APU-001211</v>
          </cell>
        </row>
        <row r="16986">
          <cell r="A16986" t="str">
            <v>APU-001211</v>
          </cell>
        </row>
        <row r="16987">
          <cell r="D16987" t="str">
            <v>Precio Unitario Total Aproximado al peso $</v>
          </cell>
        </row>
        <row r="16992">
          <cell r="D16992" t="str">
            <v>Proyectó:</v>
          </cell>
          <cell r="L16992" t="str">
            <v>Aprobó:</v>
          </cell>
        </row>
        <row r="16993">
          <cell r="E16993" t="str">
            <v>BRAYAN JEUDIEL LOZANO HERRERA</v>
          </cell>
          <cell r="M16993" t="str">
            <v>JESÚS IVÁN QUIÑONES RUEDA</v>
          </cell>
        </row>
        <row r="16994">
          <cell r="E16994" t="str">
            <v>APOYO SEC. DE PLANEACIÓN Y OBRAS PÚBLICAS</v>
          </cell>
          <cell r="M16994" t="str">
            <v>SECRETARIO DE PLANEACIÓN Y OBRAS PUBLICAS</v>
          </cell>
        </row>
        <row r="16995">
          <cell r="E16995" t="str">
            <v>LES TENGO UN CHISME</v>
          </cell>
          <cell r="M16995" t="str">
            <v>BOMBA</v>
          </cell>
        </row>
        <row r="16999">
          <cell r="D16999" t="str">
            <v>Análisis de Precios Unitarios- Secretaria de Planeación y Obras Publicas de Cubará, Boyacá.</v>
          </cell>
        </row>
        <row r="17000">
          <cell r="D17000" t="str">
            <v>Código</v>
          </cell>
          <cell r="E17000" t="str">
            <v>CCE-EICP-FM-14</v>
          </cell>
          <cell r="G17000" t="str">
            <v>Versión</v>
          </cell>
          <cell r="H17000">
            <v>1</v>
          </cell>
        </row>
        <row r="17004">
          <cell r="E17004" t="str">
            <v>MUNICIPIO DE CUBARÁ</v>
          </cell>
        </row>
        <row r="17006">
          <cell r="M17006" t="str">
            <v>VERSIÓN</v>
          </cell>
        </row>
        <row r="17009">
          <cell r="M17009" t="str">
            <v>PAGINA</v>
          </cell>
        </row>
        <row r="17010">
          <cell r="E17010" t="str">
            <v>ANÁLISIS DE PRECIOS UNITARIOS</v>
          </cell>
        </row>
        <row r="17012">
          <cell r="M17012" t="str">
            <v>FECHA</v>
          </cell>
          <cell r="N17012" t="str">
            <v>DD</v>
          </cell>
        </row>
        <row r="17013">
          <cell r="N17013">
            <v>13</v>
          </cell>
        </row>
        <row r="17017">
          <cell r="D17017" t="str">
            <v>DATOS ESPECÍFICOS</v>
          </cell>
        </row>
        <row r="17019">
          <cell r="A17019" t="str">
            <v>APU ID</v>
          </cell>
          <cell r="D17019" t="str">
            <v>ÍTEM</v>
          </cell>
          <cell r="E17019" t="str">
            <v>DESCRIPCIÓN</v>
          </cell>
          <cell r="N17019" t="str">
            <v>UNIDAD</v>
          </cell>
        </row>
        <row r="17020">
          <cell r="D17020" t="str">
            <v>2,10,09</v>
          </cell>
          <cell r="E17020" t="str">
            <v>CAMBIO DE CERRADURA DOBLE CILINDRO TIPO YALE 105 O SIMILAR</v>
          </cell>
          <cell r="N17020" t="str">
            <v>UND</v>
          </cell>
        </row>
        <row r="17021">
          <cell r="D17021" t="str">
            <v>I. EQUIPO</v>
          </cell>
        </row>
        <row r="17022">
          <cell r="D17022" t="str">
            <v>DESCRIPCIÓN</v>
          </cell>
          <cell r="I17022" t="str">
            <v>MARCA</v>
          </cell>
          <cell r="K17022" t="str">
            <v>TIPO</v>
          </cell>
          <cell r="M17022" t="str">
            <v>TARIFA</v>
          </cell>
          <cell r="N17022" t="str">
            <v>RENDIMIENTO</v>
          </cell>
        </row>
        <row r="17023">
          <cell r="A17023" t="str">
            <v>APU-001212</v>
          </cell>
          <cell r="D17023" t="str">
            <v>HERRAMIENTA MENOR (% M.O)</v>
          </cell>
          <cell r="K17023" t="str">
            <v>%</v>
          </cell>
          <cell r="M17023">
            <v>99938.97</v>
          </cell>
          <cell r="N17023">
            <v>10</v>
          </cell>
        </row>
        <row r="17024">
          <cell r="A17024" t="str">
            <v>APU-001212</v>
          </cell>
          <cell r="D17024" t="str">
            <v>PULIDORA</v>
          </cell>
          <cell r="K17024" t="str">
            <v>DIA</v>
          </cell>
          <cell r="M17024">
            <v>45000</v>
          </cell>
          <cell r="N17024">
            <v>8</v>
          </cell>
        </row>
        <row r="17025">
          <cell r="A17025" t="str">
            <v>APU-001212</v>
          </cell>
          <cell r="D17025" t="str">
            <v/>
          </cell>
          <cell r="K17025" t="str">
            <v/>
          </cell>
          <cell r="M17025" t="str">
            <v/>
          </cell>
        </row>
        <row r="17026">
          <cell r="A17026" t="str">
            <v>APU-001212</v>
          </cell>
          <cell r="D17026" t="str">
            <v/>
          </cell>
          <cell r="K17026" t="str">
            <v/>
          </cell>
          <cell r="M17026" t="str">
            <v/>
          </cell>
        </row>
        <row r="17027">
          <cell r="A17027" t="str">
            <v>APU-001212</v>
          </cell>
          <cell r="D17027" t="str">
            <v/>
          </cell>
          <cell r="K17027" t="str">
            <v/>
          </cell>
          <cell r="M17027" t="str">
            <v/>
          </cell>
        </row>
        <row r="17028">
          <cell r="A17028" t="str">
            <v>APU-001212</v>
          </cell>
          <cell r="D17028" t="str">
            <v/>
          </cell>
          <cell r="K17028" t="str">
            <v/>
          </cell>
          <cell r="M17028" t="str">
            <v/>
          </cell>
        </row>
        <row r="17029">
          <cell r="A17029" t="str">
            <v>APU-001212</v>
          </cell>
          <cell r="D17029" t="str">
            <v>SUBTOTAL</v>
          </cell>
        </row>
        <row r="17030">
          <cell r="A17030" t="str">
            <v>APU-001212</v>
          </cell>
          <cell r="D17030" t="str">
            <v>II. MATERIALES</v>
          </cell>
        </row>
        <row r="17031">
          <cell r="A17031" t="str">
            <v>APU-001212</v>
          </cell>
          <cell r="D17031" t="str">
            <v>DESCRIPCIÓN</v>
          </cell>
          <cell r="L17031" t="str">
            <v>UNIDAD</v>
          </cell>
          <cell r="M17031" t="str">
            <v>CANTIDAD</v>
          </cell>
          <cell r="N17031" t="str">
            <v>PRECIO UNITARIO</v>
          </cell>
        </row>
        <row r="17032">
          <cell r="A17032" t="str">
            <v>APU-001212</v>
          </cell>
          <cell r="D17032" t="str">
            <v>SOLDADURA ELÉCTRICA</v>
          </cell>
          <cell r="L17032" t="str">
            <v>KG</v>
          </cell>
          <cell r="M17032">
            <v>0.05</v>
          </cell>
          <cell r="N17032">
            <v>23035.3</v>
          </cell>
        </row>
        <row r="17033">
          <cell r="A17033" t="str">
            <v>APU-001212</v>
          </cell>
          <cell r="D17033" t="str">
            <v>CERRADURA DOBLE CILINDRO TIPO YALE 105 O SIMILAR</v>
          </cell>
          <cell r="L17033" t="str">
            <v>UND</v>
          </cell>
          <cell r="M17033">
            <v>1</v>
          </cell>
          <cell r="N17033">
            <v>95225.69</v>
          </cell>
        </row>
        <row r="17034">
          <cell r="A17034" t="str">
            <v>APU-001212</v>
          </cell>
          <cell r="D17034" t="str">
            <v/>
          </cell>
          <cell r="L17034" t="str">
            <v/>
          </cell>
          <cell r="N17034" t="str">
            <v/>
          </cell>
        </row>
        <row r="17035">
          <cell r="A17035" t="str">
            <v>APU-001212</v>
          </cell>
          <cell r="D17035" t="str">
            <v/>
          </cell>
          <cell r="L17035" t="str">
            <v/>
          </cell>
          <cell r="N17035" t="str">
            <v/>
          </cell>
        </row>
        <row r="17036">
          <cell r="A17036" t="str">
            <v>APU-001212</v>
          </cell>
          <cell r="D17036" t="str">
            <v/>
          </cell>
          <cell r="L17036" t="str">
            <v/>
          </cell>
          <cell r="N17036" t="str">
            <v/>
          </cell>
        </row>
        <row r="17037">
          <cell r="A17037" t="str">
            <v>APU-001212</v>
          </cell>
          <cell r="D17037" t="str">
            <v/>
          </cell>
          <cell r="L17037" t="str">
            <v/>
          </cell>
          <cell r="N17037" t="str">
            <v/>
          </cell>
        </row>
        <row r="17038">
          <cell r="A17038" t="str">
            <v>APU-001212</v>
          </cell>
          <cell r="D17038" t="str">
            <v/>
          </cell>
          <cell r="L17038" t="str">
            <v/>
          </cell>
          <cell r="N17038" t="str">
            <v/>
          </cell>
        </row>
        <row r="17039">
          <cell r="A17039" t="str">
            <v>APU-001212</v>
          </cell>
          <cell r="D17039" t="str">
            <v/>
          </cell>
          <cell r="L17039" t="str">
            <v/>
          </cell>
          <cell r="N17039" t="str">
            <v/>
          </cell>
        </row>
        <row r="17040">
          <cell r="A17040" t="str">
            <v>APU-001212</v>
          </cell>
          <cell r="D17040" t="str">
            <v/>
          </cell>
          <cell r="L17040" t="str">
            <v/>
          </cell>
          <cell r="N17040" t="str">
            <v/>
          </cell>
        </row>
        <row r="17041">
          <cell r="A17041" t="str">
            <v>APU-001212</v>
          </cell>
          <cell r="D17041" t="str">
            <v/>
          </cell>
          <cell r="L17041" t="str">
            <v/>
          </cell>
          <cell r="N17041" t="str">
            <v/>
          </cell>
        </row>
        <row r="17042">
          <cell r="A17042" t="str">
            <v>APU-001212</v>
          </cell>
          <cell r="D17042" t="str">
            <v/>
          </cell>
          <cell r="L17042" t="str">
            <v/>
          </cell>
          <cell r="N17042" t="str">
            <v/>
          </cell>
        </row>
        <row r="17043">
          <cell r="A17043" t="str">
            <v>APU-001212</v>
          </cell>
          <cell r="D17043" t="str">
            <v/>
          </cell>
          <cell r="L17043" t="str">
            <v/>
          </cell>
          <cell r="N17043" t="str">
            <v/>
          </cell>
        </row>
        <row r="17044">
          <cell r="A17044" t="str">
            <v>APU-001212</v>
          </cell>
          <cell r="D17044" t="str">
            <v/>
          </cell>
          <cell r="L17044" t="str">
            <v/>
          </cell>
          <cell r="N17044" t="str">
            <v/>
          </cell>
        </row>
        <row r="17045">
          <cell r="A17045" t="str">
            <v>APU-001212</v>
          </cell>
          <cell r="D17045" t="str">
            <v/>
          </cell>
          <cell r="L17045" t="str">
            <v/>
          </cell>
          <cell r="N17045" t="str">
            <v/>
          </cell>
        </row>
        <row r="17046">
          <cell r="A17046" t="str">
            <v>APU-001212</v>
          </cell>
          <cell r="D17046" t="str">
            <v>DESPERDICIO</v>
          </cell>
          <cell r="L17046" t="str">
            <v>%</v>
          </cell>
          <cell r="M17046">
            <v>0.05</v>
          </cell>
          <cell r="N17046">
            <v>96377.46</v>
          </cell>
        </row>
        <row r="17047">
          <cell r="A17047" t="str">
            <v>APU-001212</v>
          </cell>
          <cell r="D17047" t="str">
            <v>SUBTOTAL</v>
          </cell>
        </row>
        <row r="17048">
          <cell r="A17048" t="str">
            <v>APU-001212</v>
          </cell>
          <cell r="D17048" t="str">
            <v>III. TRANSPORTES</v>
          </cell>
        </row>
        <row r="17049">
          <cell r="A17049" t="str">
            <v>APU-001212</v>
          </cell>
          <cell r="D17049" t="str">
            <v>MATERIAL</v>
          </cell>
          <cell r="K17049" t="str">
            <v>VOL. o PESO</v>
          </cell>
          <cell r="L17049" t="str">
            <v>DISTANCIA</v>
          </cell>
          <cell r="M17049" t="str">
            <v>M3 o Ton/Km</v>
          </cell>
          <cell r="N17049" t="str">
            <v>TARIFA</v>
          </cell>
        </row>
        <row r="17050">
          <cell r="A17050" t="str">
            <v>APU-001212</v>
          </cell>
          <cell r="D17050" t="str">
            <v/>
          </cell>
          <cell r="M17050" t="str">
            <v/>
          </cell>
          <cell r="N17050" t="str">
            <v/>
          </cell>
        </row>
        <row r="17051">
          <cell r="A17051" t="str">
            <v>APU-001212</v>
          </cell>
          <cell r="D17051" t="str">
            <v/>
          </cell>
          <cell r="M17051" t="str">
            <v/>
          </cell>
          <cell r="N17051" t="str">
            <v/>
          </cell>
        </row>
        <row r="17052">
          <cell r="A17052" t="str">
            <v>APU-001212</v>
          </cell>
          <cell r="D17052" t="str">
            <v/>
          </cell>
          <cell r="M17052" t="str">
            <v/>
          </cell>
          <cell r="N17052" t="str">
            <v/>
          </cell>
        </row>
        <row r="17053">
          <cell r="A17053" t="str">
            <v>APU-001212</v>
          </cell>
          <cell r="D17053" t="str">
            <v/>
          </cell>
          <cell r="M17053" t="str">
            <v/>
          </cell>
          <cell r="N17053" t="str">
            <v/>
          </cell>
        </row>
        <row r="17054">
          <cell r="A17054" t="str">
            <v>APU-001212</v>
          </cell>
          <cell r="D17054" t="str">
            <v>SUBTOTAL</v>
          </cell>
        </row>
        <row r="17055">
          <cell r="A17055" t="str">
            <v>APU-001212</v>
          </cell>
          <cell r="D17055" t="str">
            <v>IV. MANO DE OBRA</v>
          </cell>
        </row>
        <row r="17056">
          <cell r="A17056" t="str">
            <v>APU-001212</v>
          </cell>
          <cell r="D17056" t="str">
            <v>TRABAJADOR</v>
          </cell>
          <cell r="K17056" t="str">
            <v>JORNAL</v>
          </cell>
          <cell r="L17056" t="str">
            <v>PRESTACIONES</v>
          </cell>
          <cell r="M17056" t="str">
            <v>JORNAL TOTAL</v>
          </cell>
          <cell r="N17056" t="str">
            <v>RENDIMIENTO</v>
          </cell>
        </row>
        <row r="17057">
          <cell r="A17057" t="str">
            <v>APU-001212</v>
          </cell>
          <cell r="D17057" t="str">
            <v>SOLDADOR</v>
          </cell>
          <cell r="K17057">
            <v>133570</v>
          </cell>
          <cell r="L17057">
            <v>1.95</v>
          </cell>
          <cell r="M17057">
            <v>260461.5</v>
          </cell>
          <cell r="N17057">
            <v>4</v>
          </cell>
        </row>
        <row r="17058">
          <cell r="A17058" t="str">
            <v>APU-001212</v>
          </cell>
          <cell r="D17058" t="str">
            <v>AYUDANTE (1)</v>
          </cell>
          <cell r="K17058">
            <v>71433</v>
          </cell>
          <cell r="L17058">
            <v>1.95</v>
          </cell>
          <cell r="M17058">
            <v>139294.35</v>
          </cell>
          <cell r="N17058">
            <v>4</v>
          </cell>
        </row>
        <row r="17059">
          <cell r="A17059" t="str">
            <v>APU-001212</v>
          </cell>
          <cell r="D17059" t="str">
            <v/>
          </cell>
          <cell r="K17059" t="str">
            <v/>
          </cell>
          <cell r="L17059" t="str">
            <v xml:space="preserve"> </v>
          </cell>
          <cell r="M17059" t="str">
            <v xml:space="preserve"> </v>
          </cell>
        </row>
        <row r="17060">
          <cell r="A17060" t="str">
            <v>APU-001212</v>
          </cell>
          <cell r="D17060" t="str">
            <v/>
          </cell>
          <cell r="K17060" t="str">
            <v/>
          </cell>
          <cell r="L17060" t="str">
            <v xml:space="preserve"> </v>
          </cell>
          <cell r="M17060" t="str">
            <v xml:space="preserve"> </v>
          </cell>
        </row>
        <row r="17061">
          <cell r="A17061" t="str">
            <v>APU-001212</v>
          </cell>
          <cell r="D17061" t="str">
            <v/>
          </cell>
          <cell r="K17061" t="str">
            <v/>
          </cell>
          <cell r="L17061" t="str">
            <v xml:space="preserve"> </v>
          </cell>
          <cell r="M17061" t="str">
            <v xml:space="preserve"> </v>
          </cell>
        </row>
        <row r="17062">
          <cell r="A17062" t="str">
            <v>APU-001212</v>
          </cell>
          <cell r="D17062" t="str">
            <v>SUBTOTAL</v>
          </cell>
        </row>
        <row r="17063">
          <cell r="A17063" t="str">
            <v>APU-001212</v>
          </cell>
        </row>
        <row r="17064">
          <cell r="A17064" t="str">
            <v>APU-001212</v>
          </cell>
          <cell r="D17064" t="str">
            <v>TOTAL COSTO DIRECTO $</v>
          </cell>
        </row>
        <row r="17065">
          <cell r="A17065" t="str">
            <v>APU-001212</v>
          </cell>
        </row>
        <row r="17066">
          <cell r="A17066" t="str">
            <v>APU-001212</v>
          </cell>
          <cell r="M17066" t="str">
            <v>Porcentaje</v>
          </cell>
          <cell r="N17066" t="str">
            <v>Valor Total</v>
          </cell>
        </row>
        <row r="17067">
          <cell r="A17067" t="str">
            <v>APU-001212</v>
          </cell>
          <cell r="M17067">
            <v>0.24</v>
          </cell>
          <cell r="N17067">
            <v>52021.01</v>
          </cell>
        </row>
        <row r="17068">
          <cell r="A17068" t="str">
            <v>APU-001212</v>
          </cell>
          <cell r="M17068">
            <v>0.02</v>
          </cell>
          <cell r="N17068">
            <v>4335.08</v>
          </cell>
        </row>
        <row r="17069">
          <cell r="A17069" t="str">
            <v>APU-001212</v>
          </cell>
          <cell r="M17069">
            <v>7.0000000000000007E-2</v>
          </cell>
          <cell r="N17069">
            <v>15172.79</v>
          </cell>
        </row>
        <row r="17070">
          <cell r="A17070" t="str">
            <v>APU-001212</v>
          </cell>
        </row>
        <row r="17071">
          <cell r="A17071" t="str">
            <v>APU-001212</v>
          </cell>
        </row>
        <row r="17072">
          <cell r="D17072" t="str">
            <v>Precio Unitario Total Aproximado al peso $</v>
          </cell>
        </row>
        <row r="17077">
          <cell r="D17077" t="str">
            <v>Proyectó:</v>
          </cell>
          <cell r="L17077" t="str">
            <v>Aprobó:</v>
          </cell>
        </row>
        <row r="17078">
          <cell r="E17078" t="str">
            <v>BRAYAN JEUDIEL LOZANO HERRERA</v>
          </cell>
          <cell r="M17078" t="str">
            <v>JESÚS IVÁN QUIÑONES RUEDA</v>
          </cell>
        </row>
        <row r="17079">
          <cell r="E17079" t="str">
            <v>APOYO SEC. DE PLANEACIÓN Y OBRAS PÚBLICAS</v>
          </cell>
          <cell r="M17079" t="str">
            <v>SECRETARIO DE PLANEACIÓN Y OBRAS PUBLICAS</v>
          </cell>
        </row>
        <row r="17080">
          <cell r="E17080" t="str">
            <v>LES TENGO UN CHISME</v>
          </cell>
          <cell r="M17080" t="str">
            <v>BOMBA</v>
          </cell>
        </row>
        <row r="17084">
          <cell r="D17084" t="str">
            <v>Análisis de Precios Unitarios- Secretaria de Planeación y Obras Publicas de Cubará, Boyacá.</v>
          </cell>
        </row>
        <row r="17085">
          <cell r="D17085" t="str">
            <v>Código</v>
          </cell>
          <cell r="E17085" t="str">
            <v>CCE-EICP-FM-14</v>
          </cell>
          <cell r="G17085" t="str">
            <v>Versión</v>
          </cell>
          <cell r="H17085">
            <v>1</v>
          </cell>
        </row>
        <row r="17089">
          <cell r="E17089" t="str">
            <v>MUNICIPIO DE CUBARÁ</v>
          </cell>
        </row>
        <row r="17091">
          <cell r="M17091" t="str">
            <v>VERSIÓN</v>
          </cell>
        </row>
        <row r="17094">
          <cell r="M17094" t="str">
            <v>PAGINA</v>
          </cell>
        </row>
        <row r="17095">
          <cell r="E17095" t="str">
            <v>ANÁLISIS DE PRECIOS UNITARIOS</v>
          </cell>
        </row>
        <row r="17097">
          <cell r="M17097" t="str">
            <v>FECHA</v>
          </cell>
          <cell r="N17097" t="str">
            <v>DD</v>
          </cell>
        </row>
        <row r="17098">
          <cell r="N17098">
            <v>13</v>
          </cell>
        </row>
        <row r="17102">
          <cell r="D17102" t="str">
            <v>DATOS ESPECÍFICOS</v>
          </cell>
        </row>
        <row r="17104">
          <cell r="A17104" t="str">
            <v>APU ID</v>
          </cell>
          <cell r="D17104" t="str">
            <v>ÍTEM</v>
          </cell>
          <cell r="E17104" t="str">
            <v>DESCRIPCIÓN</v>
          </cell>
          <cell r="N17104" t="str">
            <v>UNIDAD</v>
          </cell>
        </row>
        <row r="17105">
          <cell r="D17105" t="str">
            <v>2,10,10</v>
          </cell>
          <cell r="E17105" t="str">
            <v xml:space="preserve">INSTALACIÓN DE  PUERTA METÁLICA METÁLICA EXISTENTE </v>
          </cell>
          <cell r="N17105" t="str">
            <v>M2</v>
          </cell>
        </row>
        <row r="17106">
          <cell r="D17106" t="str">
            <v>I. EQUIPO</v>
          </cell>
        </row>
        <row r="17107">
          <cell r="D17107" t="str">
            <v>DESCRIPCIÓN</v>
          </cell>
          <cell r="I17107" t="str">
            <v>MARCA</v>
          </cell>
          <cell r="K17107" t="str">
            <v>TIPO</v>
          </cell>
          <cell r="M17107" t="str">
            <v>TARIFA</v>
          </cell>
          <cell r="N17107" t="str">
            <v>RENDIMIENTO</v>
          </cell>
        </row>
        <row r="17108">
          <cell r="A17108" t="str">
            <v>APU-001213</v>
          </cell>
          <cell r="D17108" t="str">
            <v>HERRAMIENTA MENOR (% M.O)</v>
          </cell>
          <cell r="K17108" t="str">
            <v>%</v>
          </cell>
          <cell r="M17108">
            <v>57107.979999999996</v>
          </cell>
          <cell r="N17108">
            <v>10</v>
          </cell>
        </row>
        <row r="17109">
          <cell r="A17109" t="str">
            <v>APU-001213</v>
          </cell>
          <cell r="D17109" t="str">
            <v/>
          </cell>
          <cell r="K17109" t="str">
            <v/>
          </cell>
          <cell r="M17109" t="str">
            <v/>
          </cell>
          <cell r="N17109">
            <v>14.28</v>
          </cell>
        </row>
        <row r="17110">
          <cell r="A17110" t="str">
            <v>APU-001213</v>
          </cell>
          <cell r="D17110" t="str">
            <v/>
          </cell>
          <cell r="K17110" t="str">
            <v/>
          </cell>
          <cell r="M17110" t="str">
            <v/>
          </cell>
          <cell r="N17110">
            <v>40</v>
          </cell>
        </row>
        <row r="17111">
          <cell r="A17111" t="str">
            <v>APU-001213</v>
          </cell>
          <cell r="D17111" t="str">
            <v/>
          </cell>
          <cell r="K17111" t="str">
            <v/>
          </cell>
          <cell r="M17111" t="str">
            <v/>
          </cell>
          <cell r="N17111">
            <v>8</v>
          </cell>
        </row>
        <row r="17112">
          <cell r="A17112" t="str">
            <v>APU-001213</v>
          </cell>
          <cell r="D17112" t="str">
            <v/>
          </cell>
          <cell r="K17112" t="str">
            <v/>
          </cell>
          <cell r="M17112" t="str">
            <v/>
          </cell>
          <cell r="N17112">
            <v>53.33</v>
          </cell>
        </row>
        <row r="17113">
          <cell r="A17113" t="str">
            <v>APU-001213</v>
          </cell>
          <cell r="D17113" t="str">
            <v/>
          </cell>
          <cell r="K17113" t="str">
            <v/>
          </cell>
          <cell r="M17113" t="str">
            <v/>
          </cell>
        </row>
        <row r="17114">
          <cell r="A17114" t="str">
            <v>APU-001213</v>
          </cell>
          <cell r="D17114" t="str">
            <v>SUBTOTAL</v>
          </cell>
        </row>
        <row r="17115">
          <cell r="A17115" t="str">
            <v>APU-001213</v>
          </cell>
          <cell r="D17115" t="str">
            <v>II. MATERIALES</v>
          </cell>
        </row>
        <row r="17116">
          <cell r="A17116" t="str">
            <v>APU-001213</v>
          </cell>
          <cell r="D17116" t="str">
            <v>DESCRIPCIÓN</v>
          </cell>
          <cell r="L17116" t="str">
            <v>UNIDAD</v>
          </cell>
          <cell r="M17116" t="str">
            <v>CANTIDAD</v>
          </cell>
          <cell r="N17116" t="str">
            <v>PRECIO UNITARIO</v>
          </cell>
        </row>
        <row r="17117">
          <cell r="A17117" t="str">
            <v>APU-001213</v>
          </cell>
          <cell r="D17117" t="str">
            <v>MORTERO 1:3</v>
          </cell>
          <cell r="L17117" t="str">
            <v>M3</v>
          </cell>
          <cell r="M17117">
            <v>1.4999999999999999E-2</v>
          </cell>
          <cell r="N17117">
            <v>720478.82</v>
          </cell>
        </row>
        <row r="17118">
          <cell r="A17118" t="str">
            <v>APU-001213</v>
          </cell>
          <cell r="D17118" t="str">
            <v/>
          </cell>
          <cell r="L17118" t="str">
            <v/>
          </cell>
          <cell r="N17118" t="str">
            <v/>
          </cell>
        </row>
        <row r="17119">
          <cell r="A17119" t="str">
            <v>APU-001213</v>
          </cell>
          <cell r="D17119" t="str">
            <v/>
          </cell>
        </row>
        <row r="17120">
          <cell r="A17120" t="str">
            <v>APU-001213</v>
          </cell>
          <cell r="D17120" t="str">
            <v/>
          </cell>
        </row>
        <row r="17121">
          <cell r="A17121" t="str">
            <v>APU-001213</v>
          </cell>
          <cell r="D17121" t="str">
            <v/>
          </cell>
        </row>
        <row r="17122">
          <cell r="A17122" t="str">
            <v>APU-001213</v>
          </cell>
          <cell r="D17122" t="str">
            <v/>
          </cell>
        </row>
        <row r="17123">
          <cell r="A17123" t="str">
            <v>APU-001213</v>
          </cell>
          <cell r="D17123" t="str">
            <v/>
          </cell>
        </row>
        <row r="17124">
          <cell r="A17124" t="str">
            <v>APU-001213</v>
          </cell>
          <cell r="D17124" t="str">
            <v/>
          </cell>
        </row>
        <row r="17125">
          <cell r="A17125" t="str">
            <v>APU-001213</v>
          </cell>
          <cell r="D17125" t="str">
            <v/>
          </cell>
        </row>
        <row r="17126">
          <cell r="A17126" t="str">
            <v>APU-001213</v>
          </cell>
          <cell r="D17126" t="str">
            <v/>
          </cell>
        </row>
        <row r="17127">
          <cell r="A17127" t="str">
            <v>APU-001213</v>
          </cell>
          <cell r="D17127" t="str">
            <v/>
          </cell>
          <cell r="L17127" t="str">
            <v/>
          </cell>
          <cell r="N17127" t="str">
            <v/>
          </cell>
        </row>
        <row r="17128">
          <cell r="A17128" t="str">
            <v>APU-001213</v>
          </cell>
          <cell r="D17128" t="str">
            <v/>
          </cell>
          <cell r="L17128" t="str">
            <v/>
          </cell>
          <cell r="N17128" t="str">
            <v/>
          </cell>
        </row>
        <row r="17129">
          <cell r="A17129" t="str">
            <v>APU-001213</v>
          </cell>
          <cell r="D17129" t="str">
            <v/>
          </cell>
          <cell r="L17129" t="str">
            <v/>
          </cell>
          <cell r="N17129" t="str">
            <v/>
          </cell>
        </row>
        <row r="17130">
          <cell r="A17130" t="str">
            <v>APU-001213</v>
          </cell>
          <cell r="D17130" t="str">
            <v/>
          </cell>
          <cell r="L17130" t="str">
            <v/>
          </cell>
          <cell r="N17130" t="str">
            <v/>
          </cell>
        </row>
        <row r="17131">
          <cell r="A17131" t="str">
            <v>APU-001213</v>
          </cell>
          <cell r="D17131" t="str">
            <v>DESPERDICIO</v>
          </cell>
          <cell r="L17131" t="str">
            <v>%</v>
          </cell>
          <cell r="M17131">
            <v>0.05</v>
          </cell>
          <cell r="N17131">
            <v>10807.18</v>
          </cell>
        </row>
        <row r="17132">
          <cell r="A17132" t="str">
            <v>APU-001213</v>
          </cell>
          <cell r="D17132" t="str">
            <v>SUBTOTAL</v>
          </cell>
        </row>
        <row r="17133">
          <cell r="A17133" t="str">
            <v>APU-001213</v>
          </cell>
          <cell r="D17133" t="str">
            <v>III. TRANSPORTES</v>
          </cell>
        </row>
        <row r="17134">
          <cell r="A17134" t="str">
            <v>APU-001213</v>
          </cell>
          <cell r="D17134" t="str">
            <v>MATERIAL</v>
          </cell>
          <cell r="K17134" t="str">
            <v>VOL. o PESO</v>
          </cell>
          <cell r="L17134" t="str">
            <v>DISTANCIA</v>
          </cell>
          <cell r="M17134" t="str">
            <v>M3 o Ton/Km</v>
          </cell>
          <cell r="N17134" t="str">
            <v>TARIFA</v>
          </cell>
        </row>
        <row r="17135">
          <cell r="A17135" t="str">
            <v>APU-001213</v>
          </cell>
          <cell r="D17135" t="str">
            <v/>
          </cell>
          <cell r="M17135" t="str">
            <v/>
          </cell>
          <cell r="N17135" t="str">
            <v/>
          </cell>
        </row>
        <row r="17136">
          <cell r="A17136" t="str">
            <v>APU-001213</v>
          </cell>
          <cell r="D17136" t="str">
            <v/>
          </cell>
          <cell r="M17136" t="str">
            <v/>
          </cell>
          <cell r="N17136" t="str">
            <v/>
          </cell>
        </row>
        <row r="17137">
          <cell r="A17137" t="str">
            <v>APU-001213</v>
          </cell>
          <cell r="D17137" t="str">
            <v/>
          </cell>
          <cell r="M17137" t="str">
            <v/>
          </cell>
          <cell r="N17137" t="str">
            <v/>
          </cell>
        </row>
        <row r="17138">
          <cell r="A17138" t="str">
            <v>APU-001213</v>
          </cell>
          <cell r="D17138" t="str">
            <v/>
          </cell>
          <cell r="M17138" t="str">
            <v/>
          </cell>
          <cell r="N17138" t="str">
            <v/>
          </cell>
        </row>
        <row r="17139">
          <cell r="A17139" t="str">
            <v>APU-001213</v>
          </cell>
          <cell r="D17139" t="str">
            <v>SUBTOTAL</v>
          </cell>
        </row>
        <row r="17140">
          <cell r="A17140" t="str">
            <v>APU-001213</v>
          </cell>
          <cell r="D17140" t="str">
            <v>IV. MANO DE OBRA</v>
          </cell>
        </row>
        <row r="17141">
          <cell r="A17141" t="str">
            <v>APU-001213</v>
          </cell>
          <cell r="D17141" t="str">
            <v>TRABAJADOR</v>
          </cell>
          <cell r="K17141" t="str">
            <v>JORNAL</v>
          </cell>
          <cell r="L17141" t="str">
            <v>PRESTACIONES</v>
          </cell>
          <cell r="M17141" t="str">
            <v>JORNAL TOTAL</v>
          </cell>
          <cell r="N17141" t="str">
            <v>RENDIMIENTO</v>
          </cell>
        </row>
        <row r="17142">
          <cell r="A17142" t="str">
            <v>APU-001213</v>
          </cell>
          <cell r="D17142" t="str">
            <v>SOLDADOR</v>
          </cell>
          <cell r="K17142">
            <v>133570</v>
          </cell>
          <cell r="L17142">
            <v>1.95</v>
          </cell>
          <cell r="M17142">
            <v>260461.5</v>
          </cell>
          <cell r="N17142">
            <v>7</v>
          </cell>
        </row>
        <row r="17143">
          <cell r="A17143" t="str">
            <v>APU-001213</v>
          </cell>
          <cell r="D17143" t="str">
            <v>AYUDANTE (1)</v>
          </cell>
          <cell r="K17143">
            <v>71433</v>
          </cell>
          <cell r="L17143">
            <v>1.95</v>
          </cell>
          <cell r="M17143">
            <v>139294.35</v>
          </cell>
          <cell r="N17143">
            <v>7</v>
          </cell>
        </row>
        <row r="17144">
          <cell r="A17144" t="str">
            <v>APU-001213</v>
          </cell>
          <cell r="D17144" t="str">
            <v/>
          </cell>
          <cell r="K17144" t="str">
            <v/>
          </cell>
          <cell r="L17144" t="str">
            <v xml:space="preserve"> </v>
          </cell>
          <cell r="M17144" t="str">
            <v xml:space="preserve"> </v>
          </cell>
        </row>
        <row r="17145">
          <cell r="A17145" t="str">
            <v>APU-001213</v>
          </cell>
          <cell r="D17145" t="str">
            <v/>
          </cell>
          <cell r="K17145" t="str">
            <v/>
          </cell>
          <cell r="L17145" t="str">
            <v xml:space="preserve"> </v>
          </cell>
          <cell r="M17145" t="str">
            <v xml:space="preserve"> </v>
          </cell>
        </row>
        <row r="17146">
          <cell r="A17146" t="str">
            <v>APU-001213</v>
          </cell>
          <cell r="D17146" t="str">
            <v/>
          </cell>
          <cell r="K17146" t="str">
            <v/>
          </cell>
          <cell r="L17146" t="str">
            <v xml:space="preserve"> </v>
          </cell>
          <cell r="M17146" t="str">
            <v xml:space="preserve"> </v>
          </cell>
        </row>
        <row r="17147">
          <cell r="D17147" t="str">
            <v>SUBTOTAL</v>
          </cell>
        </row>
        <row r="17149">
          <cell r="D17149" t="str">
            <v>TOTAL COSTO DIRECTO $</v>
          </cell>
        </row>
        <row r="17151">
          <cell r="M17151" t="str">
            <v>Porcentaje</v>
          </cell>
          <cell r="N17151" t="str">
            <v>Valor Total</v>
          </cell>
        </row>
        <row r="17152">
          <cell r="M17152">
            <v>0.24</v>
          </cell>
          <cell r="N17152">
            <v>17799.919999999998</v>
          </cell>
        </row>
        <row r="17153">
          <cell r="M17153">
            <v>0.02</v>
          </cell>
          <cell r="N17153">
            <v>1483.33</v>
          </cell>
        </row>
        <row r="17154">
          <cell r="M17154">
            <v>7.0000000000000007E-2</v>
          </cell>
          <cell r="N17154">
            <v>5191.6400000000003</v>
          </cell>
        </row>
        <row r="17157">
          <cell r="D17157" t="str">
            <v>Precio Unitario Total Aproximado al peso $</v>
          </cell>
        </row>
        <row r="17162">
          <cell r="D17162" t="str">
            <v>Proyectó:</v>
          </cell>
          <cell r="L17162" t="str">
            <v>Aprobó:</v>
          </cell>
        </row>
        <row r="17163">
          <cell r="E17163" t="str">
            <v>BRAYAN JEUDIEL LOZANO HERRERA</v>
          </cell>
          <cell r="M17163" t="str">
            <v>JESÚS IVÁN QUIÑONES RUEDA</v>
          </cell>
        </row>
        <row r="17164">
          <cell r="E17164" t="str">
            <v>APOYO SEC. DE PLANEACIÓN Y OBRAS PÚBLICAS</v>
          </cell>
          <cell r="M17164" t="str">
            <v>SECRETARIO DE PLANEACIÓN Y OBRAS PUBLICAS</v>
          </cell>
        </row>
        <row r="17165">
          <cell r="E17165" t="str">
            <v>LES TENGO UN CHISME</v>
          </cell>
          <cell r="M17165" t="str">
            <v>BOMBA</v>
          </cell>
        </row>
        <row r="17169">
          <cell r="D17169" t="str">
            <v>Análisis de Precios Unitarios- Secretaria de Planeación y Obras Publicas de Cubará, Boyacá.</v>
          </cell>
        </row>
        <row r="17170">
          <cell r="D17170" t="str">
            <v>Código</v>
          </cell>
          <cell r="E17170" t="str">
            <v>CCE-EICP-FM-14</v>
          </cell>
          <cell r="G17170" t="str">
            <v>Versión</v>
          </cell>
          <cell r="H17170">
            <v>1</v>
          </cell>
        </row>
        <row r="17174">
          <cell r="E17174" t="str">
            <v>MUNICIPIO DE CUBARÁ</v>
          </cell>
        </row>
        <row r="17176">
          <cell r="M17176" t="str">
            <v>VERSIÓN</v>
          </cell>
        </row>
        <row r="17179">
          <cell r="M17179" t="str">
            <v>PAGINA</v>
          </cell>
        </row>
        <row r="17180">
          <cell r="E17180" t="str">
            <v>ANÁLISIS DE PRECIOS UNITARIOS</v>
          </cell>
        </row>
        <row r="17182">
          <cell r="M17182" t="str">
            <v>FECHA</v>
          </cell>
          <cell r="N17182" t="str">
            <v>DD</v>
          </cell>
        </row>
        <row r="17183">
          <cell r="N17183">
            <v>13</v>
          </cell>
        </row>
        <row r="17187">
          <cell r="D17187" t="str">
            <v>DATOS ESPECÍFICOS</v>
          </cell>
        </row>
        <row r="17189">
          <cell r="A17189" t="str">
            <v>APU ID</v>
          </cell>
          <cell r="D17189" t="str">
            <v>ÍTEM</v>
          </cell>
          <cell r="E17189" t="str">
            <v>DESCRIPCIÓN</v>
          </cell>
          <cell r="N17189" t="str">
            <v>UNIDAD</v>
          </cell>
        </row>
        <row r="17190">
          <cell r="D17190" t="str">
            <v>2,10,11</v>
          </cell>
          <cell r="E17190" t="str">
            <v>SUMINISTRO E INSTALACIÓN DE LETRAS VOLUMETRICAS 0,40M X 0,30M EN LÁMINA GALVANIZADA, INCLUYE ACABADOS Y FIJACIÓN A MURO, MEDIDAS SEGÚN DISEÑO.</v>
          </cell>
          <cell r="N17190" t="str">
            <v>UND</v>
          </cell>
        </row>
        <row r="17191">
          <cell r="D17191" t="str">
            <v>I. EQUIPO</v>
          </cell>
        </row>
        <row r="17192">
          <cell r="D17192" t="str">
            <v>DESCRIPCIÓN</v>
          </cell>
          <cell r="I17192" t="str">
            <v>MARCA</v>
          </cell>
          <cell r="K17192" t="str">
            <v>TIPO</v>
          </cell>
          <cell r="M17192" t="str">
            <v>TARIFA</v>
          </cell>
          <cell r="N17192" t="str">
            <v>RENDIMIENTO</v>
          </cell>
        </row>
        <row r="17193">
          <cell r="A17193" t="str">
            <v>APU-001214</v>
          </cell>
          <cell r="D17193" t="str">
            <v>HERRAMIENTA MENOR (% M.O)</v>
          </cell>
          <cell r="K17193" t="str">
            <v>%</v>
          </cell>
          <cell r="M17193">
            <v>133251.95000000001</v>
          </cell>
          <cell r="N17193">
            <v>10</v>
          </cell>
        </row>
        <row r="17194">
          <cell r="A17194" t="str">
            <v>APU-001214</v>
          </cell>
          <cell r="D17194" t="str">
            <v>PULIDORA</v>
          </cell>
          <cell r="K17194" t="str">
            <v>DIA</v>
          </cell>
          <cell r="M17194">
            <v>45000</v>
          </cell>
          <cell r="N17194">
            <v>6</v>
          </cell>
        </row>
        <row r="17195">
          <cell r="A17195" t="str">
            <v>APU-001214</v>
          </cell>
          <cell r="D17195" t="str">
            <v>EQUIPO DE SOLDADURA</v>
          </cell>
          <cell r="K17195" t="str">
            <v>DIA</v>
          </cell>
          <cell r="M17195">
            <v>80000</v>
          </cell>
          <cell r="N17195">
            <v>6</v>
          </cell>
        </row>
        <row r="17196">
          <cell r="A17196" t="str">
            <v>APU-001214</v>
          </cell>
          <cell r="D17196" t="str">
            <v/>
          </cell>
          <cell r="K17196" t="str">
            <v/>
          </cell>
          <cell r="M17196" t="str">
            <v/>
          </cell>
        </row>
        <row r="17197">
          <cell r="A17197" t="str">
            <v>APU-001214</v>
          </cell>
          <cell r="D17197" t="str">
            <v/>
          </cell>
          <cell r="K17197" t="str">
            <v/>
          </cell>
          <cell r="M17197" t="str">
            <v/>
          </cell>
        </row>
        <row r="17198">
          <cell r="A17198" t="str">
            <v>APU-001214</v>
          </cell>
          <cell r="D17198" t="str">
            <v/>
          </cell>
          <cell r="K17198" t="str">
            <v/>
          </cell>
          <cell r="M17198" t="str">
            <v/>
          </cell>
        </row>
        <row r="17199">
          <cell r="A17199" t="str">
            <v>APU-001214</v>
          </cell>
          <cell r="D17199" t="str">
            <v>SUBTOTAL</v>
          </cell>
        </row>
        <row r="17200">
          <cell r="A17200" t="str">
            <v>APU-001214</v>
          </cell>
          <cell r="D17200" t="str">
            <v>II. MATERIALES</v>
          </cell>
        </row>
        <row r="17201">
          <cell r="A17201" t="str">
            <v>APU-001214</v>
          </cell>
          <cell r="D17201" t="str">
            <v>DESCRIPCIÓN</v>
          </cell>
          <cell r="L17201" t="str">
            <v>UNIDAD</v>
          </cell>
          <cell r="M17201" t="str">
            <v>CANTIDAD</v>
          </cell>
          <cell r="N17201" t="str">
            <v>PRECIO UNITARIO</v>
          </cell>
        </row>
        <row r="17202">
          <cell r="A17202" t="str">
            <v>APU-001214</v>
          </cell>
          <cell r="D17202" t="str">
            <v>LAMINA GALVANIZADA CAL 18</v>
          </cell>
          <cell r="L17202" t="str">
            <v>M2</v>
          </cell>
          <cell r="M17202">
            <v>0.4</v>
          </cell>
          <cell r="N17202">
            <v>71000</v>
          </cell>
        </row>
        <row r="17203">
          <cell r="A17203" t="str">
            <v>APU-001214</v>
          </cell>
          <cell r="D17203" t="str">
            <v>SOLDADURA ELÉCTRICA</v>
          </cell>
          <cell r="L17203" t="str">
            <v>KG</v>
          </cell>
          <cell r="M17203">
            <v>0.5</v>
          </cell>
          <cell r="N17203">
            <v>23035.3</v>
          </cell>
        </row>
        <row r="17204">
          <cell r="A17204" t="str">
            <v>APU-001214</v>
          </cell>
          <cell r="D17204" t="str">
            <v>DISCO CORTE DE METAL 7"</v>
          </cell>
          <cell r="L17204" t="str">
            <v>UND</v>
          </cell>
          <cell r="M17204">
            <v>0.02</v>
          </cell>
          <cell r="N17204">
            <v>9750</v>
          </cell>
        </row>
        <row r="17205">
          <cell r="A17205" t="str">
            <v>APU-001214</v>
          </cell>
          <cell r="D17205" t="str">
            <v>DISOLVENTE THINNER</v>
          </cell>
          <cell r="L17205" t="str">
            <v>GAL</v>
          </cell>
          <cell r="M17205">
            <v>0.04</v>
          </cell>
          <cell r="N17205">
            <v>31200</v>
          </cell>
        </row>
        <row r="17206">
          <cell r="A17206" t="str">
            <v>APU-001214</v>
          </cell>
          <cell r="D17206" t="str">
            <v>PINTURA ANTICORROSIVO</v>
          </cell>
          <cell r="L17206" t="str">
            <v>GAL</v>
          </cell>
          <cell r="M17206">
            <v>0.09</v>
          </cell>
          <cell r="N17206">
            <v>61200</v>
          </cell>
        </row>
        <row r="17207">
          <cell r="A17207" t="str">
            <v>APU-001214</v>
          </cell>
          <cell r="D17207" t="str">
            <v>PINTURA ESMALTE SINTÉTICO TIPO I</v>
          </cell>
          <cell r="L17207" t="str">
            <v>GAL</v>
          </cell>
          <cell r="M17207">
            <v>0.09</v>
          </cell>
          <cell r="N17207">
            <v>96598.66</v>
          </cell>
        </row>
        <row r="17208">
          <cell r="A17208" t="str">
            <v>APU-001214</v>
          </cell>
          <cell r="D17208" t="str">
            <v/>
          </cell>
          <cell r="L17208" t="str">
            <v/>
          </cell>
          <cell r="N17208" t="str">
            <v/>
          </cell>
        </row>
        <row r="17209">
          <cell r="A17209" t="str">
            <v>APU-001214</v>
          </cell>
          <cell r="D17209" t="str">
            <v/>
          </cell>
          <cell r="L17209" t="str">
            <v/>
          </cell>
          <cell r="N17209" t="str">
            <v/>
          </cell>
        </row>
        <row r="17210">
          <cell r="A17210" t="str">
            <v>APU-001214</v>
          </cell>
          <cell r="D17210" t="str">
            <v/>
          </cell>
        </row>
        <row r="17211">
          <cell r="A17211" t="str">
            <v>APU-001214</v>
          </cell>
          <cell r="D17211" t="str">
            <v/>
          </cell>
        </row>
        <row r="17212">
          <cell r="A17212" t="str">
            <v>APU-001214</v>
          </cell>
          <cell r="D17212" t="str">
            <v/>
          </cell>
          <cell r="L17212" t="str">
            <v/>
          </cell>
          <cell r="N17212" t="str">
            <v/>
          </cell>
        </row>
        <row r="17213">
          <cell r="A17213" t="str">
            <v>APU-001214</v>
          </cell>
          <cell r="D17213" t="str">
            <v/>
          </cell>
          <cell r="L17213" t="str">
            <v/>
          </cell>
          <cell r="N17213" t="str">
            <v/>
          </cell>
        </row>
        <row r="17214">
          <cell r="A17214" t="str">
            <v>APU-001214</v>
          </cell>
          <cell r="D17214" t="str">
            <v/>
          </cell>
          <cell r="L17214" t="str">
            <v/>
          </cell>
          <cell r="N17214" t="str">
            <v/>
          </cell>
        </row>
        <row r="17215">
          <cell r="A17215" t="str">
            <v>APU-001214</v>
          </cell>
          <cell r="D17215" t="str">
            <v/>
          </cell>
          <cell r="L17215" t="str">
            <v/>
          </cell>
          <cell r="N17215" t="str">
            <v/>
          </cell>
        </row>
        <row r="17216">
          <cell r="A17216" t="str">
            <v>APU-001214</v>
          </cell>
          <cell r="D17216" t="str">
            <v>DESPERDICIO</v>
          </cell>
          <cell r="L17216" t="str">
            <v>%</v>
          </cell>
          <cell r="M17216">
            <v>0.05</v>
          </cell>
          <cell r="N17216">
            <v>55562.53</v>
          </cell>
        </row>
        <row r="17217">
          <cell r="A17217" t="str">
            <v>APU-001214</v>
          </cell>
          <cell r="D17217" t="str">
            <v>SUBTOTAL</v>
          </cell>
        </row>
        <row r="17218">
          <cell r="A17218" t="str">
            <v>APU-001214</v>
          </cell>
          <cell r="D17218" t="str">
            <v>III. TRANSPORTES</v>
          </cell>
        </row>
        <row r="17219">
          <cell r="A17219" t="str">
            <v>APU-001214</v>
          </cell>
          <cell r="D17219" t="str">
            <v>MATERIAL</v>
          </cell>
          <cell r="K17219" t="str">
            <v>VOL. o PESO</v>
          </cell>
          <cell r="L17219" t="str">
            <v>DISTANCIA</v>
          </cell>
          <cell r="M17219" t="str">
            <v>M3 o Ton/Km</v>
          </cell>
          <cell r="N17219" t="str">
            <v>TARIFA</v>
          </cell>
        </row>
        <row r="17220">
          <cell r="A17220" t="str">
            <v>APU-001214</v>
          </cell>
          <cell r="D17220" t="str">
            <v/>
          </cell>
          <cell r="M17220" t="str">
            <v/>
          </cell>
          <cell r="N17220" t="str">
            <v/>
          </cell>
        </row>
        <row r="17221">
          <cell r="A17221" t="str">
            <v>APU-001214</v>
          </cell>
          <cell r="D17221" t="str">
            <v/>
          </cell>
          <cell r="M17221" t="str">
            <v/>
          </cell>
          <cell r="N17221" t="str">
            <v/>
          </cell>
        </row>
        <row r="17222">
          <cell r="A17222" t="str">
            <v>APU-001214</v>
          </cell>
          <cell r="D17222" t="str">
            <v/>
          </cell>
          <cell r="M17222" t="str">
            <v/>
          </cell>
          <cell r="N17222" t="str">
            <v/>
          </cell>
        </row>
        <row r="17223">
          <cell r="A17223" t="str">
            <v>APU-001214</v>
          </cell>
          <cell r="D17223" t="str">
            <v/>
          </cell>
          <cell r="M17223" t="str">
            <v/>
          </cell>
          <cell r="N17223" t="str">
            <v/>
          </cell>
        </row>
        <row r="17224">
          <cell r="A17224" t="str">
            <v>APU-001214</v>
          </cell>
          <cell r="D17224" t="str">
            <v>SUBTOTAL</v>
          </cell>
        </row>
        <row r="17225">
          <cell r="A17225" t="str">
            <v>APU-001214</v>
          </cell>
          <cell r="D17225" t="str">
            <v>IV. MANO DE OBRA</v>
          </cell>
        </row>
        <row r="17226">
          <cell r="A17226" t="str">
            <v>APU-001214</v>
          </cell>
          <cell r="D17226" t="str">
            <v>TRABAJADOR</v>
          </cell>
          <cell r="K17226" t="str">
            <v>JORNAL</v>
          </cell>
          <cell r="L17226" t="str">
            <v>PRESTACIONES</v>
          </cell>
          <cell r="M17226" t="str">
            <v>JORNAL TOTAL</v>
          </cell>
          <cell r="N17226" t="str">
            <v>RENDIMIENTO</v>
          </cell>
        </row>
        <row r="17227">
          <cell r="A17227" t="str">
            <v>APU-001214</v>
          </cell>
          <cell r="D17227" t="str">
            <v>SOLDADOR</v>
          </cell>
          <cell r="K17227">
            <v>133570</v>
          </cell>
          <cell r="L17227">
            <v>1.95</v>
          </cell>
          <cell r="M17227">
            <v>260461.5</v>
          </cell>
          <cell r="N17227">
            <v>3</v>
          </cell>
        </row>
        <row r="17228">
          <cell r="A17228" t="str">
            <v>APU-001214</v>
          </cell>
          <cell r="D17228" t="str">
            <v>AYUDANTE (1)</v>
          </cell>
          <cell r="K17228">
            <v>71433</v>
          </cell>
          <cell r="L17228">
            <v>1.95</v>
          </cell>
          <cell r="M17228">
            <v>139294.35</v>
          </cell>
          <cell r="N17228">
            <v>3</v>
          </cell>
        </row>
        <row r="17229">
          <cell r="A17229" t="str">
            <v>APU-001214</v>
          </cell>
          <cell r="D17229" t="str">
            <v/>
          </cell>
          <cell r="K17229" t="str">
            <v/>
          </cell>
          <cell r="L17229" t="str">
            <v xml:space="preserve"> </v>
          </cell>
          <cell r="M17229" t="str">
            <v xml:space="preserve"> </v>
          </cell>
        </row>
        <row r="17230">
          <cell r="A17230" t="str">
            <v>APU-001214</v>
          </cell>
          <cell r="D17230" t="str">
            <v/>
          </cell>
          <cell r="K17230" t="str">
            <v/>
          </cell>
          <cell r="L17230" t="str">
            <v xml:space="preserve"> </v>
          </cell>
          <cell r="M17230" t="str">
            <v xml:space="preserve"> </v>
          </cell>
        </row>
        <row r="17231">
          <cell r="A17231" t="str">
            <v>APU-001214</v>
          </cell>
          <cell r="D17231" t="str">
            <v/>
          </cell>
          <cell r="K17231" t="str">
            <v/>
          </cell>
          <cell r="L17231" t="str">
            <v xml:space="preserve"> </v>
          </cell>
          <cell r="M17231" t="str">
            <v xml:space="preserve"> </v>
          </cell>
        </row>
        <row r="17232">
          <cell r="D17232" t="str">
            <v>SUBTOTAL</v>
          </cell>
        </row>
        <row r="17234">
          <cell r="D17234" t="str">
            <v>TOTAL COSTO DIRECTO $</v>
          </cell>
        </row>
        <row r="17236">
          <cell r="M17236" t="str">
            <v>Porcentaje</v>
          </cell>
          <cell r="N17236" t="str">
            <v>Valor Total</v>
          </cell>
        </row>
        <row r="17237">
          <cell r="M17237">
            <v>0.24</v>
          </cell>
          <cell r="N17237">
            <v>54180.27</v>
          </cell>
        </row>
        <row r="17238">
          <cell r="M17238">
            <v>0.02</v>
          </cell>
          <cell r="N17238">
            <v>4515.0200000000004</v>
          </cell>
        </row>
        <row r="17239">
          <cell r="M17239">
            <v>7.0000000000000007E-2</v>
          </cell>
          <cell r="N17239">
            <v>15802.58</v>
          </cell>
        </row>
        <row r="17242">
          <cell r="D17242" t="str">
            <v>Precio Unitario Total Aproximado al peso $</v>
          </cell>
        </row>
        <row r="17247">
          <cell r="D17247" t="str">
            <v>Proyectó:</v>
          </cell>
          <cell r="L17247" t="str">
            <v>Aprobó:</v>
          </cell>
        </row>
        <row r="17248">
          <cell r="E17248" t="str">
            <v>BRAYAN JEUDIEL LOZANO HERRERA</v>
          </cell>
          <cell r="M17248" t="str">
            <v>JESÚS IVÁN QUIÑONES RUEDA</v>
          </cell>
        </row>
        <row r="17249">
          <cell r="E17249" t="str">
            <v>APOYO SEC. DE PLANEACIÓN Y OBRAS PÚBLICAS</v>
          </cell>
          <cell r="M17249" t="str">
            <v>SECRETARIO DE PLANEACIÓN Y OBRAS PUBLICAS</v>
          </cell>
        </row>
        <row r="17250">
          <cell r="E17250" t="str">
            <v>LES TENGO UN CHISME</v>
          </cell>
          <cell r="M17250" t="str">
            <v>BOMBA</v>
          </cell>
        </row>
        <row r="17254">
          <cell r="D17254" t="str">
            <v>Análisis de Precios Unitarios- Secretaria de Planeación y Obras Publicas de Cubará, Boyacá.</v>
          </cell>
        </row>
        <row r="17255">
          <cell r="D17255" t="str">
            <v>Código</v>
          </cell>
          <cell r="E17255" t="str">
            <v>CCE-EICP-FM-14</v>
          </cell>
          <cell r="G17255" t="str">
            <v>Versión</v>
          </cell>
          <cell r="H17255">
            <v>1</v>
          </cell>
        </row>
        <row r="17259">
          <cell r="E17259" t="str">
            <v>MUNICIPIO DE CUBARÁ</v>
          </cell>
        </row>
        <row r="17261">
          <cell r="M17261" t="str">
            <v>VERSIÓN</v>
          </cell>
        </row>
        <row r="17264">
          <cell r="M17264" t="str">
            <v>PAGINA</v>
          </cell>
        </row>
        <row r="17265">
          <cell r="E17265" t="str">
            <v>ANÁLISIS DE PRECIOS UNITARIOS</v>
          </cell>
        </row>
        <row r="17267">
          <cell r="M17267" t="str">
            <v>FECHA</v>
          </cell>
          <cell r="N17267" t="str">
            <v>DD</v>
          </cell>
        </row>
        <row r="17268">
          <cell r="N17268">
            <v>13</v>
          </cell>
        </row>
        <row r="17272">
          <cell r="D17272" t="str">
            <v>DATOS ESPECÍFICOS</v>
          </cell>
        </row>
        <row r="17274">
          <cell r="A17274" t="str">
            <v>APU ID</v>
          </cell>
          <cell r="D17274" t="str">
            <v>ÍTEM</v>
          </cell>
          <cell r="E17274" t="str">
            <v>DESCRIPCIÓN</v>
          </cell>
          <cell r="N17274" t="str">
            <v>UNIDAD</v>
          </cell>
        </row>
        <row r="17275">
          <cell r="D17275" t="str">
            <v>2,10,12</v>
          </cell>
          <cell r="E17275" t="str">
            <v>SUMINISTRO E INSTALACIÓN DE CUBOS VOLUMETRICAS 0,4M X 0,40M EN LÁMINA GALVANIZADA, INCLUYE ACABADOS Y FIJACIÓN A MURO, MEDIDAS SEGÚN DISEÑO.</v>
          </cell>
          <cell r="N17275" t="str">
            <v>UND</v>
          </cell>
        </row>
        <row r="17276">
          <cell r="D17276" t="str">
            <v>I. EQUIPO</v>
          </cell>
        </row>
        <row r="17277">
          <cell r="D17277" t="str">
            <v>DESCRIPCIÓN</v>
          </cell>
          <cell r="I17277" t="str">
            <v>MARCA</v>
          </cell>
          <cell r="K17277" t="str">
            <v>TIPO</v>
          </cell>
          <cell r="M17277" t="str">
            <v>TARIFA</v>
          </cell>
          <cell r="N17277" t="str">
            <v>RENDIMIENTO</v>
          </cell>
        </row>
        <row r="17278">
          <cell r="A17278" t="str">
            <v>APU-001215</v>
          </cell>
          <cell r="D17278" t="str">
            <v>HERRAMIENTA MENOR (% M.O)</v>
          </cell>
          <cell r="K17278" t="str">
            <v>%</v>
          </cell>
          <cell r="M17278">
            <v>133251.95000000001</v>
          </cell>
          <cell r="N17278">
            <v>10</v>
          </cell>
        </row>
        <row r="17279">
          <cell r="A17279" t="str">
            <v>APU-001215</v>
          </cell>
          <cell r="D17279" t="str">
            <v>PULIDORA</v>
          </cell>
          <cell r="K17279" t="str">
            <v>DIA</v>
          </cell>
          <cell r="M17279">
            <v>45000</v>
          </cell>
          <cell r="N17279">
            <v>6</v>
          </cell>
        </row>
        <row r="17280">
          <cell r="A17280" t="str">
            <v>APU-001215</v>
          </cell>
          <cell r="D17280" t="str">
            <v>EQUIPO DE SOLDADURA</v>
          </cell>
          <cell r="K17280" t="str">
            <v>DIA</v>
          </cell>
          <cell r="M17280">
            <v>80000</v>
          </cell>
          <cell r="N17280">
            <v>6</v>
          </cell>
        </row>
        <row r="17281">
          <cell r="A17281" t="str">
            <v>APU-001215</v>
          </cell>
          <cell r="D17281" t="str">
            <v/>
          </cell>
          <cell r="K17281" t="str">
            <v/>
          </cell>
          <cell r="M17281" t="str">
            <v/>
          </cell>
        </row>
        <row r="17282">
          <cell r="A17282" t="str">
            <v>APU-001215</v>
          </cell>
          <cell r="D17282" t="str">
            <v/>
          </cell>
          <cell r="K17282" t="str">
            <v/>
          </cell>
          <cell r="M17282" t="str">
            <v/>
          </cell>
        </row>
        <row r="17283">
          <cell r="A17283" t="str">
            <v>APU-001215</v>
          </cell>
          <cell r="D17283" t="str">
            <v/>
          </cell>
          <cell r="K17283" t="str">
            <v/>
          </cell>
          <cell r="M17283" t="str">
            <v/>
          </cell>
        </row>
        <row r="17284">
          <cell r="A17284" t="str">
            <v>APU-001215</v>
          </cell>
          <cell r="D17284" t="str">
            <v>SUBTOTAL</v>
          </cell>
        </row>
        <row r="17285">
          <cell r="A17285" t="str">
            <v>APU-001215</v>
          </cell>
          <cell r="D17285" t="str">
            <v>II. MATERIALES</v>
          </cell>
        </row>
        <row r="17286">
          <cell r="A17286" t="str">
            <v>APU-001215</v>
          </cell>
          <cell r="D17286" t="str">
            <v>DESCRIPCIÓN</v>
          </cell>
          <cell r="L17286" t="str">
            <v>UNIDAD</v>
          </cell>
          <cell r="M17286" t="str">
            <v>CANTIDAD</v>
          </cell>
          <cell r="N17286" t="str">
            <v>PRECIO UNITARIO</v>
          </cell>
        </row>
        <row r="17287">
          <cell r="A17287" t="str">
            <v>APU-001215</v>
          </cell>
          <cell r="D17287" t="str">
            <v>LAMINA GALVANIZADA CAL 18</v>
          </cell>
          <cell r="L17287" t="str">
            <v>M2</v>
          </cell>
          <cell r="M17287">
            <v>0.47</v>
          </cell>
          <cell r="N17287">
            <v>71000</v>
          </cell>
        </row>
        <row r="17288">
          <cell r="A17288" t="str">
            <v>APU-001215</v>
          </cell>
          <cell r="D17288" t="str">
            <v>SOLDADURA ELÉCTRICA</v>
          </cell>
          <cell r="L17288" t="str">
            <v>KG</v>
          </cell>
          <cell r="M17288">
            <v>0.3</v>
          </cell>
          <cell r="N17288">
            <v>23035.3</v>
          </cell>
        </row>
        <row r="17289">
          <cell r="A17289" t="str">
            <v>APU-001215</v>
          </cell>
          <cell r="D17289" t="str">
            <v>DISCO CORTE DE METAL 7"</v>
          </cell>
          <cell r="L17289" t="str">
            <v>UND</v>
          </cell>
          <cell r="M17289">
            <v>0.03</v>
          </cell>
          <cell r="N17289">
            <v>9750</v>
          </cell>
        </row>
        <row r="17290">
          <cell r="A17290" t="str">
            <v>APU-001215</v>
          </cell>
          <cell r="D17290" t="str">
            <v>DISOLVENTE THINNER</v>
          </cell>
          <cell r="L17290" t="str">
            <v>GAL</v>
          </cell>
          <cell r="M17290">
            <v>0.05</v>
          </cell>
          <cell r="N17290">
            <v>31200</v>
          </cell>
        </row>
        <row r="17291">
          <cell r="A17291" t="str">
            <v>APU-001215</v>
          </cell>
          <cell r="D17291" t="str">
            <v>PINTURA ANTICORROSIVO</v>
          </cell>
          <cell r="L17291" t="str">
            <v>GAL</v>
          </cell>
          <cell r="M17291">
            <v>0.11</v>
          </cell>
          <cell r="N17291">
            <v>61200</v>
          </cell>
        </row>
        <row r="17292">
          <cell r="A17292" t="str">
            <v>APU-001215</v>
          </cell>
          <cell r="D17292" t="str">
            <v>PINTURA ESMALTE SINTÉTICO TIPO I</v>
          </cell>
          <cell r="L17292" t="str">
            <v>GAL</v>
          </cell>
          <cell r="M17292">
            <v>0.11</v>
          </cell>
          <cell r="N17292">
            <v>96598.66</v>
          </cell>
        </row>
        <row r="17293">
          <cell r="A17293" t="str">
            <v>APU-001215</v>
          </cell>
          <cell r="D17293" t="str">
            <v/>
          </cell>
          <cell r="L17293" t="str">
            <v/>
          </cell>
          <cell r="N17293" t="str">
            <v/>
          </cell>
        </row>
        <row r="17294">
          <cell r="A17294" t="str">
            <v>APU-001215</v>
          </cell>
          <cell r="D17294" t="str">
            <v/>
          </cell>
          <cell r="L17294" t="str">
            <v/>
          </cell>
          <cell r="N17294" t="str">
            <v/>
          </cell>
        </row>
        <row r="17295">
          <cell r="A17295" t="str">
            <v>APU-001215</v>
          </cell>
          <cell r="D17295" t="str">
            <v/>
          </cell>
        </row>
        <row r="17296">
          <cell r="A17296" t="str">
            <v>APU-001215</v>
          </cell>
          <cell r="D17296" t="str">
            <v/>
          </cell>
        </row>
        <row r="17297">
          <cell r="A17297" t="str">
            <v>APU-001215</v>
          </cell>
          <cell r="D17297" t="str">
            <v/>
          </cell>
          <cell r="L17297" t="str">
            <v/>
          </cell>
          <cell r="N17297" t="str">
            <v/>
          </cell>
        </row>
        <row r="17298">
          <cell r="A17298" t="str">
            <v>APU-001215</v>
          </cell>
          <cell r="D17298" t="str">
            <v/>
          </cell>
          <cell r="L17298" t="str">
            <v/>
          </cell>
          <cell r="N17298" t="str">
            <v/>
          </cell>
        </row>
        <row r="17299">
          <cell r="A17299" t="str">
            <v>APU-001215</v>
          </cell>
          <cell r="D17299" t="str">
            <v/>
          </cell>
          <cell r="L17299" t="str">
            <v/>
          </cell>
          <cell r="N17299" t="str">
            <v/>
          </cell>
        </row>
        <row r="17300">
          <cell r="A17300" t="str">
            <v>APU-001215</v>
          </cell>
          <cell r="D17300" t="str">
            <v/>
          </cell>
          <cell r="L17300" t="str">
            <v/>
          </cell>
          <cell r="N17300" t="str">
            <v/>
          </cell>
        </row>
        <row r="17301">
          <cell r="A17301" t="str">
            <v>APU-001215</v>
          </cell>
          <cell r="D17301" t="str">
            <v>DESPERDICIO</v>
          </cell>
          <cell r="L17301" t="str">
            <v>%</v>
          </cell>
          <cell r="M17301">
            <v>0.05</v>
          </cell>
          <cell r="N17301">
            <v>59490.939999999995</v>
          </cell>
        </row>
        <row r="17302">
          <cell r="A17302" t="str">
            <v>APU-001215</v>
          </cell>
          <cell r="D17302" t="str">
            <v>SUBTOTAL</v>
          </cell>
        </row>
        <row r="17303">
          <cell r="A17303" t="str">
            <v>APU-001215</v>
          </cell>
          <cell r="D17303" t="str">
            <v>III. TRANSPORTES</v>
          </cell>
        </row>
        <row r="17304">
          <cell r="A17304" t="str">
            <v>APU-001215</v>
          </cell>
          <cell r="D17304" t="str">
            <v>MATERIAL</v>
          </cell>
          <cell r="K17304" t="str">
            <v>VOL. o PESO</v>
          </cell>
          <cell r="L17304" t="str">
            <v>DISTANCIA</v>
          </cell>
          <cell r="M17304" t="str">
            <v>M3 o Ton/Km</v>
          </cell>
          <cell r="N17304" t="str">
            <v>TARIFA</v>
          </cell>
        </row>
        <row r="17305">
          <cell r="A17305" t="str">
            <v>APU-001215</v>
          </cell>
          <cell r="D17305" t="str">
            <v/>
          </cell>
          <cell r="M17305" t="str">
            <v/>
          </cell>
          <cell r="N17305" t="str">
            <v/>
          </cell>
        </row>
        <row r="17306">
          <cell r="A17306" t="str">
            <v>APU-001215</v>
          </cell>
          <cell r="D17306" t="str">
            <v/>
          </cell>
          <cell r="M17306" t="str">
            <v/>
          </cell>
          <cell r="N17306" t="str">
            <v/>
          </cell>
        </row>
        <row r="17307">
          <cell r="A17307" t="str">
            <v>APU-001215</v>
          </cell>
          <cell r="D17307" t="str">
            <v/>
          </cell>
          <cell r="M17307" t="str">
            <v/>
          </cell>
          <cell r="N17307" t="str">
            <v/>
          </cell>
        </row>
        <row r="17308">
          <cell r="A17308" t="str">
            <v>APU-001215</v>
          </cell>
          <cell r="D17308" t="str">
            <v/>
          </cell>
          <cell r="M17308" t="str">
            <v/>
          </cell>
          <cell r="N17308" t="str">
            <v/>
          </cell>
        </row>
        <row r="17309">
          <cell r="A17309" t="str">
            <v>APU-001215</v>
          </cell>
          <cell r="D17309" t="str">
            <v>SUBTOTAL</v>
          </cell>
        </row>
        <row r="17310">
          <cell r="A17310" t="str">
            <v>APU-001215</v>
          </cell>
          <cell r="D17310" t="str">
            <v>IV. MANO DE OBRA</v>
          </cell>
        </row>
        <row r="17311">
          <cell r="A17311" t="str">
            <v>APU-001215</v>
          </cell>
          <cell r="D17311" t="str">
            <v>TRABAJADOR</v>
          </cell>
          <cell r="K17311" t="str">
            <v>JORNAL</v>
          </cell>
          <cell r="L17311" t="str">
            <v>PRESTACIONES</v>
          </cell>
          <cell r="M17311" t="str">
            <v>JORNAL TOTAL</v>
          </cell>
          <cell r="N17311" t="str">
            <v>RENDIMIENTO</v>
          </cell>
        </row>
        <row r="17312">
          <cell r="A17312" t="str">
            <v>APU-001215</v>
          </cell>
          <cell r="D17312" t="str">
            <v>SOLDADOR</v>
          </cell>
          <cell r="K17312">
            <v>133570</v>
          </cell>
          <cell r="L17312">
            <v>1.95</v>
          </cell>
          <cell r="M17312">
            <v>260461.5</v>
          </cell>
          <cell r="N17312">
            <v>3</v>
          </cell>
        </row>
        <row r="17313">
          <cell r="A17313" t="str">
            <v>APU-001215</v>
          </cell>
          <cell r="D17313" t="str">
            <v>AYUDANTE (1)</v>
          </cell>
          <cell r="K17313">
            <v>71433</v>
          </cell>
          <cell r="L17313">
            <v>1.95</v>
          </cell>
          <cell r="M17313">
            <v>139294.35</v>
          </cell>
          <cell r="N17313">
            <v>3</v>
          </cell>
        </row>
        <row r="17314">
          <cell r="A17314" t="str">
            <v>APU-001215</v>
          </cell>
          <cell r="D17314" t="str">
            <v/>
          </cell>
          <cell r="K17314" t="str">
            <v/>
          </cell>
          <cell r="L17314" t="str">
            <v xml:space="preserve"> </v>
          </cell>
          <cell r="M17314" t="str">
            <v xml:space="preserve"> </v>
          </cell>
        </row>
        <row r="17315">
          <cell r="A17315" t="str">
            <v>APU-001215</v>
          </cell>
          <cell r="D17315" t="str">
            <v/>
          </cell>
          <cell r="K17315" t="str">
            <v/>
          </cell>
          <cell r="L17315" t="str">
            <v xml:space="preserve"> </v>
          </cell>
          <cell r="M17315" t="str">
            <v xml:space="preserve"> </v>
          </cell>
        </row>
        <row r="17316">
          <cell r="A17316" t="str">
            <v>APU-001215</v>
          </cell>
          <cell r="D17316" t="str">
            <v/>
          </cell>
          <cell r="K17316" t="str">
            <v/>
          </cell>
          <cell r="L17316" t="str">
            <v xml:space="preserve"> </v>
          </cell>
          <cell r="M17316" t="str">
            <v xml:space="preserve"> </v>
          </cell>
        </row>
        <row r="17317">
          <cell r="D17317" t="str">
            <v>SUBTOTAL</v>
          </cell>
        </row>
        <row r="17319">
          <cell r="D17319" t="str">
            <v>TOTAL COSTO DIRECTO $</v>
          </cell>
        </row>
        <row r="17321">
          <cell r="M17321" t="str">
            <v>Porcentaje</v>
          </cell>
          <cell r="N17321" t="str">
            <v>Valor Total</v>
          </cell>
        </row>
        <row r="17322">
          <cell r="M17322">
            <v>0.24</v>
          </cell>
          <cell r="N17322">
            <v>55170.23</v>
          </cell>
        </row>
        <row r="17323">
          <cell r="M17323">
            <v>0.02</v>
          </cell>
          <cell r="N17323">
            <v>4597.5200000000004</v>
          </cell>
        </row>
        <row r="17324">
          <cell r="M17324">
            <v>7.0000000000000007E-2</v>
          </cell>
          <cell r="N17324">
            <v>16091.32</v>
          </cell>
        </row>
        <row r="17327">
          <cell r="D17327" t="str">
            <v>Precio Unitario Total Aproximado al peso $</v>
          </cell>
        </row>
        <row r="17332">
          <cell r="D17332" t="str">
            <v>Proyectó:</v>
          </cell>
          <cell r="L17332" t="str">
            <v>Aprobó:</v>
          </cell>
        </row>
        <row r="17333">
          <cell r="E17333" t="str">
            <v>BRAYAN JEUDIEL LOZANO HERRERA</v>
          </cell>
          <cell r="M17333" t="str">
            <v>JESÚS IVÁN QUIÑONES RUEDA</v>
          </cell>
        </row>
        <row r="17334">
          <cell r="E17334" t="str">
            <v>APOYO SEC. DE PLANEACIÓN Y OBRAS PÚBLICAS</v>
          </cell>
          <cell r="M17334" t="str">
            <v>SECRETARIO DE PLANEACIÓN Y OBRAS PUBLICAS</v>
          </cell>
        </row>
        <row r="17335">
          <cell r="E17335" t="str">
            <v>LES TENGO UN CHISME</v>
          </cell>
          <cell r="M17335" t="str">
            <v>BOMBA</v>
          </cell>
        </row>
        <row r="17339">
          <cell r="D17339" t="str">
            <v>Análisis de Precios Unitarios- Secretaria de Planeación y Obras Publicas de Cubará, Boyacá.</v>
          </cell>
        </row>
        <row r="17340">
          <cell r="D17340" t="str">
            <v>Código</v>
          </cell>
          <cell r="E17340" t="str">
            <v>CCE-EICP-FM-14</v>
          </cell>
          <cell r="G17340" t="str">
            <v>Versión</v>
          </cell>
          <cell r="H17340">
            <v>1</v>
          </cell>
        </row>
        <row r="17344">
          <cell r="E17344" t="str">
            <v>MUNICIPIO DE CUBARÁ</v>
          </cell>
        </row>
        <row r="17346">
          <cell r="M17346" t="str">
            <v>VERSIÓN</v>
          </cell>
        </row>
        <row r="17349">
          <cell r="M17349" t="str">
            <v>PAGINA</v>
          </cell>
        </row>
        <row r="17350">
          <cell r="E17350" t="str">
            <v>ANÁLISIS DE PRECIOS UNITARIOS</v>
          </cell>
        </row>
        <row r="17352">
          <cell r="M17352" t="str">
            <v>FECHA</v>
          </cell>
          <cell r="N17352" t="str">
            <v>DD</v>
          </cell>
        </row>
        <row r="17353">
          <cell r="N17353">
            <v>13</v>
          </cell>
        </row>
        <row r="17357">
          <cell r="D17357" t="str">
            <v>DATOS ESPECÍFICOS</v>
          </cell>
        </row>
        <row r="17359">
          <cell r="A17359" t="str">
            <v>APU ID</v>
          </cell>
          <cell r="D17359" t="str">
            <v>ÍTEM</v>
          </cell>
          <cell r="E17359" t="str">
            <v>DESCRIPCIÓN</v>
          </cell>
          <cell r="N17359" t="str">
            <v>UNIDAD</v>
          </cell>
        </row>
        <row r="17360">
          <cell r="D17360" t="str">
            <v>2,10,13</v>
          </cell>
          <cell r="E17360" t="str">
            <v>SUMINISTRO E INSTALACIÓN DE CUBOS VOLUMETRICAS 0,6M X 0,60M EN LÁMINA GALVANIZADA, INCLUYE ACABADOS Y FIJACIÓN A MURO, MEDIDAS SEGÚN DISEÑO.</v>
          </cell>
          <cell r="N17360" t="str">
            <v>UND</v>
          </cell>
        </row>
        <row r="17361">
          <cell r="D17361" t="str">
            <v>I. EQUIPO</v>
          </cell>
        </row>
        <row r="17362">
          <cell r="D17362" t="str">
            <v>DESCRIPCIÓN</v>
          </cell>
          <cell r="I17362" t="str">
            <v>MARCA</v>
          </cell>
          <cell r="K17362" t="str">
            <v>TIPO</v>
          </cell>
          <cell r="M17362" t="str">
            <v>TARIFA</v>
          </cell>
          <cell r="N17362" t="str">
            <v>RENDIMIENTO</v>
          </cell>
        </row>
        <row r="17363">
          <cell r="A17363" t="str">
            <v>APU-001216</v>
          </cell>
          <cell r="D17363" t="str">
            <v>HERRAMIENTA MENOR (% M.O)</v>
          </cell>
          <cell r="K17363" t="str">
            <v>%</v>
          </cell>
          <cell r="M17363">
            <v>133251.95000000001</v>
          </cell>
          <cell r="N17363">
            <v>10</v>
          </cell>
        </row>
        <row r="17364">
          <cell r="A17364" t="str">
            <v>APU-001216</v>
          </cell>
          <cell r="D17364" t="str">
            <v>PULIDORA</v>
          </cell>
          <cell r="K17364" t="str">
            <v>DIA</v>
          </cell>
          <cell r="M17364">
            <v>45000</v>
          </cell>
          <cell r="N17364">
            <v>6</v>
          </cell>
        </row>
        <row r="17365">
          <cell r="A17365" t="str">
            <v>APU-001216</v>
          </cell>
          <cell r="D17365" t="str">
            <v>EQUIPO DE SOLDADURA</v>
          </cell>
          <cell r="K17365" t="str">
            <v>DIA</v>
          </cell>
          <cell r="M17365">
            <v>80000</v>
          </cell>
          <cell r="N17365">
            <v>6</v>
          </cell>
        </row>
        <row r="17366">
          <cell r="A17366" t="str">
            <v>APU-001216</v>
          </cell>
          <cell r="D17366" t="str">
            <v/>
          </cell>
          <cell r="K17366" t="str">
            <v/>
          </cell>
          <cell r="M17366" t="str">
            <v/>
          </cell>
        </row>
        <row r="17367">
          <cell r="A17367" t="str">
            <v>APU-001216</v>
          </cell>
          <cell r="D17367" t="str">
            <v/>
          </cell>
          <cell r="K17367" t="str">
            <v/>
          </cell>
          <cell r="M17367" t="str">
            <v/>
          </cell>
        </row>
        <row r="17368">
          <cell r="A17368" t="str">
            <v>APU-001216</v>
          </cell>
          <cell r="D17368" t="str">
            <v/>
          </cell>
          <cell r="K17368" t="str">
            <v/>
          </cell>
          <cell r="M17368" t="str">
            <v/>
          </cell>
        </row>
        <row r="17369">
          <cell r="A17369" t="str">
            <v>APU-001216</v>
          </cell>
          <cell r="D17369" t="str">
            <v>SUBTOTAL</v>
          </cell>
        </row>
        <row r="17370">
          <cell r="A17370" t="str">
            <v>APU-001216</v>
          </cell>
          <cell r="D17370" t="str">
            <v>II. MATERIALES</v>
          </cell>
        </row>
        <row r="17371">
          <cell r="A17371" t="str">
            <v>APU-001216</v>
          </cell>
          <cell r="D17371" t="str">
            <v>DESCRIPCIÓN</v>
          </cell>
          <cell r="L17371" t="str">
            <v>UNIDAD</v>
          </cell>
          <cell r="M17371" t="str">
            <v>CANTIDAD</v>
          </cell>
          <cell r="N17371" t="str">
            <v>PRECIO UNITARIO</v>
          </cell>
        </row>
        <row r="17372">
          <cell r="A17372" t="str">
            <v>APU-001216</v>
          </cell>
          <cell r="D17372" t="str">
            <v>LAMINA GALVANIZADA CAL 18</v>
          </cell>
          <cell r="L17372" t="str">
            <v>M2</v>
          </cell>
          <cell r="M17372">
            <v>1.2</v>
          </cell>
          <cell r="N17372">
            <v>71000</v>
          </cell>
        </row>
        <row r="17373">
          <cell r="A17373" t="str">
            <v>APU-001216</v>
          </cell>
          <cell r="D17373" t="str">
            <v>SOLDADURA ELÉCTRICA</v>
          </cell>
          <cell r="L17373" t="str">
            <v>KG</v>
          </cell>
          <cell r="M17373">
            <v>0.3</v>
          </cell>
          <cell r="N17373">
            <v>23035.3</v>
          </cell>
        </row>
        <row r="17374">
          <cell r="A17374" t="str">
            <v>APU-001216</v>
          </cell>
          <cell r="D17374" t="str">
            <v>DISCO CORTE DE METAL 7"</v>
          </cell>
          <cell r="L17374" t="str">
            <v>UND</v>
          </cell>
          <cell r="M17374">
            <v>7.0000000000000007E-2</v>
          </cell>
          <cell r="N17374">
            <v>9750</v>
          </cell>
        </row>
        <row r="17375">
          <cell r="A17375" t="str">
            <v>APU-001216</v>
          </cell>
          <cell r="D17375" t="str">
            <v>DISOLVENTE THINNER</v>
          </cell>
          <cell r="L17375" t="str">
            <v>GAL</v>
          </cell>
          <cell r="M17375">
            <v>0.12</v>
          </cell>
          <cell r="N17375">
            <v>31200</v>
          </cell>
        </row>
        <row r="17376">
          <cell r="A17376" t="str">
            <v>APU-001216</v>
          </cell>
          <cell r="D17376" t="str">
            <v>PINTURA ANTICORROSIVO</v>
          </cell>
          <cell r="L17376" t="str">
            <v>GAL</v>
          </cell>
          <cell r="M17376">
            <v>0.28000000000000003</v>
          </cell>
          <cell r="N17376">
            <v>61200</v>
          </cell>
        </row>
        <row r="17377">
          <cell r="A17377" t="str">
            <v>APU-001216</v>
          </cell>
          <cell r="D17377" t="str">
            <v>PINTURA ESMALTE SINTÉTICO TIPO I</v>
          </cell>
          <cell r="L17377" t="str">
            <v>GAL</v>
          </cell>
          <cell r="M17377">
            <v>0.28000000000000003</v>
          </cell>
          <cell r="N17377">
            <v>96598.66</v>
          </cell>
        </row>
        <row r="17378">
          <cell r="A17378" t="str">
            <v>APU-001216</v>
          </cell>
          <cell r="D17378" t="str">
            <v/>
          </cell>
          <cell r="L17378" t="str">
            <v/>
          </cell>
          <cell r="N17378" t="str">
            <v/>
          </cell>
        </row>
        <row r="17379">
          <cell r="A17379" t="str">
            <v>APU-001216</v>
          </cell>
          <cell r="D17379" t="str">
            <v/>
          </cell>
          <cell r="L17379" t="str">
            <v/>
          </cell>
          <cell r="N17379" t="str">
            <v/>
          </cell>
        </row>
        <row r="17380">
          <cell r="A17380" t="str">
            <v>APU-001216</v>
          </cell>
          <cell r="D17380" t="str">
            <v/>
          </cell>
        </row>
        <row r="17381">
          <cell r="A17381" t="str">
            <v>APU-001216</v>
          </cell>
          <cell r="D17381" t="str">
            <v/>
          </cell>
        </row>
        <row r="17382">
          <cell r="A17382" t="str">
            <v>APU-001216</v>
          </cell>
          <cell r="D17382" t="str">
            <v/>
          </cell>
          <cell r="L17382" t="str">
            <v/>
          </cell>
          <cell r="N17382" t="str">
            <v/>
          </cell>
        </row>
        <row r="17383">
          <cell r="A17383" t="str">
            <v>APU-001216</v>
          </cell>
          <cell r="D17383" t="str">
            <v/>
          </cell>
          <cell r="L17383" t="str">
            <v/>
          </cell>
          <cell r="N17383" t="str">
            <v/>
          </cell>
        </row>
        <row r="17384">
          <cell r="A17384" t="str">
            <v>APU-001216</v>
          </cell>
          <cell r="D17384" t="str">
            <v/>
          </cell>
          <cell r="L17384" t="str">
            <v/>
          </cell>
          <cell r="N17384" t="str">
            <v/>
          </cell>
        </row>
        <row r="17385">
          <cell r="A17385" t="str">
            <v>APU-001216</v>
          </cell>
          <cell r="D17385" t="str">
            <v/>
          </cell>
          <cell r="L17385" t="str">
            <v/>
          </cell>
          <cell r="N17385" t="str">
            <v/>
          </cell>
        </row>
        <row r="17386">
          <cell r="A17386" t="str">
            <v>APU-001216</v>
          </cell>
          <cell r="D17386" t="str">
            <v>DESPERDICIO</v>
          </cell>
          <cell r="L17386" t="str">
            <v>%</v>
          </cell>
          <cell r="M17386">
            <v>0.05</v>
          </cell>
          <cell r="N17386">
            <v>140720.71</v>
          </cell>
        </row>
        <row r="17387">
          <cell r="A17387" t="str">
            <v>APU-001216</v>
          </cell>
          <cell r="D17387" t="str">
            <v>SUBTOTAL</v>
          </cell>
        </row>
        <row r="17388">
          <cell r="A17388" t="str">
            <v>APU-001216</v>
          </cell>
          <cell r="D17388" t="str">
            <v>III. TRANSPORTES</v>
          </cell>
        </row>
        <row r="17389">
          <cell r="A17389" t="str">
            <v>APU-001216</v>
          </cell>
          <cell r="D17389" t="str">
            <v>MATERIAL</v>
          </cell>
          <cell r="K17389" t="str">
            <v>VOL. o PESO</v>
          </cell>
          <cell r="L17389" t="str">
            <v>DISTANCIA</v>
          </cell>
          <cell r="M17389" t="str">
            <v>M3 o Ton/Km</v>
          </cell>
          <cell r="N17389" t="str">
            <v>TARIFA</v>
          </cell>
        </row>
        <row r="17390">
          <cell r="A17390" t="str">
            <v>APU-001216</v>
          </cell>
          <cell r="D17390" t="str">
            <v/>
          </cell>
          <cell r="M17390" t="str">
            <v/>
          </cell>
          <cell r="N17390" t="str">
            <v/>
          </cell>
        </row>
        <row r="17391">
          <cell r="A17391" t="str">
            <v>APU-001216</v>
          </cell>
          <cell r="D17391" t="str">
            <v/>
          </cell>
          <cell r="M17391" t="str">
            <v/>
          </cell>
          <cell r="N17391" t="str">
            <v/>
          </cell>
        </row>
        <row r="17392">
          <cell r="A17392" t="str">
            <v>APU-001216</v>
          </cell>
          <cell r="D17392" t="str">
            <v/>
          </cell>
          <cell r="M17392" t="str">
            <v/>
          </cell>
          <cell r="N17392" t="str">
            <v/>
          </cell>
        </row>
        <row r="17393">
          <cell r="A17393" t="str">
            <v>APU-001216</v>
          </cell>
          <cell r="D17393" t="str">
            <v/>
          </cell>
          <cell r="M17393" t="str">
            <v/>
          </cell>
          <cell r="N17393" t="str">
            <v/>
          </cell>
        </row>
        <row r="17394">
          <cell r="A17394" t="str">
            <v>APU-001216</v>
          </cell>
          <cell r="D17394" t="str">
            <v>SUBTOTAL</v>
          </cell>
        </row>
        <row r="17395">
          <cell r="A17395" t="str">
            <v>APU-001216</v>
          </cell>
          <cell r="D17395" t="str">
            <v>IV. MANO DE OBRA</v>
          </cell>
        </row>
        <row r="17396">
          <cell r="A17396" t="str">
            <v>APU-001216</v>
          </cell>
          <cell r="D17396" t="str">
            <v>TRABAJADOR</v>
          </cell>
          <cell r="K17396" t="str">
            <v>JORNAL</v>
          </cell>
          <cell r="L17396" t="str">
            <v>PRESTACIONES</v>
          </cell>
          <cell r="M17396" t="str">
            <v>JORNAL TOTAL</v>
          </cell>
          <cell r="N17396" t="str">
            <v>RENDIMIENTO</v>
          </cell>
        </row>
        <row r="17397">
          <cell r="A17397" t="str">
            <v>APU-001216</v>
          </cell>
          <cell r="D17397" t="str">
            <v>SOLDADOR</v>
          </cell>
          <cell r="K17397">
            <v>133570</v>
          </cell>
          <cell r="L17397">
            <v>1.95</v>
          </cell>
          <cell r="M17397">
            <v>260461.5</v>
          </cell>
          <cell r="N17397">
            <v>3</v>
          </cell>
        </row>
        <row r="17398">
          <cell r="A17398" t="str">
            <v>APU-001216</v>
          </cell>
          <cell r="D17398" t="str">
            <v>AYUDANTE (1)</v>
          </cell>
          <cell r="K17398">
            <v>71433</v>
          </cell>
          <cell r="L17398">
            <v>1.95</v>
          </cell>
          <cell r="M17398">
            <v>139294.35</v>
          </cell>
          <cell r="N17398">
            <v>3</v>
          </cell>
        </row>
        <row r="17399">
          <cell r="A17399" t="str">
            <v>APU-001216</v>
          </cell>
          <cell r="D17399" t="str">
            <v/>
          </cell>
          <cell r="K17399" t="str">
            <v/>
          </cell>
          <cell r="L17399" t="str">
            <v xml:space="preserve"> </v>
          </cell>
          <cell r="M17399" t="str">
            <v xml:space="preserve"> </v>
          </cell>
        </row>
        <row r="17400">
          <cell r="A17400" t="str">
            <v>APU-001216</v>
          </cell>
          <cell r="D17400" t="str">
            <v/>
          </cell>
          <cell r="K17400" t="str">
            <v/>
          </cell>
          <cell r="L17400" t="str">
            <v xml:space="preserve"> </v>
          </cell>
          <cell r="M17400" t="str">
            <v xml:space="preserve"> </v>
          </cell>
        </row>
        <row r="17401">
          <cell r="A17401" t="str">
            <v>APU-001216</v>
          </cell>
          <cell r="D17401" t="str">
            <v/>
          </cell>
          <cell r="K17401" t="str">
            <v/>
          </cell>
          <cell r="L17401" t="str">
            <v xml:space="preserve"> </v>
          </cell>
          <cell r="M17401" t="str">
            <v xml:space="preserve"> </v>
          </cell>
        </row>
        <row r="17402">
          <cell r="D17402" t="str">
            <v>SUBTOTAL</v>
          </cell>
        </row>
        <row r="17404">
          <cell r="D17404" t="str">
            <v>TOTAL COSTO DIRECTO $</v>
          </cell>
        </row>
        <row r="17406">
          <cell r="M17406" t="str">
            <v>Porcentaje</v>
          </cell>
          <cell r="N17406" t="str">
            <v>Valor Total</v>
          </cell>
        </row>
        <row r="17407">
          <cell r="M17407">
            <v>0.24</v>
          </cell>
          <cell r="N17407">
            <v>75640.14</v>
          </cell>
        </row>
        <row r="17408">
          <cell r="M17408">
            <v>0.02</v>
          </cell>
          <cell r="N17408">
            <v>6303.34</v>
          </cell>
        </row>
        <row r="17409">
          <cell r="M17409">
            <v>7.0000000000000007E-2</v>
          </cell>
          <cell r="N17409">
            <v>22061.71</v>
          </cell>
        </row>
        <row r="17412">
          <cell r="D17412" t="str">
            <v>Precio Unitario Total Aproximado al peso $</v>
          </cell>
        </row>
        <row r="17417">
          <cell r="D17417" t="str">
            <v>Proyectó:</v>
          </cell>
          <cell r="L17417" t="str">
            <v>Aprobó:</v>
          </cell>
        </row>
        <row r="17418">
          <cell r="E17418" t="str">
            <v>BRAYAN JEUDIEL LOZANO HERRERA</v>
          </cell>
          <cell r="M17418" t="str">
            <v>JESÚS IVÁN QUIÑONES RUEDA</v>
          </cell>
        </row>
        <row r="17419">
          <cell r="E17419" t="str">
            <v>APOYO SEC. DE PLANEACIÓN Y OBRAS PÚBLICAS</v>
          </cell>
          <cell r="M17419" t="str">
            <v>SECRETARIO DE PLANEACIÓN Y OBRAS PUBLICAS</v>
          </cell>
        </row>
        <row r="17420">
          <cell r="E17420" t="str">
            <v>LES TENGO UN CHISME</v>
          </cell>
          <cell r="M17420" t="str">
            <v>BOMBA</v>
          </cell>
        </row>
        <row r="17424">
          <cell r="D17424" t="str">
            <v>Análisis de Precios Unitarios- Secretaria de Planeación y Obras Publicas de Cubará, Boyacá.</v>
          </cell>
        </row>
        <row r="17425">
          <cell r="D17425" t="str">
            <v>Código</v>
          </cell>
          <cell r="E17425" t="str">
            <v>CCE-EICP-FM-14</v>
          </cell>
          <cell r="G17425" t="str">
            <v>Versión</v>
          </cell>
          <cell r="H17425">
            <v>1</v>
          </cell>
        </row>
        <row r="17429">
          <cell r="E17429" t="str">
            <v>MUNICIPIO DE CUBARÁ</v>
          </cell>
        </row>
        <row r="17431">
          <cell r="M17431" t="str">
            <v>VERSIÓN</v>
          </cell>
        </row>
        <row r="17434">
          <cell r="M17434" t="str">
            <v>PAGINA</v>
          </cell>
        </row>
        <row r="17435">
          <cell r="E17435" t="str">
            <v>ANÁLISIS DE PRECIOS UNITARIOS</v>
          </cell>
        </row>
        <row r="17437">
          <cell r="M17437" t="str">
            <v>FECHA</v>
          </cell>
          <cell r="N17437" t="str">
            <v>DD</v>
          </cell>
        </row>
        <row r="17438">
          <cell r="N17438">
            <v>13</v>
          </cell>
        </row>
        <row r="17442">
          <cell r="D17442" t="str">
            <v>DATOS ESPECÍFICOS</v>
          </cell>
        </row>
        <row r="17444">
          <cell r="A17444" t="str">
            <v>APU ID</v>
          </cell>
          <cell r="D17444" t="str">
            <v>ÍTEM</v>
          </cell>
          <cell r="E17444" t="str">
            <v>DESCRIPCIÓN</v>
          </cell>
          <cell r="N17444" t="str">
            <v>UNIDAD</v>
          </cell>
        </row>
        <row r="17445">
          <cell r="D17445" t="str">
            <v>2,10,14</v>
          </cell>
          <cell r="E17445" t="str">
            <v xml:space="preserve">INSTALACIÓN DE  PORTON METÁLICO  EXISTENTE </v>
          </cell>
          <cell r="N17445" t="str">
            <v>M2</v>
          </cell>
        </row>
        <row r="17446">
          <cell r="D17446" t="str">
            <v>I. EQUIPO</v>
          </cell>
        </row>
        <row r="17447">
          <cell r="D17447" t="str">
            <v>DESCRIPCIÓN</v>
          </cell>
          <cell r="I17447" t="str">
            <v>MARCA</v>
          </cell>
          <cell r="K17447" t="str">
            <v>TIPO</v>
          </cell>
          <cell r="M17447" t="str">
            <v>TARIFA</v>
          </cell>
          <cell r="N17447" t="str">
            <v>RENDIMIENTO</v>
          </cell>
        </row>
        <row r="17448">
          <cell r="A17448" t="str">
            <v>APU-001217</v>
          </cell>
          <cell r="D17448" t="str">
            <v>HERRAMIENTA MENOR (% M.O)</v>
          </cell>
          <cell r="K17448" t="str">
            <v>%</v>
          </cell>
          <cell r="M17448">
            <v>7252.4</v>
          </cell>
          <cell r="N17448">
            <v>10</v>
          </cell>
        </row>
        <row r="17449">
          <cell r="A17449" t="str">
            <v>APU-001217</v>
          </cell>
          <cell r="D17449" t="str">
            <v>TALADRO</v>
          </cell>
          <cell r="K17449" t="str">
            <v>DIA</v>
          </cell>
          <cell r="M17449">
            <v>36968</v>
          </cell>
          <cell r="N17449">
            <v>45</v>
          </cell>
        </row>
        <row r="17450">
          <cell r="A17450" t="str">
            <v>APU-001217</v>
          </cell>
          <cell r="D17450" t="str">
            <v/>
          </cell>
          <cell r="K17450" t="str">
            <v/>
          </cell>
          <cell r="M17450" t="str">
            <v/>
          </cell>
        </row>
        <row r="17451">
          <cell r="A17451" t="str">
            <v>APU-001217</v>
          </cell>
          <cell r="D17451" t="str">
            <v/>
          </cell>
          <cell r="K17451" t="str">
            <v/>
          </cell>
          <cell r="M17451" t="str">
            <v/>
          </cell>
        </row>
        <row r="17452">
          <cell r="A17452" t="str">
            <v>APU-001217</v>
          </cell>
          <cell r="D17452" t="str">
            <v/>
          </cell>
          <cell r="K17452" t="str">
            <v/>
          </cell>
          <cell r="M17452" t="str">
            <v/>
          </cell>
        </row>
        <row r="17453">
          <cell r="A17453" t="str">
            <v>APU-001217</v>
          </cell>
          <cell r="D17453" t="str">
            <v/>
          </cell>
          <cell r="K17453" t="str">
            <v/>
          </cell>
          <cell r="M17453" t="str">
            <v/>
          </cell>
        </row>
        <row r="17454">
          <cell r="A17454" t="str">
            <v>APU-001217</v>
          </cell>
          <cell r="D17454" t="str">
            <v>SUBTOTAL</v>
          </cell>
        </row>
        <row r="17455">
          <cell r="A17455" t="str">
            <v>APU-001217</v>
          </cell>
          <cell r="D17455" t="str">
            <v>II. MATERIALES</v>
          </cell>
        </row>
        <row r="17456">
          <cell r="A17456" t="str">
            <v>APU-001217</v>
          </cell>
          <cell r="D17456" t="str">
            <v>DESCRIPCIÓN</v>
          </cell>
          <cell r="L17456" t="str">
            <v>UNIDAD</v>
          </cell>
          <cell r="M17456" t="str">
            <v>CANTIDAD</v>
          </cell>
          <cell r="N17456" t="str">
            <v>PRECIO UNITARIO</v>
          </cell>
        </row>
        <row r="17457">
          <cell r="A17457" t="str">
            <v>APU-001217</v>
          </cell>
          <cell r="D17457" t="str">
            <v/>
          </cell>
          <cell r="L17457" t="str">
            <v/>
          </cell>
          <cell r="N17457" t="str">
            <v/>
          </cell>
        </row>
        <row r="17458">
          <cell r="A17458" t="str">
            <v>APU-001217</v>
          </cell>
          <cell r="D17458" t="str">
            <v/>
          </cell>
          <cell r="L17458" t="str">
            <v/>
          </cell>
          <cell r="N17458" t="str">
            <v/>
          </cell>
        </row>
        <row r="17459">
          <cell r="A17459" t="str">
            <v>APU-001217</v>
          </cell>
          <cell r="D17459" t="str">
            <v/>
          </cell>
        </row>
        <row r="17460">
          <cell r="A17460" t="str">
            <v>APU-001217</v>
          </cell>
          <cell r="D17460" t="str">
            <v/>
          </cell>
        </row>
        <row r="17461">
          <cell r="A17461" t="str">
            <v>APU-001217</v>
          </cell>
          <cell r="D17461" t="str">
            <v/>
          </cell>
        </row>
        <row r="17462">
          <cell r="A17462" t="str">
            <v>APU-001217</v>
          </cell>
          <cell r="D17462" t="str">
            <v/>
          </cell>
        </row>
        <row r="17463">
          <cell r="A17463" t="str">
            <v>APU-001217</v>
          </cell>
          <cell r="D17463" t="str">
            <v/>
          </cell>
        </row>
        <row r="17464">
          <cell r="A17464" t="str">
            <v>APU-001217</v>
          </cell>
          <cell r="D17464" t="str">
            <v/>
          </cell>
        </row>
        <row r="17465">
          <cell r="A17465" t="str">
            <v>APU-001217</v>
          </cell>
          <cell r="D17465" t="str">
            <v/>
          </cell>
        </row>
        <row r="17466">
          <cell r="A17466" t="str">
            <v>APU-001217</v>
          </cell>
          <cell r="D17466" t="str">
            <v/>
          </cell>
        </row>
        <row r="17467">
          <cell r="A17467" t="str">
            <v>APU-001217</v>
          </cell>
          <cell r="D17467" t="str">
            <v/>
          </cell>
          <cell r="L17467" t="str">
            <v/>
          </cell>
          <cell r="N17467" t="str">
            <v/>
          </cell>
        </row>
        <row r="17468">
          <cell r="A17468" t="str">
            <v>APU-001217</v>
          </cell>
          <cell r="D17468" t="str">
            <v/>
          </cell>
          <cell r="L17468" t="str">
            <v/>
          </cell>
          <cell r="N17468" t="str">
            <v/>
          </cell>
        </row>
        <row r="17469">
          <cell r="A17469" t="str">
            <v>APU-001217</v>
          </cell>
          <cell r="D17469" t="str">
            <v/>
          </cell>
          <cell r="L17469" t="str">
            <v/>
          </cell>
          <cell r="N17469" t="str">
            <v/>
          </cell>
        </row>
        <row r="17470">
          <cell r="A17470" t="str">
            <v>APU-001217</v>
          </cell>
          <cell r="D17470" t="str">
            <v/>
          </cell>
          <cell r="L17470" t="str">
            <v/>
          </cell>
          <cell r="N17470" t="str">
            <v/>
          </cell>
        </row>
        <row r="17471">
          <cell r="A17471" t="str">
            <v>APU-001217</v>
          </cell>
          <cell r="D17471" t="str">
            <v>DESPERDICIO</v>
          </cell>
          <cell r="L17471" t="str">
            <v>%</v>
          </cell>
          <cell r="M17471">
            <v>0.05</v>
          </cell>
          <cell r="N17471">
            <v>0</v>
          </cell>
        </row>
        <row r="17472">
          <cell r="A17472" t="str">
            <v>APU-001217</v>
          </cell>
          <cell r="D17472" t="str">
            <v>SUBTOTAL</v>
          </cell>
        </row>
        <row r="17473">
          <cell r="A17473" t="str">
            <v>APU-001217</v>
          </cell>
          <cell r="D17473" t="str">
            <v>III. TRANSPORTES</v>
          </cell>
        </row>
        <row r="17474">
          <cell r="A17474" t="str">
            <v>APU-001217</v>
          </cell>
          <cell r="D17474" t="str">
            <v>MATERIAL</v>
          </cell>
          <cell r="K17474" t="str">
            <v>VOL. o PESO</v>
          </cell>
          <cell r="L17474" t="str">
            <v>DISTANCIA</v>
          </cell>
          <cell r="M17474" t="str">
            <v>M3 o Ton/Km</v>
          </cell>
          <cell r="N17474" t="str">
            <v>TARIFA</v>
          </cell>
        </row>
        <row r="17475">
          <cell r="A17475" t="str">
            <v>APU-001217</v>
          </cell>
          <cell r="D17475" t="str">
            <v/>
          </cell>
          <cell r="M17475" t="str">
            <v/>
          </cell>
          <cell r="N17475" t="str">
            <v/>
          </cell>
        </row>
        <row r="17476">
          <cell r="A17476" t="str">
            <v>APU-001217</v>
          </cell>
          <cell r="D17476" t="str">
            <v/>
          </cell>
          <cell r="M17476" t="str">
            <v/>
          </cell>
          <cell r="N17476" t="str">
            <v/>
          </cell>
        </row>
        <row r="17477">
          <cell r="A17477" t="str">
            <v>APU-001217</v>
          </cell>
          <cell r="D17477" t="str">
            <v/>
          </cell>
          <cell r="M17477" t="str">
            <v/>
          </cell>
          <cell r="N17477" t="str">
            <v/>
          </cell>
        </row>
        <row r="17478">
          <cell r="A17478" t="str">
            <v>APU-001217</v>
          </cell>
          <cell r="D17478" t="str">
            <v/>
          </cell>
          <cell r="M17478" t="str">
            <v/>
          </cell>
          <cell r="N17478" t="str">
            <v/>
          </cell>
        </row>
        <row r="17479">
          <cell r="A17479" t="str">
            <v>APU-001217</v>
          </cell>
          <cell r="D17479" t="str">
            <v>SUBTOTAL</v>
          </cell>
        </row>
        <row r="17480">
          <cell r="A17480" t="str">
            <v>APU-001217</v>
          </cell>
          <cell r="D17480" t="str">
            <v>IV. MANO DE OBRA</v>
          </cell>
        </row>
        <row r="17481">
          <cell r="A17481" t="str">
            <v>APU-001217</v>
          </cell>
          <cell r="D17481" t="str">
            <v>TRABAJADOR</v>
          </cell>
          <cell r="K17481" t="str">
            <v>JORNAL</v>
          </cell>
          <cell r="L17481" t="str">
            <v>PRESTACIONES</v>
          </cell>
          <cell r="M17481" t="str">
            <v>JORNAL TOTAL</v>
          </cell>
          <cell r="N17481" t="str">
            <v>RENDIMIENTO</v>
          </cell>
        </row>
        <row r="17482">
          <cell r="A17482" t="str">
            <v>APU-001217</v>
          </cell>
          <cell r="D17482" t="str">
            <v>OFICIAL</v>
          </cell>
          <cell r="K17482">
            <v>95930</v>
          </cell>
          <cell r="L17482">
            <v>1.95</v>
          </cell>
          <cell r="M17482">
            <v>187063.5</v>
          </cell>
          <cell r="N17482">
            <v>45</v>
          </cell>
        </row>
        <row r="17483">
          <cell r="A17483" t="str">
            <v>APU-001217</v>
          </cell>
          <cell r="D17483" t="str">
            <v>AYUDANTE (1)</v>
          </cell>
          <cell r="K17483">
            <v>71433</v>
          </cell>
          <cell r="L17483">
            <v>1.95</v>
          </cell>
          <cell r="M17483">
            <v>139294.35</v>
          </cell>
          <cell r="N17483">
            <v>45</v>
          </cell>
        </row>
        <row r="17484">
          <cell r="A17484" t="str">
            <v>APU-001217</v>
          </cell>
          <cell r="D17484" t="str">
            <v/>
          </cell>
          <cell r="K17484" t="str">
            <v/>
          </cell>
          <cell r="L17484" t="str">
            <v xml:space="preserve"> </v>
          </cell>
          <cell r="M17484" t="str">
            <v xml:space="preserve"> </v>
          </cell>
        </row>
        <row r="17485">
          <cell r="A17485" t="str">
            <v>APU-001217</v>
          </cell>
          <cell r="D17485" t="str">
            <v/>
          </cell>
          <cell r="K17485" t="str">
            <v/>
          </cell>
          <cell r="L17485" t="str">
            <v xml:space="preserve"> </v>
          </cell>
          <cell r="M17485" t="str">
            <v xml:space="preserve"> </v>
          </cell>
        </row>
        <row r="17486">
          <cell r="A17486" t="str">
            <v>APU-001217</v>
          </cell>
          <cell r="D17486" t="str">
            <v/>
          </cell>
          <cell r="K17486" t="str">
            <v/>
          </cell>
          <cell r="L17486" t="str">
            <v xml:space="preserve"> </v>
          </cell>
          <cell r="M17486" t="str">
            <v xml:space="preserve"> </v>
          </cell>
        </row>
        <row r="17487">
          <cell r="D17487" t="str">
            <v>SUBTOTAL</v>
          </cell>
        </row>
        <row r="17489">
          <cell r="D17489" t="str">
            <v>TOTAL COSTO DIRECTO $</v>
          </cell>
        </row>
        <row r="17491">
          <cell r="M17491" t="str">
            <v>Porcentaje</v>
          </cell>
          <cell r="N17491" t="str">
            <v>Valor Total</v>
          </cell>
        </row>
        <row r="17492">
          <cell r="M17492">
            <v>0.24</v>
          </cell>
          <cell r="N17492">
            <v>2111.8000000000002</v>
          </cell>
        </row>
        <row r="17493">
          <cell r="M17493">
            <v>0.02</v>
          </cell>
          <cell r="N17493">
            <v>175.98</v>
          </cell>
        </row>
        <row r="17494">
          <cell r="M17494">
            <v>7.0000000000000007E-2</v>
          </cell>
          <cell r="N17494">
            <v>615.94000000000005</v>
          </cell>
        </row>
        <row r="17497">
          <cell r="D17497" t="str">
            <v>Precio Unitario Total Aproximado al peso $</v>
          </cell>
        </row>
        <row r="17502">
          <cell r="D17502" t="str">
            <v>Proyectó:</v>
          </cell>
          <cell r="L17502" t="str">
            <v>Aprobó:</v>
          </cell>
        </row>
        <row r="17503">
          <cell r="E17503" t="str">
            <v>BRAYAN JEUDIEL LOZANO HERRERA</v>
          </cell>
          <cell r="M17503" t="str">
            <v>JESÚS IVÁN QUIÑONES RUEDA</v>
          </cell>
        </row>
        <row r="17504">
          <cell r="E17504" t="str">
            <v>APOYO SEC. DE PLANEACIÓN Y OBRAS PÚBLICAS</v>
          </cell>
          <cell r="M17504" t="str">
            <v>SECRETARIO DE PLANEACIÓN Y OBRAS PUBLICAS</v>
          </cell>
        </row>
        <row r="17505">
          <cell r="E17505" t="str">
            <v>LES TENGO UN CHISME</v>
          </cell>
          <cell r="M17505" t="str">
            <v>BOMBA</v>
          </cell>
        </row>
        <row r="17509">
          <cell r="D17509" t="str">
            <v>Análisis de Precios Unitarios- Secretaria de Planeación y Obras Publicas de Cubará, Boyacá.</v>
          </cell>
        </row>
        <row r="17510">
          <cell r="D17510" t="str">
            <v>Código</v>
          </cell>
          <cell r="E17510" t="str">
            <v>CCE-EICP-FM-14</v>
          </cell>
          <cell r="G17510" t="str">
            <v>Versión</v>
          </cell>
          <cell r="H17510">
            <v>1</v>
          </cell>
        </row>
        <row r="17514">
          <cell r="E17514" t="str">
            <v>MUNICIPIO DE CUBARÁ</v>
          </cell>
        </row>
        <row r="17516">
          <cell r="M17516" t="str">
            <v>VERSIÓN</v>
          </cell>
        </row>
        <row r="17519">
          <cell r="M17519" t="str">
            <v>PAGINA</v>
          </cell>
        </row>
        <row r="17520">
          <cell r="E17520" t="str">
            <v>ANÁLISIS DE PRECIOS UNITARIOS</v>
          </cell>
        </row>
        <row r="17522">
          <cell r="M17522" t="str">
            <v>FECHA</v>
          </cell>
          <cell r="N17522" t="str">
            <v>DD</v>
          </cell>
        </row>
        <row r="17523">
          <cell r="N17523">
            <v>13</v>
          </cell>
        </row>
        <row r="17527">
          <cell r="D17527" t="str">
            <v>DATOS ESPECÍFICOS</v>
          </cell>
        </row>
        <row r="17529">
          <cell r="A17529" t="str">
            <v>APU ID</v>
          </cell>
          <cell r="D17529" t="str">
            <v>ÍTEM</v>
          </cell>
          <cell r="E17529" t="str">
            <v>DESCRIPCIÓN</v>
          </cell>
          <cell r="N17529" t="str">
            <v>UNIDAD</v>
          </cell>
        </row>
        <row r="17530">
          <cell r="D17530" t="str">
            <v>2,11,01</v>
          </cell>
          <cell r="E17530" t="str">
            <v>COLUMNA EN TUBO ESTRUCTURAL 2mm, Dimensiones 0,10 X 0,10 M</v>
          </cell>
          <cell r="N17530" t="str">
            <v>M</v>
          </cell>
        </row>
        <row r="17531">
          <cell r="D17531" t="str">
            <v>I. EQUIPO</v>
          </cell>
        </row>
        <row r="17532">
          <cell r="D17532" t="str">
            <v>DESCRIPCIÓN</v>
          </cell>
          <cell r="I17532" t="str">
            <v>MARCA</v>
          </cell>
          <cell r="K17532" t="str">
            <v>TIPO</v>
          </cell>
          <cell r="M17532" t="str">
            <v>TARIFA</v>
          </cell>
          <cell r="N17532" t="str">
            <v>RENDIMIENTO</v>
          </cell>
        </row>
        <row r="17533">
          <cell r="A17533" t="str">
            <v>APU-00122</v>
          </cell>
          <cell r="D17533" t="str">
            <v>HERRAMIENTA MENOR (% M.O)</v>
          </cell>
          <cell r="K17533" t="str">
            <v>%</v>
          </cell>
          <cell r="M17533">
            <v>26952.52</v>
          </cell>
          <cell r="N17533">
            <v>10</v>
          </cell>
        </row>
        <row r="17534">
          <cell r="A17534" t="str">
            <v>APU-00122</v>
          </cell>
          <cell r="D17534" t="str">
            <v>PULIDORA</v>
          </cell>
          <cell r="K17534" t="str">
            <v>DIA</v>
          </cell>
          <cell r="M17534">
            <v>45000</v>
          </cell>
          <cell r="N17534">
            <v>60</v>
          </cell>
        </row>
        <row r="17535">
          <cell r="A17535" t="str">
            <v>APU-00122</v>
          </cell>
          <cell r="D17535" t="str">
            <v>EQUIPO DE SOLDADURA</v>
          </cell>
          <cell r="K17535" t="str">
            <v>DIA</v>
          </cell>
          <cell r="M17535">
            <v>80000</v>
          </cell>
          <cell r="N17535">
            <v>60</v>
          </cell>
        </row>
        <row r="17536">
          <cell r="A17536" t="str">
            <v>APU-00122</v>
          </cell>
          <cell r="D17536" t="str">
            <v>COMPRESOR DE PINTURA</v>
          </cell>
          <cell r="K17536" t="str">
            <v>DIA</v>
          </cell>
          <cell r="M17536">
            <v>90792</v>
          </cell>
          <cell r="N17536">
            <v>60</v>
          </cell>
        </row>
        <row r="17537">
          <cell r="A17537" t="str">
            <v>APU-00122</v>
          </cell>
          <cell r="D17537" t="str">
            <v/>
          </cell>
          <cell r="K17537" t="str">
            <v/>
          </cell>
          <cell r="M17537" t="str">
            <v/>
          </cell>
        </row>
        <row r="17538">
          <cell r="A17538" t="str">
            <v>APU-00122</v>
          </cell>
          <cell r="D17538" t="str">
            <v/>
          </cell>
          <cell r="K17538" t="str">
            <v/>
          </cell>
          <cell r="M17538" t="str">
            <v/>
          </cell>
        </row>
        <row r="17539">
          <cell r="A17539" t="str">
            <v>APU-00122</v>
          </cell>
          <cell r="D17539" t="str">
            <v>SUBTOTAL</v>
          </cell>
        </row>
        <row r="17540">
          <cell r="A17540" t="str">
            <v>APU-00122</v>
          </cell>
          <cell r="D17540" t="str">
            <v>II. MATERIALES</v>
          </cell>
        </row>
        <row r="17541">
          <cell r="A17541" t="str">
            <v>APU-00122</v>
          </cell>
          <cell r="D17541" t="str">
            <v>DESCRIPCIÓN</v>
          </cell>
          <cell r="L17541" t="str">
            <v>UNIDAD</v>
          </cell>
          <cell r="M17541" t="str">
            <v>CANTIDAD</v>
          </cell>
          <cell r="N17541" t="str">
            <v>PRECIO UNITARIO</v>
          </cell>
        </row>
        <row r="17542">
          <cell r="A17542" t="str">
            <v>APU-00122</v>
          </cell>
          <cell r="D17542" t="str">
            <v>TUBO CUADRADO ESTRUCTURAL 2mm 0,10X0,10 M</v>
          </cell>
          <cell r="L17542" t="str">
            <v>M</v>
          </cell>
          <cell r="M17542">
            <v>1</v>
          </cell>
          <cell r="N17542">
            <v>30891.67</v>
          </cell>
        </row>
        <row r="17543">
          <cell r="A17543" t="str">
            <v>APU-00122</v>
          </cell>
          <cell r="D17543" t="str">
            <v>SOLDADURA ELÉCTRICA</v>
          </cell>
          <cell r="L17543" t="str">
            <v>KG</v>
          </cell>
          <cell r="M17543">
            <v>0.18</v>
          </cell>
          <cell r="N17543">
            <v>23035.3</v>
          </cell>
        </row>
        <row r="17544">
          <cell r="A17544" t="str">
            <v>APU-00122</v>
          </cell>
          <cell r="D17544" t="str">
            <v>DISCO CORTE DE METAL 7"</v>
          </cell>
          <cell r="L17544" t="str">
            <v>UND</v>
          </cell>
          <cell r="M17544">
            <v>0.11</v>
          </cell>
          <cell r="N17544">
            <v>9750</v>
          </cell>
        </row>
        <row r="17545">
          <cell r="A17545" t="str">
            <v>APU-00122</v>
          </cell>
          <cell r="D17545" t="str">
            <v>DISOLVENTE THINNER</v>
          </cell>
          <cell r="L17545" t="str">
            <v>GAL</v>
          </cell>
          <cell r="M17545">
            <v>0.04</v>
          </cell>
          <cell r="N17545">
            <v>31200</v>
          </cell>
        </row>
        <row r="17546">
          <cell r="A17546" t="str">
            <v>APU-00122</v>
          </cell>
          <cell r="D17546" t="str">
            <v>PINTURA ANTICORROSIVO</v>
          </cell>
          <cell r="L17546" t="str">
            <v>GAL</v>
          </cell>
          <cell r="M17546">
            <v>0.09</v>
          </cell>
          <cell r="N17546">
            <v>61200</v>
          </cell>
        </row>
        <row r="17547">
          <cell r="A17547" t="str">
            <v>APU-00122</v>
          </cell>
          <cell r="D17547" t="str">
            <v>PINTURA ESMALTE SINTÉTICO TIPO I</v>
          </cell>
          <cell r="L17547" t="str">
            <v>GAL</v>
          </cell>
          <cell r="M17547">
            <v>0.09</v>
          </cell>
          <cell r="N17547">
            <v>96598.66</v>
          </cell>
        </row>
        <row r="17548">
          <cell r="A17548" t="str">
            <v>APU-00122</v>
          </cell>
          <cell r="D17548" t="str">
            <v/>
          </cell>
          <cell r="L17548" t="str">
            <v/>
          </cell>
          <cell r="N17548" t="str">
            <v/>
          </cell>
        </row>
        <row r="17549">
          <cell r="A17549" t="str">
            <v>APU-00122</v>
          </cell>
          <cell r="D17549" t="str">
            <v/>
          </cell>
          <cell r="L17549" t="str">
            <v/>
          </cell>
          <cell r="N17549" t="str">
            <v/>
          </cell>
        </row>
        <row r="17550">
          <cell r="A17550" t="str">
            <v>APU-00122</v>
          </cell>
          <cell r="D17550" t="str">
            <v/>
          </cell>
          <cell r="L17550" t="str">
            <v/>
          </cell>
          <cell r="N17550" t="str">
            <v/>
          </cell>
        </row>
        <row r="17551">
          <cell r="A17551" t="str">
            <v>APU-00122</v>
          </cell>
          <cell r="D17551" t="str">
            <v/>
          </cell>
          <cell r="L17551" t="str">
            <v/>
          </cell>
          <cell r="N17551" t="str">
            <v/>
          </cell>
        </row>
        <row r="17552">
          <cell r="A17552" t="str">
            <v>APU-00122</v>
          </cell>
          <cell r="D17552" t="str">
            <v/>
          </cell>
          <cell r="L17552" t="str">
            <v/>
          </cell>
          <cell r="N17552" t="str">
            <v/>
          </cell>
        </row>
        <row r="17553">
          <cell r="A17553" t="str">
            <v>APU-00122</v>
          </cell>
          <cell r="D17553" t="str">
            <v/>
          </cell>
          <cell r="L17553" t="str">
            <v/>
          </cell>
          <cell r="N17553" t="str">
            <v/>
          </cell>
        </row>
        <row r="17554">
          <cell r="A17554" t="str">
            <v>APU-00122</v>
          </cell>
          <cell r="D17554" t="str">
            <v/>
          </cell>
          <cell r="L17554" t="str">
            <v/>
          </cell>
          <cell r="N17554" t="str">
            <v/>
          </cell>
        </row>
        <row r="17555">
          <cell r="A17555" t="str">
            <v>APU-00122</v>
          </cell>
          <cell r="D17555" t="str">
            <v/>
          </cell>
          <cell r="L17555" t="str">
            <v/>
          </cell>
          <cell r="N17555" t="str">
            <v/>
          </cell>
        </row>
        <row r="17556">
          <cell r="A17556" t="str">
            <v>APU-00122</v>
          </cell>
          <cell r="D17556" t="str">
            <v>DESPERDICIO</v>
          </cell>
          <cell r="L17556" t="str">
            <v>%</v>
          </cell>
          <cell r="M17556">
            <v>0.05</v>
          </cell>
          <cell r="N17556">
            <v>51560.399999999994</v>
          </cell>
        </row>
        <row r="17557">
          <cell r="A17557" t="str">
            <v>APU-00122</v>
          </cell>
          <cell r="D17557" t="str">
            <v>SUBTOTAL</v>
          </cell>
        </row>
        <row r="17558">
          <cell r="A17558" t="str">
            <v>APU-00122</v>
          </cell>
          <cell r="D17558" t="str">
            <v>III. TRANSPORTES</v>
          </cell>
        </row>
        <row r="17559">
          <cell r="A17559" t="str">
            <v>APU-00122</v>
          </cell>
          <cell r="D17559" t="str">
            <v>MATERIAL</v>
          </cell>
          <cell r="K17559" t="str">
            <v>VOL. o PESO</v>
          </cell>
          <cell r="L17559" t="str">
            <v>DISTANCIA</v>
          </cell>
          <cell r="M17559" t="str">
            <v>M3 o Ton/Km</v>
          </cell>
          <cell r="N17559" t="str">
            <v>TARIFA</v>
          </cell>
        </row>
        <row r="17560">
          <cell r="A17560" t="str">
            <v>APU-00122</v>
          </cell>
          <cell r="D17560" t="str">
            <v/>
          </cell>
          <cell r="M17560" t="str">
            <v/>
          </cell>
          <cell r="N17560" t="str">
            <v/>
          </cell>
        </row>
        <row r="17561">
          <cell r="A17561" t="str">
            <v>APU-00122</v>
          </cell>
          <cell r="D17561" t="str">
            <v/>
          </cell>
          <cell r="M17561" t="str">
            <v/>
          </cell>
          <cell r="N17561" t="str">
            <v/>
          </cell>
        </row>
        <row r="17562">
          <cell r="A17562" t="str">
            <v>APU-00122</v>
          </cell>
          <cell r="D17562" t="str">
            <v/>
          </cell>
          <cell r="M17562" t="str">
            <v/>
          </cell>
          <cell r="N17562" t="str">
            <v/>
          </cell>
        </row>
        <row r="17563">
          <cell r="A17563" t="str">
            <v>APU-00122</v>
          </cell>
          <cell r="D17563" t="str">
            <v/>
          </cell>
          <cell r="M17563" t="str">
            <v/>
          </cell>
          <cell r="N17563" t="str">
            <v/>
          </cell>
        </row>
        <row r="17564">
          <cell r="A17564" t="str">
            <v>APU-00122</v>
          </cell>
          <cell r="D17564" t="str">
            <v>SUBTOTAL</v>
          </cell>
        </row>
        <row r="17565">
          <cell r="A17565" t="str">
            <v>APU-00122</v>
          </cell>
          <cell r="D17565" t="str">
            <v>IV. MANO DE OBRA</v>
          </cell>
        </row>
        <row r="17566">
          <cell r="A17566" t="str">
            <v>APU-00122</v>
          </cell>
          <cell r="D17566" t="str">
            <v>TRABAJADOR</v>
          </cell>
          <cell r="K17566" t="str">
            <v>JORNAL</v>
          </cell>
          <cell r="L17566" t="str">
            <v>PRESTACIONES</v>
          </cell>
          <cell r="M17566" t="str">
            <v>JORNAL TOTAL</v>
          </cell>
          <cell r="N17566" t="str">
            <v>RENDIMIENTO</v>
          </cell>
        </row>
        <row r="17567">
          <cell r="A17567" t="str">
            <v>APU-00122</v>
          </cell>
          <cell r="D17567" t="str">
            <v>SOLDADOR</v>
          </cell>
          <cell r="K17567">
            <v>133570</v>
          </cell>
          <cell r="L17567">
            <v>1.95</v>
          </cell>
          <cell r="M17567">
            <v>260461.5</v>
          </cell>
          <cell r="N17567">
            <v>20</v>
          </cell>
        </row>
        <row r="17568">
          <cell r="A17568" t="str">
            <v>APU-00122</v>
          </cell>
          <cell r="D17568" t="str">
            <v>AYUDANTE (2)</v>
          </cell>
          <cell r="K17568">
            <v>142866</v>
          </cell>
          <cell r="L17568">
            <v>1.95</v>
          </cell>
          <cell r="M17568">
            <v>278588.7</v>
          </cell>
          <cell r="N17568">
            <v>20</v>
          </cell>
        </row>
        <row r="17569">
          <cell r="A17569" t="str">
            <v>APU-00122</v>
          </cell>
          <cell r="D17569" t="str">
            <v/>
          </cell>
          <cell r="K17569" t="str">
            <v/>
          </cell>
          <cell r="L17569" t="str">
            <v xml:space="preserve"> </v>
          </cell>
          <cell r="M17569" t="str">
            <v xml:space="preserve"> </v>
          </cell>
        </row>
        <row r="17570">
          <cell r="A17570" t="str">
            <v>APU-00122</v>
          </cell>
          <cell r="D17570" t="str">
            <v/>
          </cell>
          <cell r="K17570" t="str">
            <v/>
          </cell>
          <cell r="L17570" t="str">
            <v xml:space="preserve"> </v>
          </cell>
          <cell r="M17570" t="str">
            <v xml:space="preserve"> </v>
          </cell>
        </row>
        <row r="17571">
          <cell r="A17571" t="str">
            <v>APU-00122</v>
          </cell>
          <cell r="D17571" t="str">
            <v/>
          </cell>
          <cell r="K17571" t="str">
            <v/>
          </cell>
          <cell r="L17571" t="str">
            <v xml:space="preserve"> </v>
          </cell>
          <cell r="M17571" t="str">
            <v xml:space="preserve"> </v>
          </cell>
        </row>
        <row r="17572">
          <cell r="A17572" t="str">
            <v>APU-00122</v>
          </cell>
          <cell r="D17572" t="str">
            <v>SUBTOTAL</v>
          </cell>
        </row>
        <row r="17573">
          <cell r="A17573" t="str">
            <v>APU-00122</v>
          </cell>
        </row>
        <row r="17574">
          <cell r="D17574" t="str">
            <v>TOTAL COSTO DIRECTO $</v>
          </cell>
        </row>
        <row r="17576">
          <cell r="M17576" t="str">
            <v>Porcentaje</v>
          </cell>
          <cell r="N17576" t="str">
            <v>Valor Total</v>
          </cell>
        </row>
        <row r="17577">
          <cell r="M17577">
            <v>0.24</v>
          </cell>
          <cell r="N17577">
            <v>20971.85</v>
          </cell>
        </row>
        <row r="17578">
          <cell r="M17578">
            <v>0.02</v>
          </cell>
          <cell r="N17578">
            <v>1747.65</v>
          </cell>
        </row>
        <row r="17579">
          <cell r="M17579">
            <v>7.0000000000000007E-2</v>
          </cell>
          <cell r="N17579">
            <v>6116.79</v>
          </cell>
        </row>
        <row r="17582">
          <cell r="D17582" t="str">
            <v>Precio Unitario Total Aproximado al peso $</v>
          </cell>
        </row>
        <row r="17587">
          <cell r="D17587" t="str">
            <v>Proyectó:</v>
          </cell>
          <cell r="L17587" t="str">
            <v>Aprobó:</v>
          </cell>
        </row>
        <row r="17588">
          <cell r="E17588" t="str">
            <v>BRAYAN JEUDIEL LOZANO HERRERA</v>
          </cell>
          <cell r="M17588" t="str">
            <v>JESÚS IVÁN QUIÑONES RUEDA</v>
          </cell>
        </row>
        <row r="17589">
          <cell r="E17589" t="str">
            <v>APOYO SEC. DE PLANEACIÓN Y OBRAS PÚBLICAS</v>
          </cell>
          <cell r="M17589" t="str">
            <v>SECRETARIO DE PLANEACIÓN Y OBRAS PUBLICAS</v>
          </cell>
        </row>
        <row r="17590">
          <cell r="E17590" t="str">
            <v>LES TENGO UN CHISME</v>
          </cell>
          <cell r="M17590" t="str">
            <v>BOMBA</v>
          </cell>
        </row>
        <row r="17594">
          <cell r="D17594" t="str">
            <v>Análisis de Precios Unitarios- Secretaria de Planeación y Obras Publicas de Cubará, Boyacá.</v>
          </cell>
        </row>
        <row r="17595">
          <cell r="D17595" t="str">
            <v>Código</v>
          </cell>
          <cell r="E17595" t="str">
            <v>CCE-EICP-FM-14</v>
          </cell>
          <cell r="G17595" t="str">
            <v>Versión</v>
          </cell>
          <cell r="H17595">
            <v>1</v>
          </cell>
        </row>
        <row r="17599">
          <cell r="E17599" t="str">
            <v>MUNICIPIO DE CUBARÁ</v>
          </cell>
        </row>
        <row r="17601">
          <cell r="M17601" t="str">
            <v>VERSIÓN</v>
          </cell>
        </row>
        <row r="17604">
          <cell r="M17604" t="str">
            <v>PAGINA</v>
          </cell>
        </row>
        <row r="17605">
          <cell r="E17605" t="str">
            <v>ANÁLISIS DE PRECIOS UNITARIOS</v>
          </cell>
        </row>
        <row r="17607">
          <cell r="M17607" t="str">
            <v>FECHA</v>
          </cell>
          <cell r="N17607" t="str">
            <v>DD</v>
          </cell>
        </row>
        <row r="17608">
          <cell r="N17608">
            <v>13</v>
          </cell>
        </row>
        <row r="17612">
          <cell r="D17612" t="str">
            <v>DATOS ESPECÍFICOS</v>
          </cell>
        </row>
        <row r="17614">
          <cell r="A17614" t="str">
            <v>APU ID</v>
          </cell>
          <cell r="D17614" t="str">
            <v>ÍTEM</v>
          </cell>
          <cell r="E17614" t="str">
            <v>DESCRIPCIÓN</v>
          </cell>
          <cell r="N17614" t="str">
            <v>UNIDAD</v>
          </cell>
        </row>
        <row r="17615">
          <cell r="D17615" t="str">
            <v>2,11,01</v>
          </cell>
          <cell r="E17615" t="str">
            <v>COLUMNA EN TUBO ESTRUCTURAL 2mm, Dimensiones 0,10 X 0,10 M</v>
          </cell>
          <cell r="N17615" t="str">
            <v>M</v>
          </cell>
        </row>
        <row r="17616">
          <cell r="D17616" t="str">
            <v>I. EQUIPO</v>
          </cell>
        </row>
        <row r="17617">
          <cell r="D17617" t="str">
            <v>DESCRIPCIÓN</v>
          </cell>
          <cell r="I17617" t="str">
            <v>MARCA</v>
          </cell>
          <cell r="K17617" t="str">
            <v>TIPO</v>
          </cell>
          <cell r="M17617" t="str">
            <v>TARIFA</v>
          </cell>
          <cell r="N17617" t="str">
            <v>RENDIMIENTO</v>
          </cell>
        </row>
        <row r="17618">
          <cell r="A17618" t="str">
            <v>APU-00122</v>
          </cell>
          <cell r="D17618" t="str">
            <v>HERRAMIENTA MENOR (% M.O)</v>
          </cell>
          <cell r="K17618" t="str">
            <v>%</v>
          </cell>
          <cell r="M17618">
            <v>26952.52</v>
          </cell>
          <cell r="N17618">
            <v>10</v>
          </cell>
        </row>
        <row r="17619">
          <cell r="A17619" t="str">
            <v>APU-00122</v>
          </cell>
          <cell r="D17619" t="str">
            <v>PULIDORA</v>
          </cell>
          <cell r="K17619" t="str">
            <v>DIA</v>
          </cell>
          <cell r="M17619">
            <v>45000</v>
          </cell>
          <cell r="N17619">
            <v>60</v>
          </cell>
        </row>
        <row r="17620">
          <cell r="A17620" t="str">
            <v>APU-00122</v>
          </cell>
          <cell r="D17620" t="str">
            <v>EQUIPO DE SOLDADURA</v>
          </cell>
          <cell r="K17620" t="str">
            <v>DIA</v>
          </cell>
          <cell r="M17620">
            <v>80000</v>
          </cell>
          <cell r="N17620">
            <v>60</v>
          </cell>
        </row>
        <row r="17621">
          <cell r="A17621" t="str">
            <v>APU-00122</v>
          </cell>
          <cell r="D17621" t="str">
            <v>COMPRESOR DE PINTURA</v>
          </cell>
          <cell r="K17621" t="str">
            <v>DIA</v>
          </cell>
          <cell r="M17621">
            <v>90792</v>
          </cell>
          <cell r="N17621">
            <v>60</v>
          </cell>
        </row>
        <row r="17622">
          <cell r="A17622" t="str">
            <v>APU-00122</v>
          </cell>
          <cell r="D17622" t="str">
            <v/>
          </cell>
          <cell r="K17622" t="str">
            <v/>
          </cell>
          <cell r="M17622" t="str">
            <v/>
          </cell>
        </row>
        <row r="17623">
          <cell r="A17623" t="str">
            <v>APU-00122</v>
          </cell>
          <cell r="D17623" t="str">
            <v/>
          </cell>
          <cell r="K17623" t="str">
            <v/>
          </cell>
          <cell r="M17623" t="str">
            <v/>
          </cell>
        </row>
        <row r="17624">
          <cell r="A17624" t="str">
            <v>APU-00122</v>
          </cell>
          <cell r="D17624" t="str">
            <v>SUBTOTAL</v>
          </cell>
        </row>
        <row r="17625">
          <cell r="A17625" t="str">
            <v>APU-00122</v>
          </cell>
          <cell r="D17625" t="str">
            <v>II. MATERIALES</v>
          </cell>
        </row>
        <row r="17626">
          <cell r="A17626" t="str">
            <v>APU-00122</v>
          </cell>
          <cell r="D17626" t="str">
            <v>DESCRIPCIÓN</v>
          </cell>
          <cell r="L17626" t="str">
            <v>UNIDAD</v>
          </cell>
          <cell r="M17626" t="str">
            <v>CANTIDAD</v>
          </cell>
          <cell r="N17626" t="str">
            <v>PRECIO UNITARIO</v>
          </cell>
        </row>
        <row r="17627">
          <cell r="A17627" t="str">
            <v>APU-00122</v>
          </cell>
          <cell r="D17627" t="str">
            <v>TUBO CUADRADO ESTRUCTURAL 2mm 0,10X0,10 M</v>
          </cell>
          <cell r="L17627" t="str">
            <v>M</v>
          </cell>
          <cell r="M17627">
            <v>1</v>
          </cell>
          <cell r="N17627">
            <v>30891.67</v>
          </cell>
        </row>
        <row r="17628">
          <cell r="A17628" t="str">
            <v>APU-00122</v>
          </cell>
          <cell r="D17628" t="str">
            <v>SOLDADURA ELÉCTRICA</v>
          </cell>
          <cell r="L17628" t="str">
            <v>KG</v>
          </cell>
          <cell r="M17628">
            <v>0.18</v>
          </cell>
          <cell r="N17628">
            <v>23035.3</v>
          </cell>
        </row>
        <row r="17629">
          <cell r="A17629" t="str">
            <v>APU-00122</v>
          </cell>
          <cell r="D17629" t="str">
            <v>DISCO CORTE DE METAL 7"</v>
          </cell>
          <cell r="L17629" t="str">
            <v>UND</v>
          </cell>
          <cell r="M17629">
            <v>0.11</v>
          </cell>
          <cell r="N17629">
            <v>9750</v>
          </cell>
        </row>
        <row r="17630">
          <cell r="A17630" t="str">
            <v>APU-00122</v>
          </cell>
          <cell r="D17630" t="str">
            <v>DISOLVENTE THINNER</v>
          </cell>
          <cell r="L17630" t="str">
            <v>GAL</v>
          </cell>
          <cell r="M17630">
            <v>0.04</v>
          </cell>
          <cell r="N17630">
            <v>31200</v>
          </cell>
        </row>
        <row r="17631">
          <cell r="A17631" t="str">
            <v>APU-00122</v>
          </cell>
          <cell r="D17631" t="str">
            <v>PINTURA ANTICORROSIVO</v>
          </cell>
          <cell r="L17631" t="str">
            <v>GAL</v>
          </cell>
          <cell r="M17631">
            <v>0.09</v>
          </cell>
          <cell r="N17631">
            <v>61200</v>
          </cell>
        </row>
        <row r="17632">
          <cell r="A17632" t="str">
            <v>APU-00122</v>
          </cell>
          <cell r="D17632" t="str">
            <v>PINTURA ESMALTE SINTÉTICO TIPO I</v>
          </cell>
          <cell r="L17632" t="str">
            <v>GAL</v>
          </cell>
          <cell r="M17632">
            <v>0.09</v>
          </cell>
          <cell r="N17632">
            <v>96598.66</v>
          </cell>
        </row>
        <row r="17633">
          <cell r="A17633" t="str">
            <v>APU-00122</v>
          </cell>
          <cell r="D17633" t="str">
            <v/>
          </cell>
          <cell r="L17633" t="str">
            <v/>
          </cell>
          <cell r="N17633" t="str">
            <v/>
          </cell>
        </row>
        <row r="17634">
          <cell r="A17634" t="str">
            <v>APU-00122</v>
          </cell>
          <cell r="D17634" t="str">
            <v/>
          </cell>
          <cell r="L17634" t="str">
            <v/>
          </cell>
          <cell r="N17634" t="str">
            <v/>
          </cell>
        </row>
        <row r="17635">
          <cell r="A17635" t="str">
            <v>APU-00122</v>
          </cell>
          <cell r="D17635" t="str">
            <v/>
          </cell>
          <cell r="L17635" t="str">
            <v/>
          </cell>
          <cell r="N17635" t="str">
            <v/>
          </cell>
        </row>
        <row r="17636">
          <cell r="A17636" t="str">
            <v>APU-00122</v>
          </cell>
          <cell r="D17636" t="str">
            <v/>
          </cell>
          <cell r="L17636" t="str">
            <v/>
          </cell>
          <cell r="N17636" t="str">
            <v/>
          </cell>
        </row>
        <row r="17637">
          <cell r="A17637" t="str">
            <v>APU-00122</v>
          </cell>
          <cell r="D17637" t="str">
            <v/>
          </cell>
          <cell r="L17637" t="str">
            <v/>
          </cell>
          <cell r="N17637" t="str">
            <v/>
          </cell>
        </row>
        <row r="17638">
          <cell r="A17638" t="str">
            <v>APU-00122</v>
          </cell>
          <cell r="D17638" t="str">
            <v/>
          </cell>
          <cell r="L17638" t="str">
            <v/>
          </cell>
          <cell r="N17638" t="str">
            <v/>
          </cell>
        </row>
        <row r="17639">
          <cell r="A17639" t="str">
            <v>APU-00122</v>
          </cell>
          <cell r="D17639" t="str">
            <v/>
          </cell>
          <cell r="L17639" t="str">
            <v/>
          </cell>
          <cell r="N17639" t="str">
            <v/>
          </cell>
        </row>
        <row r="17640">
          <cell r="A17640" t="str">
            <v>APU-00122</v>
          </cell>
          <cell r="D17640" t="str">
            <v/>
          </cell>
          <cell r="L17640" t="str">
            <v/>
          </cell>
          <cell r="N17640" t="str">
            <v/>
          </cell>
        </row>
        <row r="17641">
          <cell r="A17641" t="str">
            <v>APU-00122</v>
          </cell>
          <cell r="D17641" t="str">
            <v>DESPERDICIO</v>
          </cell>
          <cell r="L17641" t="str">
            <v>%</v>
          </cell>
          <cell r="M17641">
            <v>0.05</v>
          </cell>
          <cell r="N17641">
            <v>51560.399999999994</v>
          </cell>
        </row>
        <row r="17642">
          <cell r="A17642" t="str">
            <v>APU-00122</v>
          </cell>
          <cell r="D17642" t="str">
            <v>SUBTOTAL</v>
          </cell>
        </row>
        <row r="17643">
          <cell r="A17643" t="str">
            <v>APU-00122</v>
          </cell>
          <cell r="D17643" t="str">
            <v>III. TRANSPORTES</v>
          </cell>
        </row>
        <row r="17644">
          <cell r="A17644" t="str">
            <v>APU-00122</v>
          </cell>
          <cell r="D17644" t="str">
            <v>MATERIAL</v>
          </cell>
          <cell r="K17644" t="str">
            <v>VOL. o PESO</v>
          </cell>
          <cell r="L17644" t="str">
            <v>DISTANCIA</v>
          </cell>
          <cell r="M17644" t="str">
            <v>M3 o Ton/Km</v>
          </cell>
          <cell r="N17644" t="str">
            <v>TARIFA</v>
          </cell>
        </row>
        <row r="17645">
          <cell r="A17645" t="str">
            <v>APU-00122</v>
          </cell>
          <cell r="D17645" t="str">
            <v/>
          </cell>
          <cell r="M17645" t="str">
            <v/>
          </cell>
          <cell r="N17645" t="str">
            <v/>
          </cell>
        </row>
        <row r="17646">
          <cell r="A17646" t="str">
            <v>APU-00122</v>
          </cell>
          <cell r="D17646" t="str">
            <v/>
          </cell>
          <cell r="M17646" t="str">
            <v/>
          </cell>
          <cell r="N17646" t="str">
            <v/>
          </cell>
        </row>
        <row r="17647">
          <cell r="A17647" t="str">
            <v>APU-00122</v>
          </cell>
          <cell r="D17647" t="str">
            <v/>
          </cell>
          <cell r="M17647" t="str">
            <v/>
          </cell>
          <cell r="N17647" t="str">
            <v/>
          </cell>
        </row>
        <row r="17648">
          <cell r="A17648" t="str">
            <v>APU-00122</v>
          </cell>
          <cell r="D17648" t="str">
            <v/>
          </cell>
          <cell r="M17648" t="str">
            <v/>
          </cell>
          <cell r="N17648" t="str">
            <v/>
          </cell>
        </row>
        <row r="17649">
          <cell r="A17649" t="str">
            <v>APU-00122</v>
          </cell>
          <cell r="D17649" t="str">
            <v>SUBTOTAL</v>
          </cell>
        </row>
        <row r="17650">
          <cell r="A17650" t="str">
            <v>APU-00122</v>
          </cell>
          <cell r="D17650" t="str">
            <v>IV. MANO DE OBRA</v>
          </cell>
        </row>
        <row r="17651">
          <cell r="A17651" t="str">
            <v>APU-00122</v>
          </cell>
          <cell r="D17651" t="str">
            <v>TRABAJADOR</v>
          </cell>
          <cell r="K17651" t="str">
            <v>JORNAL</v>
          </cell>
          <cell r="L17651" t="str">
            <v>PRESTACIONES</v>
          </cell>
          <cell r="M17651" t="str">
            <v>JORNAL TOTAL</v>
          </cell>
          <cell r="N17651" t="str">
            <v>RENDIMIENTO</v>
          </cell>
        </row>
        <row r="17652">
          <cell r="A17652" t="str">
            <v>APU-00122</v>
          </cell>
          <cell r="D17652" t="str">
            <v>SOLDADOR</v>
          </cell>
          <cell r="K17652">
            <v>133570</v>
          </cell>
          <cell r="L17652">
            <v>1.95</v>
          </cell>
          <cell r="M17652">
            <v>260461.5</v>
          </cell>
          <cell r="N17652">
            <v>20</v>
          </cell>
        </row>
        <row r="17653">
          <cell r="A17653" t="str">
            <v>APU-00122</v>
          </cell>
          <cell r="D17653" t="str">
            <v>AYUDANTE (2)</v>
          </cell>
          <cell r="K17653">
            <v>142866</v>
          </cell>
          <cell r="L17653">
            <v>1.95</v>
          </cell>
          <cell r="M17653">
            <v>278588.7</v>
          </cell>
          <cell r="N17653">
            <v>20</v>
          </cell>
        </row>
        <row r="17654">
          <cell r="A17654" t="str">
            <v>APU-00122</v>
          </cell>
          <cell r="D17654" t="str">
            <v/>
          </cell>
          <cell r="K17654" t="str">
            <v/>
          </cell>
          <cell r="L17654" t="str">
            <v xml:space="preserve"> </v>
          </cell>
          <cell r="M17654" t="str">
            <v xml:space="preserve"> </v>
          </cell>
        </row>
        <row r="17655">
          <cell r="A17655" t="str">
            <v>APU-00122</v>
          </cell>
          <cell r="D17655" t="str">
            <v/>
          </cell>
          <cell r="K17655" t="str">
            <v/>
          </cell>
          <cell r="L17655" t="str">
            <v xml:space="preserve"> </v>
          </cell>
          <cell r="M17655" t="str">
            <v xml:space="preserve"> </v>
          </cell>
        </row>
        <row r="17656">
          <cell r="A17656" t="str">
            <v>APU-00122</v>
          </cell>
          <cell r="D17656" t="str">
            <v/>
          </cell>
          <cell r="K17656" t="str">
            <v/>
          </cell>
          <cell r="L17656" t="str">
            <v xml:space="preserve"> </v>
          </cell>
          <cell r="M17656" t="str">
            <v xml:space="preserve"> </v>
          </cell>
        </row>
        <row r="17657">
          <cell r="A17657" t="str">
            <v>APU-00122</v>
          </cell>
          <cell r="D17657" t="str">
            <v>SUBTOTAL</v>
          </cell>
        </row>
        <row r="17658">
          <cell r="A17658" t="str">
            <v>APU-00122</v>
          </cell>
        </row>
        <row r="17659">
          <cell r="D17659" t="str">
            <v>TOTAL COSTO DIRECTO $</v>
          </cell>
        </row>
        <row r="17661">
          <cell r="M17661" t="str">
            <v>Porcentaje</v>
          </cell>
          <cell r="N17661" t="str">
            <v>Valor Total</v>
          </cell>
        </row>
        <row r="17662">
          <cell r="M17662">
            <v>0.24</v>
          </cell>
          <cell r="N17662">
            <v>20971.85</v>
          </cell>
        </row>
        <row r="17663">
          <cell r="M17663">
            <v>0.02</v>
          </cell>
          <cell r="N17663">
            <v>1747.65</v>
          </cell>
        </row>
        <row r="17664">
          <cell r="M17664">
            <v>7.0000000000000007E-2</v>
          </cell>
          <cell r="N17664">
            <v>6116.79</v>
          </cell>
        </row>
        <row r="17667">
          <cell r="D17667" t="str">
            <v>Precio Unitario Total Aproximado al peso $</v>
          </cell>
        </row>
        <row r="17672">
          <cell r="D17672" t="str">
            <v>Proyectó:</v>
          </cell>
          <cell r="L17672" t="str">
            <v>Aprobó:</v>
          </cell>
        </row>
        <row r="17673">
          <cell r="E17673" t="str">
            <v>BRAYAN JEUDIEL LOZANO HERRERA</v>
          </cell>
          <cell r="M17673" t="str">
            <v>JESÚS IVÁN QUIÑONES RUEDA</v>
          </cell>
        </row>
        <row r="17674">
          <cell r="E17674" t="str">
            <v>APOYO SEC. DE PLANEACIÓN Y OBRAS PÚBLICAS</v>
          </cell>
          <cell r="M17674" t="str">
            <v>SECRETARIO DE PLANEACIÓN Y OBRAS PUBLICAS</v>
          </cell>
        </row>
        <row r="17675">
          <cell r="E17675" t="str">
            <v>LES TENGO UN CHISME</v>
          </cell>
          <cell r="M17675" t="str">
            <v>BOMBA</v>
          </cell>
        </row>
        <row r="17679">
          <cell r="D17679" t="str">
            <v>Análisis de Precios Unitarios- Secretaria de Planeación y Obras Publicas de Cubará, Boyacá.</v>
          </cell>
        </row>
        <row r="17680">
          <cell r="D17680" t="str">
            <v>Código</v>
          </cell>
          <cell r="E17680" t="str">
            <v>CCE-EICP-FM-14</v>
          </cell>
          <cell r="G17680" t="str">
            <v>Versión</v>
          </cell>
          <cell r="H17680">
            <v>1</v>
          </cell>
        </row>
        <row r="17684">
          <cell r="E17684" t="str">
            <v>MUNICIPIO DE CUBARÁ</v>
          </cell>
        </row>
        <row r="17686">
          <cell r="M17686" t="str">
            <v>VERSIÓN</v>
          </cell>
        </row>
        <row r="17689">
          <cell r="M17689" t="str">
            <v>PAGINA</v>
          </cell>
        </row>
        <row r="17690">
          <cell r="E17690" t="str">
            <v>ANÁLISIS DE PRECIOS UNITARIOS</v>
          </cell>
        </row>
        <row r="17692">
          <cell r="M17692" t="str">
            <v>FECHA</v>
          </cell>
          <cell r="N17692" t="str">
            <v>DD</v>
          </cell>
        </row>
        <row r="17693">
          <cell r="N17693">
            <v>13</v>
          </cell>
        </row>
        <row r="17697">
          <cell r="D17697" t="str">
            <v>DATOS ESPECÍFICOS</v>
          </cell>
        </row>
        <row r="17699">
          <cell r="A17699" t="str">
            <v>APU ID</v>
          </cell>
          <cell r="D17699" t="str">
            <v>ÍTEM</v>
          </cell>
          <cell r="E17699" t="str">
            <v>DESCRIPCIÓN</v>
          </cell>
          <cell r="N17699" t="str">
            <v>UNIDAD</v>
          </cell>
        </row>
        <row r="17700">
          <cell r="D17700" t="str">
            <v>2,11,02</v>
          </cell>
          <cell r="E17700" t="str">
            <v>COLUMNA EN TUBO ESTRUCTURAL Ø8"  5mm</v>
          </cell>
          <cell r="N17700" t="str">
            <v>M</v>
          </cell>
        </row>
        <row r="17701">
          <cell r="D17701" t="str">
            <v>I. EQUIPO</v>
          </cell>
        </row>
        <row r="17702">
          <cell r="D17702" t="str">
            <v>DESCRIPCIÓN</v>
          </cell>
          <cell r="I17702" t="str">
            <v>MARCA</v>
          </cell>
          <cell r="K17702" t="str">
            <v>TIPO</v>
          </cell>
          <cell r="M17702" t="str">
            <v>TARIFA</v>
          </cell>
          <cell r="N17702" t="str">
            <v>RENDIMIENTO</v>
          </cell>
        </row>
        <row r="17703">
          <cell r="A17703" t="str">
            <v>APU-001221</v>
          </cell>
          <cell r="D17703" t="str">
            <v>HERRAMIENTA MENOR (% M.O)</v>
          </cell>
          <cell r="K17703" t="str">
            <v>%</v>
          </cell>
          <cell r="M17703">
            <v>53905.020000000004</v>
          </cell>
          <cell r="N17703">
            <v>10</v>
          </cell>
        </row>
        <row r="17704">
          <cell r="A17704" t="str">
            <v>APU-001221</v>
          </cell>
          <cell r="D17704" t="str">
            <v>PULIDORA</v>
          </cell>
          <cell r="K17704" t="str">
            <v>DIA</v>
          </cell>
          <cell r="M17704">
            <v>45000</v>
          </cell>
          <cell r="N17704">
            <v>30</v>
          </cell>
        </row>
        <row r="17705">
          <cell r="A17705" t="str">
            <v>APU-001221</v>
          </cell>
          <cell r="D17705" t="str">
            <v>EQUIPO DE SOLDADURA</v>
          </cell>
          <cell r="K17705" t="str">
            <v>DIA</v>
          </cell>
          <cell r="M17705">
            <v>80000</v>
          </cell>
          <cell r="N17705">
            <v>30</v>
          </cell>
        </row>
        <row r="17706">
          <cell r="A17706" t="str">
            <v>APU-001221</v>
          </cell>
          <cell r="D17706" t="str">
            <v>COMPRESOR DE PINTURA</v>
          </cell>
          <cell r="K17706" t="str">
            <v>DIA</v>
          </cell>
          <cell r="M17706">
            <v>90792</v>
          </cell>
          <cell r="N17706">
            <v>30</v>
          </cell>
        </row>
        <row r="17707">
          <cell r="A17707" t="str">
            <v>APU-001221</v>
          </cell>
          <cell r="D17707" t="str">
            <v/>
          </cell>
          <cell r="K17707" t="str">
            <v/>
          </cell>
          <cell r="M17707" t="str">
            <v/>
          </cell>
        </row>
        <row r="17708">
          <cell r="A17708" t="str">
            <v>APU-001221</v>
          </cell>
          <cell r="D17708" t="str">
            <v/>
          </cell>
          <cell r="K17708" t="str">
            <v/>
          </cell>
          <cell r="M17708" t="str">
            <v/>
          </cell>
        </row>
        <row r="17709">
          <cell r="A17709" t="str">
            <v>APU-001221</v>
          </cell>
          <cell r="D17709" t="str">
            <v>SUBTOTAL</v>
          </cell>
        </row>
        <row r="17710">
          <cell r="A17710" t="str">
            <v>APU-001221</v>
          </cell>
          <cell r="D17710" t="str">
            <v>II. MATERIALES</v>
          </cell>
        </row>
        <row r="17711">
          <cell r="A17711" t="str">
            <v>APU-001221</v>
          </cell>
          <cell r="D17711" t="str">
            <v>DESCRIPCIÓN</v>
          </cell>
          <cell r="L17711" t="str">
            <v>UNIDAD</v>
          </cell>
          <cell r="M17711" t="str">
            <v>CANTIDAD</v>
          </cell>
          <cell r="N17711" t="str">
            <v>PRECIO UNITARIO</v>
          </cell>
        </row>
        <row r="17712">
          <cell r="A17712" t="str">
            <v>APU-001221</v>
          </cell>
          <cell r="D17712" t="str">
            <v>TUBO ESTRUCTURAL Ø8"  5mm</v>
          </cell>
          <cell r="L17712" t="str">
            <v>ml</v>
          </cell>
          <cell r="M17712">
            <v>1</v>
          </cell>
          <cell r="N17712">
            <v>238524.18</v>
          </cell>
        </row>
        <row r="17713">
          <cell r="A17713" t="str">
            <v>APU-001221</v>
          </cell>
          <cell r="D17713" t="str">
            <v>SOLDADURA ELÉCTRICA</v>
          </cell>
          <cell r="L17713" t="str">
            <v>KG</v>
          </cell>
          <cell r="M17713">
            <v>0.28000000000000003</v>
          </cell>
          <cell r="N17713">
            <v>23035.3</v>
          </cell>
        </row>
        <row r="17714">
          <cell r="A17714" t="str">
            <v>APU-001221</v>
          </cell>
          <cell r="D17714" t="str">
            <v>DISCO CORTE DE METAL 7"</v>
          </cell>
          <cell r="L17714" t="str">
            <v>UND</v>
          </cell>
          <cell r="M17714">
            <v>0.17</v>
          </cell>
          <cell r="N17714">
            <v>9750</v>
          </cell>
        </row>
        <row r="17715">
          <cell r="A17715" t="str">
            <v>APU-001221</v>
          </cell>
          <cell r="D17715" t="str">
            <v>DISOLVENTE THINNER</v>
          </cell>
          <cell r="L17715" t="str">
            <v>GAL</v>
          </cell>
          <cell r="M17715">
            <v>0.06</v>
          </cell>
          <cell r="N17715">
            <v>31200</v>
          </cell>
        </row>
        <row r="17716">
          <cell r="A17716" t="str">
            <v>APU-001221</v>
          </cell>
          <cell r="D17716" t="str">
            <v>PINTURA ANTICORROSIVO</v>
          </cell>
          <cell r="L17716" t="str">
            <v>GAL</v>
          </cell>
          <cell r="M17716">
            <v>0.14000000000000001</v>
          </cell>
          <cell r="N17716">
            <v>61200</v>
          </cell>
        </row>
        <row r="17717">
          <cell r="A17717" t="str">
            <v>APU-001221</v>
          </cell>
          <cell r="D17717" t="str">
            <v>PINTURA ESMALTE SINTÉTICO TIPO I</v>
          </cell>
          <cell r="L17717" t="str">
            <v>GAL</v>
          </cell>
          <cell r="M17717">
            <v>0.14000000000000001</v>
          </cell>
          <cell r="N17717">
            <v>96598.66</v>
          </cell>
        </row>
        <row r="17718">
          <cell r="A17718" t="str">
            <v>APU-001221</v>
          </cell>
          <cell r="D17718" t="str">
            <v/>
          </cell>
          <cell r="L17718" t="str">
            <v/>
          </cell>
          <cell r="N17718" t="str">
            <v/>
          </cell>
        </row>
        <row r="17719">
          <cell r="A17719" t="str">
            <v>APU-001221</v>
          </cell>
          <cell r="D17719" t="str">
            <v/>
          </cell>
          <cell r="L17719" t="str">
            <v/>
          </cell>
          <cell r="N17719" t="str">
            <v/>
          </cell>
        </row>
        <row r="17720">
          <cell r="A17720" t="str">
            <v>APU-001221</v>
          </cell>
          <cell r="D17720" t="str">
            <v/>
          </cell>
          <cell r="L17720" t="str">
            <v/>
          </cell>
          <cell r="N17720" t="str">
            <v/>
          </cell>
        </row>
        <row r="17721">
          <cell r="A17721" t="str">
            <v>APU-001221</v>
          </cell>
          <cell r="D17721" t="str">
            <v/>
          </cell>
          <cell r="L17721" t="str">
            <v/>
          </cell>
          <cell r="N17721" t="str">
            <v/>
          </cell>
        </row>
        <row r="17722">
          <cell r="A17722" t="str">
            <v>APU-001221</v>
          </cell>
          <cell r="D17722" t="str">
            <v/>
          </cell>
          <cell r="L17722" t="str">
            <v/>
          </cell>
          <cell r="N17722" t="str">
            <v/>
          </cell>
        </row>
        <row r="17723">
          <cell r="A17723" t="str">
            <v>APU-001221</v>
          </cell>
          <cell r="D17723" t="str">
            <v/>
          </cell>
          <cell r="L17723" t="str">
            <v/>
          </cell>
          <cell r="N17723" t="str">
            <v/>
          </cell>
        </row>
        <row r="17724">
          <cell r="A17724" t="str">
            <v>APU-001221</v>
          </cell>
          <cell r="D17724" t="str">
            <v/>
          </cell>
          <cell r="L17724" t="str">
            <v/>
          </cell>
          <cell r="N17724" t="str">
            <v/>
          </cell>
        </row>
        <row r="17725">
          <cell r="A17725" t="str">
            <v>APU-001221</v>
          </cell>
          <cell r="D17725" t="str">
            <v/>
          </cell>
          <cell r="L17725" t="str">
            <v/>
          </cell>
          <cell r="N17725" t="str">
            <v/>
          </cell>
        </row>
        <row r="17726">
          <cell r="A17726" t="str">
            <v>APU-001221</v>
          </cell>
          <cell r="D17726" t="str">
            <v>DESPERDICIO</v>
          </cell>
          <cell r="L17726" t="str">
            <v>%</v>
          </cell>
          <cell r="M17726">
            <v>0.05</v>
          </cell>
          <cell r="N17726">
            <v>270595.37</v>
          </cell>
        </row>
        <row r="17727">
          <cell r="A17727" t="str">
            <v>APU-001221</v>
          </cell>
          <cell r="D17727" t="str">
            <v>SUBTOTAL</v>
          </cell>
        </row>
        <row r="17728">
          <cell r="A17728" t="str">
            <v>APU-001221</v>
          </cell>
          <cell r="D17728" t="str">
            <v>III. TRANSPORTES</v>
          </cell>
        </row>
        <row r="17729">
          <cell r="A17729" t="str">
            <v>APU-001221</v>
          </cell>
          <cell r="D17729" t="str">
            <v>MATERIAL</v>
          </cell>
          <cell r="K17729" t="str">
            <v>VOL. o PESO</v>
          </cell>
          <cell r="L17729" t="str">
            <v>DISTANCIA</v>
          </cell>
          <cell r="M17729" t="str">
            <v>M3 o Ton/Km</v>
          </cell>
          <cell r="N17729" t="str">
            <v>TARIFA</v>
          </cell>
        </row>
        <row r="17730">
          <cell r="A17730" t="str">
            <v>APU-001221</v>
          </cell>
          <cell r="D17730" t="str">
            <v/>
          </cell>
          <cell r="M17730" t="str">
            <v/>
          </cell>
          <cell r="N17730" t="str">
            <v/>
          </cell>
        </row>
        <row r="17731">
          <cell r="A17731" t="str">
            <v>APU-001221</v>
          </cell>
          <cell r="D17731" t="str">
            <v/>
          </cell>
          <cell r="M17731" t="str">
            <v/>
          </cell>
          <cell r="N17731" t="str">
            <v/>
          </cell>
        </row>
        <row r="17732">
          <cell r="A17732" t="str">
            <v>APU-001221</v>
          </cell>
          <cell r="D17732" t="str">
            <v/>
          </cell>
          <cell r="M17732" t="str">
            <v/>
          </cell>
          <cell r="N17732" t="str">
            <v/>
          </cell>
        </row>
        <row r="17733">
          <cell r="A17733" t="str">
            <v>APU-001221</v>
          </cell>
          <cell r="D17733" t="str">
            <v/>
          </cell>
          <cell r="M17733" t="str">
            <v/>
          </cell>
          <cell r="N17733" t="str">
            <v/>
          </cell>
        </row>
        <row r="17734">
          <cell r="A17734" t="str">
            <v>APU-001221</v>
          </cell>
          <cell r="D17734" t="str">
            <v>SUBTOTAL</v>
          </cell>
        </row>
        <row r="17735">
          <cell r="A17735" t="str">
            <v>APU-001221</v>
          </cell>
          <cell r="D17735" t="str">
            <v>IV. MANO DE OBRA</v>
          </cell>
        </row>
        <row r="17736">
          <cell r="A17736" t="str">
            <v>APU-001221</v>
          </cell>
          <cell r="D17736" t="str">
            <v>TRABAJADOR</v>
          </cell>
          <cell r="K17736" t="str">
            <v>JORNAL</v>
          </cell>
          <cell r="L17736" t="str">
            <v>PRESTACIONES</v>
          </cell>
          <cell r="M17736" t="str">
            <v>JORNAL TOTAL</v>
          </cell>
          <cell r="N17736" t="str">
            <v>RENDIMIENTO</v>
          </cell>
        </row>
        <row r="17737">
          <cell r="A17737" t="str">
            <v>APU-001221</v>
          </cell>
          <cell r="D17737" t="str">
            <v>SOLDADOR</v>
          </cell>
          <cell r="K17737">
            <v>133570</v>
          </cell>
          <cell r="L17737">
            <v>1.95</v>
          </cell>
          <cell r="M17737">
            <v>260461.5</v>
          </cell>
          <cell r="N17737">
            <v>10</v>
          </cell>
        </row>
        <row r="17738">
          <cell r="A17738" t="str">
            <v>APU-001221</v>
          </cell>
          <cell r="D17738" t="str">
            <v>AYUDANTE (2)</v>
          </cell>
          <cell r="K17738">
            <v>142866</v>
          </cell>
          <cell r="L17738">
            <v>1.95</v>
          </cell>
          <cell r="M17738">
            <v>278588.7</v>
          </cell>
          <cell r="N17738">
            <v>10</v>
          </cell>
        </row>
        <row r="17739">
          <cell r="A17739" t="str">
            <v>APU-001221</v>
          </cell>
          <cell r="D17739" t="str">
            <v/>
          </cell>
          <cell r="K17739" t="str">
            <v/>
          </cell>
          <cell r="L17739" t="str">
            <v xml:space="preserve"> </v>
          </cell>
          <cell r="M17739" t="str">
            <v xml:space="preserve"> </v>
          </cell>
        </row>
        <row r="17740">
          <cell r="A17740" t="str">
            <v>APU-001221</v>
          </cell>
          <cell r="D17740" t="str">
            <v/>
          </cell>
          <cell r="K17740" t="str">
            <v/>
          </cell>
          <cell r="L17740" t="str">
            <v xml:space="preserve"> </v>
          </cell>
          <cell r="M17740" t="str">
            <v xml:space="preserve"> </v>
          </cell>
        </row>
        <row r="17741">
          <cell r="A17741" t="str">
            <v>APU-001221</v>
          </cell>
          <cell r="D17741" t="str">
            <v/>
          </cell>
          <cell r="K17741" t="str">
            <v/>
          </cell>
          <cell r="L17741" t="str">
            <v xml:space="preserve"> </v>
          </cell>
          <cell r="M17741" t="str">
            <v xml:space="preserve"> </v>
          </cell>
        </row>
        <row r="17742">
          <cell r="A17742" t="str">
            <v>APU-001221</v>
          </cell>
          <cell r="D17742" t="str">
            <v>SUBTOTAL</v>
          </cell>
        </row>
        <row r="17743">
          <cell r="A17743" t="str">
            <v>APU-001221</v>
          </cell>
        </row>
        <row r="17744">
          <cell r="D17744" t="str">
            <v>TOTAL COSTO DIRECTO $</v>
          </cell>
        </row>
        <row r="17746">
          <cell r="M17746" t="str">
            <v>Porcentaje</v>
          </cell>
          <cell r="N17746" t="str">
            <v>Valor Total</v>
          </cell>
        </row>
        <row r="17747">
          <cell r="M17747">
            <v>0.24</v>
          </cell>
          <cell r="N17747">
            <v>84147.3</v>
          </cell>
        </row>
        <row r="17748">
          <cell r="M17748">
            <v>0.02</v>
          </cell>
          <cell r="N17748">
            <v>7012.27</v>
          </cell>
        </row>
        <row r="17749">
          <cell r="M17749">
            <v>7.0000000000000007E-2</v>
          </cell>
          <cell r="N17749">
            <v>24542.959999999999</v>
          </cell>
        </row>
        <row r="17752">
          <cell r="D17752" t="str">
            <v>Precio Unitario Total Aproximado al peso $</v>
          </cell>
        </row>
        <row r="17757">
          <cell r="D17757" t="str">
            <v>Proyectó:</v>
          </cell>
          <cell r="L17757" t="str">
            <v>Aprobó:</v>
          </cell>
        </row>
        <row r="17758">
          <cell r="E17758" t="str">
            <v>BRAYAN JEUDIEL LOZANO HERRERA</v>
          </cell>
          <cell r="M17758" t="str">
            <v>JESÚS IVÁN QUIÑONES RUEDA</v>
          </cell>
        </row>
        <row r="17759">
          <cell r="E17759" t="str">
            <v>APOYO SEC. DE PLANEACIÓN Y OBRAS PÚBLICAS</v>
          </cell>
          <cell r="M17759" t="str">
            <v>SECRETARIO DE PLANEACIÓN Y OBRAS PUBLICAS</v>
          </cell>
        </row>
        <row r="17760">
          <cell r="E17760" t="str">
            <v>LES TENGO UN CHISME</v>
          </cell>
          <cell r="M17760" t="str">
            <v>BOMBA</v>
          </cell>
        </row>
        <row r="17764">
          <cell r="D17764" t="str">
            <v>Análisis de Precios Unitarios- Secretaria de Planeación y Obras Publicas de Cubará, Boyacá.</v>
          </cell>
        </row>
        <row r="17765">
          <cell r="D17765" t="str">
            <v>Código</v>
          </cell>
          <cell r="E17765" t="str">
            <v>CCE-EICP-FM-14</v>
          </cell>
          <cell r="G17765" t="str">
            <v>Versión</v>
          </cell>
          <cell r="H17765">
            <v>1</v>
          </cell>
        </row>
        <row r="17769">
          <cell r="E17769" t="str">
            <v>MUNICIPIO DE CUBARÁ</v>
          </cell>
        </row>
        <row r="17771">
          <cell r="M17771" t="str">
            <v>VERSIÓN</v>
          </cell>
        </row>
        <row r="17774">
          <cell r="M17774" t="str">
            <v>PAGINA</v>
          </cell>
        </row>
        <row r="17775">
          <cell r="E17775" t="str">
            <v>ANÁLISIS DE PRECIOS UNITARIOS</v>
          </cell>
        </row>
        <row r="17777">
          <cell r="M17777" t="str">
            <v>FECHA</v>
          </cell>
          <cell r="N17777" t="str">
            <v>DD</v>
          </cell>
        </row>
        <row r="17778">
          <cell r="N17778">
            <v>13</v>
          </cell>
        </row>
        <row r="17782">
          <cell r="D17782" t="str">
            <v>DATOS ESPECÍFICOS</v>
          </cell>
        </row>
        <row r="17784">
          <cell r="A17784" t="str">
            <v>APU ID</v>
          </cell>
          <cell r="D17784" t="str">
            <v>ÍTEM</v>
          </cell>
          <cell r="E17784" t="str">
            <v>DESCRIPCIÓN</v>
          </cell>
          <cell r="N17784" t="str">
            <v>UNIDAD</v>
          </cell>
        </row>
        <row r="17785">
          <cell r="D17785" t="str">
            <v>2,11,03</v>
          </cell>
          <cell r="E17785" t="str">
            <v>COLUMNA EN TUBO ESTRUCTURAL Ø4"  3mm</v>
          </cell>
          <cell r="N17785" t="str">
            <v>M</v>
          </cell>
        </row>
        <row r="17786">
          <cell r="D17786" t="str">
            <v>I. EQUIPO</v>
          </cell>
        </row>
        <row r="17787">
          <cell r="D17787" t="str">
            <v>DESCRIPCIÓN</v>
          </cell>
          <cell r="I17787" t="str">
            <v>MARCA</v>
          </cell>
          <cell r="K17787" t="str">
            <v>TIPO</v>
          </cell>
          <cell r="M17787" t="str">
            <v>TARIFA</v>
          </cell>
          <cell r="N17787" t="str">
            <v>RENDIMIENTO</v>
          </cell>
        </row>
        <row r="17788">
          <cell r="A17788" t="str">
            <v>APU-001222</v>
          </cell>
          <cell r="D17788" t="str">
            <v>HERRAMIENTA MENOR (% M.O)</v>
          </cell>
          <cell r="K17788" t="str">
            <v>%</v>
          </cell>
          <cell r="M17788">
            <v>26952.52</v>
          </cell>
          <cell r="N17788">
            <v>10</v>
          </cell>
        </row>
        <row r="17789">
          <cell r="A17789" t="str">
            <v>APU-001222</v>
          </cell>
          <cell r="D17789" t="str">
            <v>PULIDORA</v>
          </cell>
          <cell r="K17789" t="str">
            <v>DIA</v>
          </cell>
          <cell r="M17789">
            <v>45000</v>
          </cell>
          <cell r="N17789">
            <v>60</v>
          </cell>
        </row>
        <row r="17790">
          <cell r="A17790" t="str">
            <v>APU-001222</v>
          </cell>
          <cell r="D17790" t="str">
            <v>EQUIPO DE SOLDADURA</v>
          </cell>
          <cell r="K17790" t="str">
            <v>DIA</v>
          </cell>
          <cell r="M17790">
            <v>80000</v>
          </cell>
          <cell r="N17790">
            <v>60</v>
          </cell>
        </row>
        <row r="17791">
          <cell r="A17791" t="str">
            <v>APU-001222</v>
          </cell>
          <cell r="D17791" t="str">
            <v>COMPRESOR DE PINTURA</v>
          </cell>
          <cell r="K17791" t="str">
            <v>DIA</v>
          </cell>
          <cell r="M17791">
            <v>90792</v>
          </cell>
          <cell r="N17791">
            <v>60</v>
          </cell>
        </row>
        <row r="17792">
          <cell r="A17792" t="str">
            <v>APU-001222</v>
          </cell>
          <cell r="D17792" t="str">
            <v/>
          </cell>
          <cell r="K17792" t="str">
            <v/>
          </cell>
          <cell r="M17792" t="str">
            <v/>
          </cell>
        </row>
        <row r="17793">
          <cell r="A17793" t="str">
            <v>APU-001222</v>
          </cell>
          <cell r="D17793" t="str">
            <v/>
          </cell>
          <cell r="K17793" t="str">
            <v/>
          </cell>
          <cell r="M17793" t="str">
            <v/>
          </cell>
        </row>
        <row r="17794">
          <cell r="A17794" t="str">
            <v>APU-001222</v>
          </cell>
          <cell r="D17794" t="str">
            <v>SUBTOTAL</v>
          </cell>
        </row>
        <row r="17795">
          <cell r="A17795" t="str">
            <v>APU-001222</v>
          </cell>
          <cell r="D17795" t="str">
            <v>II. MATERIALES</v>
          </cell>
        </row>
        <row r="17796">
          <cell r="A17796" t="str">
            <v>APU-001222</v>
          </cell>
          <cell r="D17796" t="str">
            <v>DESCRIPCIÓN</v>
          </cell>
          <cell r="L17796" t="str">
            <v>UNIDAD</v>
          </cell>
          <cell r="M17796" t="str">
            <v>CANTIDAD</v>
          </cell>
          <cell r="N17796" t="str">
            <v>PRECIO UNITARIO</v>
          </cell>
        </row>
        <row r="17797">
          <cell r="A17797" t="str">
            <v>APU-001222</v>
          </cell>
          <cell r="D17797" t="str">
            <v>TUBO ESTRUCTURAL Ø4"  3mm</v>
          </cell>
          <cell r="L17797" t="str">
            <v>ml</v>
          </cell>
          <cell r="M17797">
            <v>1</v>
          </cell>
          <cell r="N17797">
            <v>72520.98</v>
          </cell>
        </row>
        <row r="17798">
          <cell r="A17798" t="str">
            <v>APU-001222</v>
          </cell>
          <cell r="D17798" t="str">
            <v>SOLDADURA ELÉCTRICA</v>
          </cell>
          <cell r="L17798" t="str">
            <v>KG</v>
          </cell>
          <cell r="M17798">
            <v>0.14000000000000001</v>
          </cell>
          <cell r="N17798">
            <v>23035.3</v>
          </cell>
        </row>
        <row r="17799">
          <cell r="A17799" t="str">
            <v>APU-001222</v>
          </cell>
          <cell r="D17799" t="str">
            <v>DISCO CORTE DE METAL 7"</v>
          </cell>
          <cell r="L17799" t="str">
            <v>UND</v>
          </cell>
          <cell r="M17799">
            <v>0.08</v>
          </cell>
          <cell r="N17799">
            <v>9750</v>
          </cell>
        </row>
        <row r="17800">
          <cell r="A17800" t="str">
            <v>APU-001222</v>
          </cell>
          <cell r="D17800" t="str">
            <v>DISOLVENTE THINNER</v>
          </cell>
          <cell r="L17800" t="str">
            <v>GAL</v>
          </cell>
          <cell r="M17800">
            <v>0.03</v>
          </cell>
          <cell r="N17800">
            <v>31200</v>
          </cell>
        </row>
        <row r="17801">
          <cell r="A17801" t="str">
            <v>APU-001222</v>
          </cell>
          <cell r="D17801" t="str">
            <v>PINTURA ANTICORROSIVO</v>
          </cell>
          <cell r="L17801" t="str">
            <v>GAL</v>
          </cell>
          <cell r="M17801">
            <v>7.0000000000000007E-2</v>
          </cell>
          <cell r="N17801">
            <v>61200</v>
          </cell>
        </row>
        <row r="17802">
          <cell r="A17802" t="str">
            <v>APU-001222</v>
          </cell>
          <cell r="D17802" t="str">
            <v>PINTURA ESMALTE SINTÉTICO TIPO I</v>
          </cell>
          <cell r="L17802" t="str">
            <v>GAL</v>
          </cell>
          <cell r="M17802">
            <v>7.0000000000000007E-2</v>
          </cell>
          <cell r="N17802">
            <v>96598.66</v>
          </cell>
        </row>
        <row r="17803">
          <cell r="A17803" t="str">
            <v>APU-001222</v>
          </cell>
          <cell r="D17803" t="str">
            <v/>
          </cell>
          <cell r="L17803" t="str">
            <v/>
          </cell>
          <cell r="N17803" t="str">
            <v/>
          </cell>
        </row>
        <row r="17804">
          <cell r="A17804" t="str">
            <v>APU-001222</v>
          </cell>
          <cell r="D17804" t="str">
            <v/>
          </cell>
          <cell r="L17804" t="str">
            <v/>
          </cell>
          <cell r="N17804" t="str">
            <v/>
          </cell>
        </row>
        <row r="17805">
          <cell r="A17805" t="str">
            <v>APU-001222</v>
          </cell>
          <cell r="D17805" t="str">
            <v/>
          </cell>
          <cell r="L17805" t="str">
            <v/>
          </cell>
          <cell r="N17805" t="str">
            <v/>
          </cell>
        </row>
        <row r="17806">
          <cell r="A17806" t="str">
            <v>APU-001222</v>
          </cell>
          <cell r="D17806" t="str">
            <v/>
          </cell>
          <cell r="L17806" t="str">
            <v/>
          </cell>
          <cell r="N17806" t="str">
            <v/>
          </cell>
        </row>
        <row r="17807">
          <cell r="A17807" t="str">
            <v>APU-001222</v>
          </cell>
          <cell r="D17807" t="str">
            <v/>
          </cell>
          <cell r="L17807" t="str">
            <v/>
          </cell>
          <cell r="N17807" t="str">
            <v/>
          </cell>
        </row>
        <row r="17808">
          <cell r="A17808" t="str">
            <v>APU-001222</v>
          </cell>
          <cell r="D17808" t="str">
            <v/>
          </cell>
          <cell r="L17808" t="str">
            <v/>
          </cell>
          <cell r="N17808" t="str">
            <v/>
          </cell>
        </row>
        <row r="17809">
          <cell r="A17809" t="str">
            <v>APU-001222</v>
          </cell>
          <cell r="D17809" t="str">
            <v/>
          </cell>
          <cell r="L17809" t="str">
            <v/>
          </cell>
          <cell r="N17809" t="str">
            <v/>
          </cell>
        </row>
        <row r="17810">
          <cell r="A17810" t="str">
            <v>APU-001222</v>
          </cell>
          <cell r="D17810" t="str">
            <v/>
          </cell>
          <cell r="L17810" t="str">
            <v/>
          </cell>
          <cell r="N17810" t="str">
            <v/>
          </cell>
        </row>
        <row r="17811">
          <cell r="A17811" t="str">
            <v>APU-001222</v>
          </cell>
          <cell r="D17811" t="str">
            <v>DESPERDICIO</v>
          </cell>
          <cell r="L17811" t="str">
            <v>%</v>
          </cell>
          <cell r="M17811">
            <v>0.05</v>
          </cell>
          <cell r="N17811">
            <v>88507.83</v>
          </cell>
        </row>
        <row r="17812">
          <cell r="A17812" t="str">
            <v>APU-001222</v>
          </cell>
          <cell r="D17812" t="str">
            <v>SUBTOTAL</v>
          </cell>
        </row>
        <row r="17813">
          <cell r="A17813" t="str">
            <v>APU-001222</v>
          </cell>
          <cell r="D17813" t="str">
            <v>III. TRANSPORTES</v>
          </cell>
        </row>
        <row r="17814">
          <cell r="A17814" t="str">
            <v>APU-001222</v>
          </cell>
          <cell r="D17814" t="str">
            <v>MATERIAL</v>
          </cell>
          <cell r="K17814" t="str">
            <v>VOL. o PESO</v>
          </cell>
          <cell r="L17814" t="str">
            <v>DISTANCIA</v>
          </cell>
          <cell r="M17814" t="str">
            <v>M3 o Ton/Km</v>
          </cell>
          <cell r="N17814" t="str">
            <v>TARIFA</v>
          </cell>
        </row>
        <row r="17815">
          <cell r="A17815" t="str">
            <v>APU-001222</v>
          </cell>
          <cell r="D17815" t="str">
            <v/>
          </cell>
          <cell r="M17815" t="str">
            <v/>
          </cell>
          <cell r="N17815" t="str">
            <v/>
          </cell>
        </row>
        <row r="17816">
          <cell r="A17816" t="str">
            <v>APU-001222</v>
          </cell>
          <cell r="D17816" t="str">
            <v/>
          </cell>
          <cell r="M17816" t="str">
            <v/>
          </cell>
          <cell r="N17816" t="str">
            <v/>
          </cell>
        </row>
        <row r="17817">
          <cell r="A17817" t="str">
            <v>APU-001222</v>
          </cell>
          <cell r="D17817" t="str">
            <v/>
          </cell>
          <cell r="M17817" t="str">
            <v/>
          </cell>
          <cell r="N17817" t="str">
            <v/>
          </cell>
        </row>
        <row r="17818">
          <cell r="A17818" t="str">
            <v>APU-001222</v>
          </cell>
          <cell r="D17818" t="str">
            <v/>
          </cell>
          <cell r="M17818" t="str">
            <v/>
          </cell>
          <cell r="N17818" t="str">
            <v/>
          </cell>
        </row>
        <row r="17819">
          <cell r="A17819" t="str">
            <v>APU-001222</v>
          </cell>
          <cell r="D17819" t="str">
            <v>SUBTOTAL</v>
          </cell>
        </row>
        <row r="17820">
          <cell r="A17820" t="str">
            <v>APU-001222</v>
          </cell>
          <cell r="D17820" t="str">
            <v>IV. MANO DE OBRA</v>
          </cell>
        </row>
        <row r="17821">
          <cell r="A17821" t="str">
            <v>APU-001222</v>
          </cell>
          <cell r="D17821" t="str">
            <v>TRABAJADOR</v>
          </cell>
          <cell r="K17821" t="str">
            <v>JORNAL</v>
          </cell>
          <cell r="L17821" t="str">
            <v>PRESTACIONES</v>
          </cell>
          <cell r="M17821" t="str">
            <v>JORNAL TOTAL</v>
          </cell>
          <cell r="N17821" t="str">
            <v>RENDIMIENTO</v>
          </cell>
        </row>
        <row r="17822">
          <cell r="A17822" t="str">
            <v>APU-001222</v>
          </cell>
          <cell r="D17822" t="str">
            <v>SOLDADOR</v>
          </cell>
          <cell r="K17822">
            <v>133570</v>
          </cell>
          <cell r="L17822">
            <v>1.95</v>
          </cell>
          <cell r="M17822">
            <v>260461.5</v>
          </cell>
          <cell r="N17822">
            <v>20</v>
          </cell>
        </row>
        <row r="17823">
          <cell r="A17823" t="str">
            <v>APU-001222</v>
          </cell>
          <cell r="D17823" t="str">
            <v>AYUDANTE (2)</v>
          </cell>
          <cell r="K17823">
            <v>142866</v>
          </cell>
          <cell r="L17823">
            <v>1.95</v>
          </cell>
          <cell r="M17823">
            <v>278588.7</v>
          </cell>
          <cell r="N17823">
            <v>20</v>
          </cell>
        </row>
        <row r="17824">
          <cell r="A17824" t="str">
            <v>APU-001222</v>
          </cell>
          <cell r="D17824" t="str">
            <v/>
          </cell>
          <cell r="K17824" t="str">
            <v/>
          </cell>
          <cell r="L17824" t="str">
            <v xml:space="preserve"> </v>
          </cell>
          <cell r="M17824" t="str">
            <v xml:space="preserve"> </v>
          </cell>
        </row>
        <row r="17825">
          <cell r="A17825" t="str">
            <v>APU-001222</v>
          </cell>
          <cell r="D17825" t="str">
            <v/>
          </cell>
          <cell r="K17825" t="str">
            <v/>
          </cell>
          <cell r="L17825" t="str">
            <v xml:space="preserve"> </v>
          </cell>
          <cell r="M17825" t="str">
            <v xml:space="preserve"> </v>
          </cell>
        </row>
        <row r="17826">
          <cell r="A17826" t="str">
            <v>APU-001222</v>
          </cell>
          <cell r="D17826" t="str">
            <v/>
          </cell>
          <cell r="K17826" t="str">
            <v/>
          </cell>
          <cell r="L17826" t="str">
            <v xml:space="preserve"> </v>
          </cell>
          <cell r="M17826" t="str">
            <v xml:space="preserve"> </v>
          </cell>
        </row>
        <row r="17827">
          <cell r="A17827" t="str">
            <v>APU-001222</v>
          </cell>
          <cell r="D17827" t="str">
            <v>SUBTOTAL</v>
          </cell>
        </row>
        <row r="17828">
          <cell r="A17828" t="str">
            <v>APU-001222</v>
          </cell>
        </row>
        <row r="17829">
          <cell r="D17829" t="str">
            <v>TOTAL COSTO DIRECTO $</v>
          </cell>
        </row>
        <row r="17831">
          <cell r="M17831" t="str">
            <v>Porcentaje</v>
          </cell>
          <cell r="N17831" t="str">
            <v>Valor Total</v>
          </cell>
        </row>
        <row r="17832">
          <cell r="M17832">
            <v>0.24</v>
          </cell>
          <cell r="N17832">
            <v>30282.6</v>
          </cell>
        </row>
        <row r="17833">
          <cell r="M17833">
            <v>0.02</v>
          </cell>
          <cell r="N17833">
            <v>2523.5500000000002</v>
          </cell>
        </row>
        <row r="17834">
          <cell r="M17834">
            <v>7.0000000000000007E-2</v>
          </cell>
          <cell r="N17834">
            <v>8832.43</v>
          </cell>
        </row>
        <row r="17837">
          <cell r="D17837" t="str">
            <v>Precio Unitario Total Aproximado al peso $</v>
          </cell>
        </row>
        <row r="17842">
          <cell r="D17842" t="str">
            <v>Proyectó:</v>
          </cell>
          <cell r="L17842" t="str">
            <v>Aprobó:</v>
          </cell>
        </row>
        <row r="17843">
          <cell r="E17843" t="str">
            <v>BRAYAN JEUDIEL LOZANO HERRERA</v>
          </cell>
          <cell r="M17843" t="str">
            <v>JESÚS IVÁN QUIÑONES RUEDA</v>
          </cell>
        </row>
        <row r="17844">
          <cell r="E17844" t="str">
            <v>APOYO SEC. DE PLANEACIÓN Y OBRAS PÚBLICAS</v>
          </cell>
          <cell r="M17844" t="str">
            <v>SECRETARIO DE PLANEACIÓN Y OBRAS PUBLICAS</v>
          </cell>
        </row>
        <row r="17845">
          <cell r="E17845" t="str">
            <v>LES TENGO UN CHISME</v>
          </cell>
          <cell r="M17845" t="str">
            <v>BOMBA</v>
          </cell>
        </row>
        <row r="17849">
          <cell r="D17849" t="str">
            <v>Análisis de Precios Unitarios- Secretaria de Planeación y Obras Publicas de Cubará, Boyacá.</v>
          </cell>
        </row>
        <row r="17850">
          <cell r="D17850" t="str">
            <v>Código</v>
          </cell>
          <cell r="E17850" t="str">
            <v>CCE-EICP-FM-14</v>
          </cell>
          <cell r="G17850" t="str">
            <v>Versión</v>
          </cell>
          <cell r="H17850">
            <v>1</v>
          </cell>
        </row>
        <row r="17854">
          <cell r="E17854" t="str">
            <v>MUNICIPIO DE CUBARÁ</v>
          </cell>
        </row>
        <row r="17856">
          <cell r="M17856" t="str">
            <v>VERSIÓN</v>
          </cell>
        </row>
        <row r="17859">
          <cell r="M17859" t="str">
            <v>PAGINA</v>
          </cell>
        </row>
        <row r="17860">
          <cell r="E17860" t="str">
            <v>ANÁLISIS DE PRECIOS UNITARIOS</v>
          </cell>
        </row>
        <row r="17862">
          <cell r="M17862" t="str">
            <v>FECHA</v>
          </cell>
          <cell r="N17862" t="str">
            <v>DD</v>
          </cell>
        </row>
        <row r="17863">
          <cell r="N17863">
            <v>13</v>
          </cell>
        </row>
        <row r="17867">
          <cell r="D17867" t="str">
            <v>DATOS ESPECÍFICOS</v>
          </cell>
        </row>
        <row r="17869">
          <cell r="A17869" t="str">
            <v>APU ID</v>
          </cell>
          <cell r="D17869" t="str">
            <v>ÍTEM</v>
          </cell>
          <cell r="E17869" t="str">
            <v>DESCRIPCIÓN</v>
          </cell>
          <cell r="N17869" t="str">
            <v>UNIDAD</v>
          </cell>
        </row>
        <row r="17870">
          <cell r="D17870" t="str">
            <v>2,11,04</v>
          </cell>
          <cell r="E17870" t="str">
            <v>PLATINA METALICA 12MM" 1,05X0,45M INCLUYE ANCLAJES MEDIANTE PERNOS SEGÚN DISEÑO</v>
          </cell>
          <cell r="N17870" t="str">
            <v>UND</v>
          </cell>
        </row>
        <row r="17871">
          <cell r="D17871" t="str">
            <v>I. EQUIPO</v>
          </cell>
        </row>
        <row r="17872">
          <cell r="D17872" t="str">
            <v>DESCRIPCIÓN</v>
          </cell>
          <cell r="I17872" t="str">
            <v>MARCA</v>
          </cell>
          <cell r="K17872" t="str">
            <v>TIPO</v>
          </cell>
          <cell r="M17872" t="str">
            <v>TARIFA</v>
          </cell>
          <cell r="N17872" t="str">
            <v>RENDIMIENTO</v>
          </cell>
        </row>
        <row r="17873">
          <cell r="A17873" t="str">
            <v>APU-001223</v>
          </cell>
          <cell r="D17873" t="str">
            <v>HERRAMIENTA MENOR (% M.O)</v>
          </cell>
          <cell r="K17873" t="str">
            <v>%</v>
          </cell>
          <cell r="M17873">
            <v>19987.8</v>
          </cell>
          <cell r="N17873">
            <v>10</v>
          </cell>
        </row>
        <row r="17874">
          <cell r="A17874" t="str">
            <v>APU-001223</v>
          </cell>
          <cell r="D17874" t="str">
            <v>PULIDORA</v>
          </cell>
          <cell r="K17874" t="str">
            <v>DIA</v>
          </cell>
          <cell r="M17874">
            <v>45000</v>
          </cell>
          <cell r="N17874">
            <v>60</v>
          </cell>
        </row>
        <row r="17875">
          <cell r="A17875" t="str">
            <v>APU-001223</v>
          </cell>
          <cell r="D17875" t="str">
            <v>EQUIPO DE SOLDADURA</v>
          </cell>
          <cell r="K17875" t="str">
            <v>DIA</v>
          </cell>
          <cell r="M17875">
            <v>80000</v>
          </cell>
          <cell r="N17875">
            <v>60</v>
          </cell>
        </row>
        <row r="17876">
          <cell r="A17876" t="str">
            <v>APU-001223</v>
          </cell>
          <cell r="D17876" t="str">
            <v>COMPRESOR DE PINTURA</v>
          </cell>
          <cell r="K17876" t="str">
            <v>DIA</v>
          </cell>
          <cell r="M17876">
            <v>90792</v>
          </cell>
          <cell r="N17876">
            <v>60</v>
          </cell>
        </row>
        <row r="17877">
          <cell r="A17877" t="str">
            <v>APU-001223</v>
          </cell>
          <cell r="D17877" t="str">
            <v/>
          </cell>
          <cell r="K17877" t="str">
            <v/>
          </cell>
          <cell r="M17877" t="str">
            <v/>
          </cell>
        </row>
        <row r="17878">
          <cell r="A17878" t="str">
            <v>APU-001223</v>
          </cell>
          <cell r="D17878" t="str">
            <v/>
          </cell>
          <cell r="K17878" t="str">
            <v/>
          </cell>
          <cell r="M17878" t="str">
            <v/>
          </cell>
        </row>
        <row r="17879">
          <cell r="A17879" t="str">
            <v>APU-001223</v>
          </cell>
          <cell r="D17879" t="str">
            <v>SUBTOTAL</v>
          </cell>
        </row>
        <row r="17880">
          <cell r="A17880" t="str">
            <v>APU-001223</v>
          </cell>
          <cell r="D17880" t="str">
            <v>II. MATERIALES</v>
          </cell>
        </row>
        <row r="17881">
          <cell r="A17881" t="str">
            <v>APU-001223</v>
          </cell>
          <cell r="D17881" t="str">
            <v>DESCRIPCIÓN</v>
          </cell>
          <cell r="L17881" t="str">
            <v>UNIDAD</v>
          </cell>
          <cell r="M17881" t="str">
            <v>CANTIDAD</v>
          </cell>
          <cell r="N17881" t="str">
            <v>PRECIO UNITARIO</v>
          </cell>
        </row>
        <row r="17882">
          <cell r="A17882" t="str">
            <v>APU-001223</v>
          </cell>
          <cell r="D17882" t="str">
            <v>PLATINA DE 1,05 X 0,45M DE 12 MMCON 12 PERFORACIONES 3/4</v>
          </cell>
          <cell r="L17882" t="str">
            <v>UND</v>
          </cell>
          <cell r="M17882">
            <v>2</v>
          </cell>
          <cell r="N17882">
            <v>462000</v>
          </cell>
        </row>
        <row r="17883">
          <cell r="A17883" t="str">
            <v>APU-001223</v>
          </cell>
          <cell r="D17883" t="str">
            <v>SOLDADURA ELÉCTRICA</v>
          </cell>
          <cell r="L17883" t="str">
            <v>KG</v>
          </cell>
          <cell r="M17883">
            <v>0.96</v>
          </cell>
          <cell r="N17883">
            <v>23035.3</v>
          </cell>
        </row>
        <row r="17884">
          <cell r="A17884" t="str">
            <v>APU-001223</v>
          </cell>
          <cell r="D17884" t="str">
            <v>Perno de anclaje ASTM A 307 de 3/4 X 50 cm</v>
          </cell>
          <cell r="L17884" t="str">
            <v xml:space="preserve">UND </v>
          </cell>
          <cell r="M17884">
            <v>12</v>
          </cell>
          <cell r="N17884">
            <v>59690.400000000001</v>
          </cell>
        </row>
        <row r="17885">
          <cell r="A17885" t="str">
            <v>APU-001223</v>
          </cell>
          <cell r="D17885" t="str">
            <v>DISOLVENTE THINNER</v>
          </cell>
          <cell r="L17885" t="str">
            <v>GAL</v>
          </cell>
          <cell r="M17885">
            <v>0.19</v>
          </cell>
          <cell r="N17885">
            <v>31200</v>
          </cell>
        </row>
        <row r="17886">
          <cell r="A17886" t="str">
            <v>APU-001223</v>
          </cell>
          <cell r="D17886" t="str">
            <v>PINTURA ANTICORROSIVO</v>
          </cell>
          <cell r="L17886" t="str">
            <v>GAL</v>
          </cell>
          <cell r="M17886">
            <v>0.48</v>
          </cell>
          <cell r="N17886">
            <v>61200</v>
          </cell>
        </row>
        <row r="17887">
          <cell r="A17887" t="str">
            <v>APU-001223</v>
          </cell>
          <cell r="D17887" t="str">
            <v>PINTURA ESMALTE SINTÉTICO TIPO I</v>
          </cell>
          <cell r="L17887" t="str">
            <v>GAL</v>
          </cell>
          <cell r="M17887">
            <v>0.48</v>
          </cell>
          <cell r="N17887">
            <v>96598.66</v>
          </cell>
        </row>
        <row r="17888">
          <cell r="A17888" t="str">
            <v>APU-001223</v>
          </cell>
          <cell r="D17888" t="str">
            <v/>
          </cell>
          <cell r="L17888" t="str">
            <v/>
          </cell>
          <cell r="N17888" t="str">
            <v/>
          </cell>
        </row>
        <row r="17889">
          <cell r="A17889" t="str">
            <v>APU-001223</v>
          </cell>
          <cell r="D17889" t="str">
            <v/>
          </cell>
          <cell r="L17889" t="str">
            <v/>
          </cell>
          <cell r="N17889" t="str">
            <v/>
          </cell>
        </row>
        <row r="17890">
          <cell r="A17890" t="str">
            <v>APU-001223</v>
          </cell>
          <cell r="D17890" t="str">
            <v/>
          </cell>
          <cell r="L17890" t="str">
            <v/>
          </cell>
          <cell r="N17890" t="str">
            <v/>
          </cell>
        </row>
        <row r="17891">
          <cell r="A17891" t="str">
            <v>APU-001223</v>
          </cell>
          <cell r="D17891" t="str">
            <v/>
          </cell>
          <cell r="L17891" t="str">
            <v/>
          </cell>
          <cell r="N17891" t="str">
            <v/>
          </cell>
        </row>
        <row r="17892">
          <cell r="A17892" t="str">
            <v>APU-001223</v>
          </cell>
          <cell r="D17892" t="str">
            <v/>
          </cell>
          <cell r="L17892" t="str">
            <v/>
          </cell>
          <cell r="N17892" t="str">
            <v/>
          </cell>
        </row>
        <row r="17893">
          <cell r="A17893" t="str">
            <v>APU-001223</v>
          </cell>
          <cell r="D17893" t="str">
            <v/>
          </cell>
          <cell r="L17893" t="str">
            <v/>
          </cell>
          <cell r="N17893" t="str">
            <v/>
          </cell>
        </row>
        <row r="17894">
          <cell r="A17894" t="str">
            <v>APU-001223</v>
          </cell>
          <cell r="D17894" t="str">
            <v/>
          </cell>
          <cell r="L17894" t="str">
            <v/>
          </cell>
          <cell r="N17894" t="str">
            <v/>
          </cell>
        </row>
        <row r="17895">
          <cell r="A17895" t="str">
            <v>APU-001223</v>
          </cell>
          <cell r="D17895" t="str">
            <v/>
          </cell>
          <cell r="L17895" t="str">
            <v/>
          </cell>
          <cell r="N17895" t="str">
            <v/>
          </cell>
        </row>
        <row r="17896">
          <cell r="A17896" t="str">
            <v>APU-001223</v>
          </cell>
          <cell r="D17896" t="str">
            <v>DESPERDICIO</v>
          </cell>
          <cell r="L17896" t="str">
            <v>%</v>
          </cell>
          <cell r="M17896">
            <v>0.05</v>
          </cell>
          <cell r="N17896">
            <v>1744070.05</v>
          </cell>
        </row>
        <row r="17897">
          <cell r="A17897" t="str">
            <v>APU-001223</v>
          </cell>
          <cell r="D17897" t="str">
            <v>SUBTOTAL</v>
          </cell>
        </row>
        <row r="17898">
          <cell r="A17898" t="str">
            <v>APU-001223</v>
          </cell>
          <cell r="D17898" t="str">
            <v>III. TRANSPORTES</v>
          </cell>
        </row>
        <row r="17899">
          <cell r="A17899" t="str">
            <v>APU-001223</v>
          </cell>
          <cell r="D17899" t="str">
            <v>MATERIAL</v>
          </cell>
          <cell r="K17899" t="str">
            <v>VOL. o PESO</v>
          </cell>
          <cell r="L17899" t="str">
            <v>DISTANCIA</v>
          </cell>
          <cell r="M17899" t="str">
            <v>M3 o Ton/Km</v>
          </cell>
          <cell r="N17899" t="str">
            <v>TARIFA</v>
          </cell>
        </row>
        <row r="17900">
          <cell r="A17900" t="str">
            <v>APU-001223</v>
          </cell>
          <cell r="D17900" t="str">
            <v/>
          </cell>
          <cell r="M17900" t="str">
            <v/>
          </cell>
          <cell r="N17900" t="str">
            <v/>
          </cell>
        </row>
        <row r="17901">
          <cell r="A17901" t="str">
            <v>APU-001223</v>
          </cell>
          <cell r="D17901" t="str">
            <v/>
          </cell>
          <cell r="M17901" t="str">
            <v/>
          </cell>
          <cell r="N17901" t="str">
            <v/>
          </cell>
        </row>
        <row r="17902">
          <cell r="A17902" t="str">
            <v>APU-001223</v>
          </cell>
          <cell r="D17902" t="str">
            <v/>
          </cell>
          <cell r="M17902" t="str">
            <v/>
          </cell>
          <cell r="N17902" t="str">
            <v/>
          </cell>
        </row>
        <row r="17903">
          <cell r="A17903" t="str">
            <v>APU-001223</v>
          </cell>
          <cell r="D17903" t="str">
            <v/>
          </cell>
          <cell r="M17903" t="str">
            <v/>
          </cell>
          <cell r="N17903" t="str">
            <v/>
          </cell>
        </row>
        <row r="17904">
          <cell r="A17904" t="str">
            <v>APU-001223</v>
          </cell>
          <cell r="D17904" t="str">
            <v>SUBTOTAL</v>
          </cell>
        </row>
        <row r="17905">
          <cell r="A17905" t="str">
            <v>APU-001223</v>
          </cell>
          <cell r="D17905" t="str">
            <v>IV. MANO DE OBRA</v>
          </cell>
        </row>
        <row r="17906">
          <cell r="A17906" t="str">
            <v>APU-001223</v>
          </cell>
          <cell r="D17906" t="str">
            <v>TRABAJADOR</v>
          </cell>
          <cell r="K17906" t="str">
            <v>JORNAL</v>
          </cell>
          <cell r="L17906" t="str">
            <v>PRESTACIONES</v>
          </cell>
          <cell r="M17906" t="str">
            <v>JORNAL TOTAL</v>
          </cell>
          <cell r="N17906" t="str">
            <v>RENDIMIENTO</v>
          </cell>
        </row>
        <row r="17907">
          <cell r="A17907" t="str">
            <v>APU-001223</v>
          </cell>
          <cell r="D17907" t="str">
            <v>SOLDADOR</v>
          </cell>
          <cell r="K17907">
            <v>133570</v>
          </cell>
          <cell r="L17907">
            <v>1.95</v>
          </cell>
          <cell r="M17907">
            <v>260461.5</v>
          </cell>
          <cell r="N17907">
            <v>20</v>
          </cell>
        </row>
        <row r="17908">
          <cell r="A17908" t="str">
            <v>APU-001223</v>
          </cell>
          <cell r="D17908" t="str">
            <v>AYUDANTE (1)</v>
          </cell>
          <cell r="K17908">
            <v>71433</v>
          </cell>
          <cell r="L17908">
            <v>1.95</v>
          </cell>
          <cell r="M17908">
            <v>139294.35</v>
          </cell>
          <cell r="N17908">
            <v>20</v>
          </cell>
        </row>
        <row r="17909">
          <cell r="A17909" t="str">
            <v>APU-001223</v>
          </cell>
          <cell r="D17909" t="str">
            <v/>
          </cell>
          <cell r="K17909" t="str">
            <v/>
          </cell>
          <cell r="L17909" t="str">
            <v xml:space="preserve"> </v>
          </cell>
          <cell r="M17909" t="str">
            <v xml:space="preserve"> </v>
          </cell>
        </row>
        <row r="17910">
          <cell r="A17910" t="str">
            <v>APU-001223</v>
          </cell>
          <cell r="D17910" t="str">
            <v/>
          </cell>
          <cell r="K17910" t="str">
            <v/>
          </cell>
          <cell r="L17910" t="str">
            <v xml:space="preserve"> </v>
          </cell>
          <cell r="M17910" t="str">
            <v xml:space="preserve"> </v>
          </cell>
        </row>
        <row r="17911">
          <cell r="A17911" t="str">
            <v>APU-001223</v>
          </cell>
          <cell r="D17911" t="str">
            <v/>
          </cell>
          <cell r="K17911" t="str">
            <v/>
          </cell>
          <cell r="L17911" t="str">
            <v xml:space="preserve"> </v>
          </cell>
          <cell r="M17911" t="str">
            <v xml:space="preserve"> </v>
          </cell>
        </row>
        <row r="17912">
          <cell r="A17912" t="str">
            <v>APU-001223</v>
          </cell>
          <cell r="D17912" t="str">
            <v>SUBTOTAL</v>
          </cell>
        </row>
        <row r="17913">
          <cell r="A17913" t="str">
            <v>APU-001223</v>
          </cell>
        </row>
        <row r="17914">
          <cell r="D17914" t="str">
            <v>TOTAL COSTO DIRECTO $</v>
          </cell>
        </row>
        <row r="17916">
          <cell r="M17916" t="str">
            <v>Porcentaje</v>
          </cell>
          <cell r="N17916" t="str">
            <v>Valor Total</v>
          </cell>
        </row>
        <row r="17917">
          <cell r="M17917">
            <v>0.24</v>
          </cell>
          <cell r="N17917">
            <v>445645.6</v>
          </cell>
        </row>
        <row r="17918">
          <cell r="M17918">
            <v>0.02</v>
          </cell>
          <cell r="N17918">
            <v>37137.129999999997</v>
          </cell>
        </row>
        <row r="17919">
          <cell r="M17919">
            <v>7.0000000000000007E-2</v>
          </cell>
          <cell r="N17919">
            <v>129979.97</v>
          </cell>
        </row>
        <row r="17922">
          <cell r="D17922" t="str">
            <v>Precio Unitario Total Aproximado al peso $</v>
          </cell>
        </row>
        <row r="17927">
          <cell r="D17927" t="str">
            <v>Proyectó:</v>
          </cell>
          <cell r="L17927" t="str">
            <v>Aprobó:</v>
          </cell>
        </row>
        <row r="17928">
          <cell r="E17928" t="str">
            <v>BRAYAN JEUDIEL LOZANO HERRERA</v>
          </cell>
          <cell r="M17928" t="str">
            <v>JESÚS IVÁN QUIÑONES RUEDA</v>
          </cell>
        </row>
        <row r="17929">
          <cell r="E17929" t="str">
            <v>APOYO SEC. DE PLANEACIÓN Y OBRAS PÚBLICAS</v>
          </cell>
          <cell r="M17929" t="str">
            <v>SECRETARIO DE PLANEACIÓN Y OBRAS PUBLICAS</v>
          </cell>
        </row>
        <row r="17930">
          <cell r="E17930" t="str">
            <v>LES TENGO UN CHISME</v>
          </cell>
          <cell r="M17930" t="str">
            <v>BOMBA</v>
          </cell>
        </row>
        <row r="17934">
          <cell r="D17934" t="str">
            <v>Análisis de Precios Unitarios- Secretaria de Planeación y Obras Publicas de Cubará, Boyacá.</v>
          </cell>
        </row>
        <row r="17935">
          <cell r="D17935" t="str">
            <v>Código</v>
          </cell>
          <cell r="E17935" t="str">
            <v>CCE-EICP-FM-14</v>
          </cell>
          <cell r="G17935" t="str">
            <v>Versión</v>
          </cell>
          <cell r="H17935">
            <v>1</v>
          </cell>
        </row>
        <row r="17939">
          <cell r="E17939" t="str">
            <v>MUNICIPIO DE CUBARÁ</v>
          </cell>
        </row>
        <row r="17941">
          <cell r="M17941" t="str">
            <v>VERSIÓN</v>
          </cell>
        </row>
        <row r="17944">
          <cell r="M17944" t="str">
            <v>PAGINA</v>
          </cell>
        </row>
        <row r="17945">
          <cell r="E17945" t="str">
            <v>ANÁLISIS DE PRECIOS UNITARIOS</v>
          </cell>
        </row>
        <row r="17947">
          <cell r="M17947" t="str">
            <v>FECHA</v>
          </cell>
          <cell r="N17947" t="str">
            <v>DD</v>
          </cell>
        </row>
        <row r="17948">
          <cell r="N17948">
            <v>13</v>
          </cell>
        </row>
        <row r="17952">
          <cell r="D17952" t="str">
            <v>DATOS ESPECÍFICOS</v>
          </cell>
        </row>
        <row r="17954">
          <cell r="A17954" t="str">
            <v>APU ID</v>
          </cell>
          <cell r="D17954" t="str">
            <v>ÍTEM</v>
          </cell>
          <cell r="E17954" t="str">
            <v>DESCRIPCIÓN</v>
          </cell>
          <cell r="N17954" t="str">
            <v>UNIDAD</v>
          </cell>
        </row>
        <row r="17955">
          <cell r="D17955" t="str">
            <v>2,11,05</v>
          </cell>
          <cell r="E17955" t="str">
            <v xml:space="preserve">PLATINA METALICA 12MM 0,40X0,40M  UNION EN SOLDADURA INCLUYE PIE DE AMIGO 12MM SEGÚN DISEÑO </v>
          </cell>
          <cell r="N17955" t="str">
            <v>UND</v>
          </cell>
        </row>
        <row r="17956">
          <cell r="D17956" t="str">
            <v>I. EQUIPO</v>
          </cell>
        </row>
        <row r="17957">
          <cell r="D17957" t="str">
            <v>DESCRIPCIÓN</v>
          </cell>
          <cell r="I17957" t="str">
            <v>MARCA</v>
          </cell>
          <cell r="K17957" t="str">
            <v>TIPO</v>
          </cell>
          <cell r="M17957" t="str">
            <v>TARIFA</v>
          </cell>
          <cell r="N17957" t="str">
            <v>RENDIMIENTO</v>
          </cell>
        </row>
        <row r="17958">
          <cell r="A17958" t="str">
            <v>APU-001224</v>
          </cell>
          <cell r="D17958" t="str">
            <v>HERRAMIENTA MENOR (% M.O)</v>
          </cell>
          <cell r="K17958" t="str">
            <v>%</v>
          </cell>
          <cell r="M17958">
            <v>19987.8</v>
          </cell>
          <cell r="N17958">
            <v>10</v>
          </cell>
        </row>
        <row r="17959">
          <cell r="A17959" t="str">
            <v>APU-001224</v>
          </cell>
          <cell r="D17959" t="str">
            <v>PULIDORA</v>
          </cell>
          <cell r="K17959" t="str">
            <v>DIA</v>
          </cell>
          <cell r="M17959">
            <v>45000</v>
          </cell>
          <cell r="N17959">
            <v>60</v>
          </cell>
        </row>
        <row r="17960">
          <cell r="A17960" t="str">
            <v>APU-001224</v>
          </cell>
          <cell r="D17960" t="str">
            <v>EQUIPO DE SOLDADURA</v>
          </cell>
          <cell r="K17960" t="str">
            <v>DIA</v>
          </cell>
          <cell r="M17960">
            <v>80000</v>
          </cell>
          <cell r="N17960">
            <v>60</v>
          </cell>
        </row>
        <row r="17961">
          <cell r="A17961" t="str">
            <v>APU-001224</v>
          </cell>
          <cell r="D17961" t="str">
            <v>COMPRESOR DE PINTURA</v>
          </cell>
          <cell r="K17961" t="str">
            <v>DIA</v>
          </cell>
          <cell r="M17961">
            <v>90792</v>
          </cell>
          <cell r="N17961">
            <v>60</v>
          </cell>
        </row>
        <row r="17962">
          <cell r="A17962" t="str">
            <v>APU-001224</v>
          </cell>
          <cell r="D17962" t="str">
            <v/>
          </cell>
          <cell r="K17962" t="str">
            <v/>
          </cell>
          <cell r="M17962" t="str">
            <v/>
          </cell>
        </row>
        <row r="17963">
          <cell r="A17963" t="str">
            <v>APU-001224</v>
          </cell>
          <cell r="D17963" t="str">
            <v/>
          </cell>
          <cell r="K17963" t="str">
            <v/>
          </cell>
          <cell r="M17963" t="str">
            <v/>
          </cell>
        </row>
        <row r="17964">
          <cell r="A17964" t="str">
            <v>APU-001224</v>
          </cell>
          <cell r="D17964" t="str">
            <v>SUBTOTAL</v>
          </cell>
        </row>
        <row r="17965">
          <cell r="A17965" t="str">
            <v>APU-001224</v>
          </cell>
          <cell r="D17965" t="str">
            <v>II. MATERIALES</v>
          </cell>
        </row>
        <row r="17966">
          <cell r="A17966" t="str">
            <v>APU-001224</v>
          </cell>
          <cell r="D17966" t="str">
            <v>DESCRIPCIÓN</v>
          </cell>
          <cell r="L17966" t="str">
            <v>UNIDAD</v>
          </cell>
          <cell r="M17966" t="str">
            <v>CANTIDAD</v>
          </cell>
          <cell r="N17966" t="str">
            <v>PRECIO UNITARIO</v>
          </cell>
        </row>
        <row r="17967">
          <cell r="A17967" t="str">
            <v>APU-001224</v>
          </cell>
          <cell r="D17967" t="str">
            <v xml:space="preserve">LAMINA ESTRUCTURAL DE 12 MM </v>
          </cell>
          <cell r="L17967" t="str">
            <v xml:space="preserve">M2 </v>
          </cell>
          <cell r="M17967">
            <v>0.20000000000000004</v>
          </cell>
          <cell r="N17967">
            <v>850000</v>
          </cell>
        </row>
        <row r="17968">
          <cell r="A17968" t="str">
            <v>APU-001224</v>
          </cell>
          <cell r="D17968" t="str">
            <v>SOLDADURA ELÉCTRICA</v>
          </cell>
          <cell r="L17968" t="str">
            <v>KG</v>
          </cell>
          <cell r="M17968">
            <v>0.14000000000000001</v>
          </cell>
          <cell r="N17968">
            <v>23035.3</v>
          </cell>
        </row>
        <row r="17969">
          <cell r="A17969" t="str">
            <v>APU-001224</v>
          </cell>
          <cell r="D17969" t="str">
            <v>DISCO CORTE DE METAL 7"</v>
          </cell>
          <cell r="L17969" t="str">
            <v>UND</v>
          </cell>
          <cell r="M17969">
            <v>0.08</v>
          </cell>
          <cell r="N17969">
            <v>9750</v>
          </cell>
        </row>
        <row r="17970">
          <cell r="A17970" t="str">
            <v>APU-001224</v>
          </cell>
          <cell r="D17970" t="str">
            <v>DISOLVENTE THINNER</v>
          </cell>
          <cell r="L17970" t="str">
            <v>GAL</v>
          </cell>
          <cell r="M17970">
            <v>0.03</v>
          </cell>
          <cell r="N17970">
            <v>31200</v>
          </cell>
        </row>
        <row r="17971">
          <cell r="A17971" t="str">
            <v>APU-001224</v>
          </cell>
          <cell r="D17971" t="str">
            <v>PINTURA ANTICORROSIVO</v>
          </cell>
          <cell r="L17971" t="str">
            <v>GAL</v>
          </cell>
          <cell r="M17971">
            <v>7.0000000000000007E-2</v>
          </cell>
          <cell r="N17971">
            <v>61200</v>
          </cell>
        </row>
        <row r="17972">
          <cell r="A17972" t="str">
            <v>APU-001224</v>
          </cell>
          <cell r="D17972" t="str">
            <v>PINTURA ESMALTE SINTÉTICO TIPO I</v>
          </cell>
          <cell r="L17972" t="str">
            <v>GAL</v>
          </cell>
          <cell r="M17972">
            <v>7.0000000000000007E-2</v>
          </cell>
          <cell r="N17972">
            <v>96598.66</v>
          </cell>
        </row>
        <row r="17973">
          <cell r="A17973" t="str">
            <v>APU-001224</v>
          </cell>
          <cell r="D17973" t="str">
            <v/>
          </cell>
          <cell r="L17973" t="str">
            <v/>
          </cell>
          <cell r="N17973" t="str">
            <v/>
          </cell>
        </row>
        <row r="17974">
          <cell r="A17974" t="str">
            <v>APU-001224</v>
          </cell>
          <cell r="D17974" t="str">
            <v/>
          </cell>
          <cell r="L17974" t="str">
            <v/>
          </cell>
          <cell r="N17974" t="str">
            <v/>
          </cell>
        </row>
        <row r="17975">
          <cell r="A17975" t="str">
            <v>APU-001224</v>
          </cell>
          <cell r="D17975" t="str">
            <v/>
          </cell>
          <cell r="L17975" t="str">
            <v/>
          </cell>
          <cell r="N17975" t="str">
            <v/>
          </cell>
        </row>
        <row r="17976">
          <cell r="A17976" t="str">
            <v>APU-001224</v>
          </cell>
          <cell r="D17976" t="str">
            <v/>
          </cell>
          <cell r="L17976" t="str">
            <v/>
          </cell>
          <cell r="N17976" t="str">
            <v/>
          </cell>
        </row>
        <row r="17977">
          <cell r="A17977" t="str">
            <v>APU-001224</v>
          </cell>
          <cell r="D17977" t="str">
            <v/>
          </cell>
          <cell r="L17977" t="str">
            <v/>
          </cell>
          <cell r="N17977" t="str">
            <v/>
          </cell>
        </row>
        <row r="17978">
          <cell r="A17978" t="str">
            <v>APU-001224</v>
          </cell>
          <cell r="D17978" t="str">
            <v/>
          </cell>
          <cell r="L17978" t="str">
            <v/>
          </cell>
          <cell r="N17978" t="str">
            <v/>
          </cell>
        </row>
        <row r="17979">
          <cell r="A17979" t="str">
            <v>APU-001224</v>
          </cell>
          <cell r="D17979" t="str">
            <v/>
          </cell>
          <cell r="L17979" t="str">
            <v/>
          </cell>
          <cell r="N17979" t="str">
            <v/>
          </cell>
        </row>
        <row r="17980">
          <cell r="A17980" t="str">
            <v>APU-001224</v>
          </cell>
          <cell r="D17980" t="str">
            <v/>
          </cell>
          <cell r="L17980" t="str">
            <v/>
          </cell>
          <cell r="N17980" t="str">
            <v/>
          </cell>
        </row>
        <row r="17981">
          <cell r="A17981" t="str">
            <v>APU-001224</v>
          </cell>
          <cell r="D17981" t="str">
            <v>DESPERDICIO</v>
          </cell>
          <cell r="L17981" t="str">
            <v>%</v>
          </cell>
          <cell r="M17981">
            <v>0.05</v>
          </cell>
          <cell r="N17981">
            <v>185986.85</v>
          </cell>
        </row>
        <row r="17982">
          <cell r="A17982" t="str">
            <v>APU-001224</v>
          </cell>
          <cell r="D17982" t="str">
            <v>SUBTOTAL</v>
          </cell>
        </row>
        <row r="17983">
          <cell r="A17983" t="str">
            <v>APU-001224</v>
          </cell>
          <cell r="D17983" t="str">
            <v>III. TRANSPORTES</v>
          </cell>
        </row>
        <row r="17984">
          <cell r="A17984" t="str">
            <v>APU-001224</v>
          </cell>
          <cell r="D17984" t="str">
            <v>MATERIAL</v>
          </cell>
          <cell r="K17984" t="str">
            <v>VOL. o PESO</v>
          </cell>
          <cell r="L17984" t="str">
            <v>DISTANCIA</v>
          </cell>
          <cell r="M17984" t="str">
            <v>M3 o Ton/Km</v>
          </cell>
          <cell r="N17984" t="str">
            <v>TARIFA</v>
          </cell>
        </row>
        <row r="17985">
          <cell r="A17985" t="str">
            <v>APU-001224</v>
          </cell>
          <cell r="D17985" t="str">
            <v/>
          </cell>
          <cell r="M17985" t="str">
            <v/>
          </cell>
          <cell r="N17985" t="str">
            <v/>
          </cell>
        </row>
        <row r="17986">
          <cell r="A17986" t="str">
            <v>APU-001224</v>
          </cell>
          <cell r="D17986" t="str">
            <v/>
          </cell>
          <cell r="M17986" t="str">
            <v/>
          </cell>
          <cell r="N17986" t="str">
            <v/>
          </cell>
        </row>
        <row r="17987">
          <cell r="A17987" t="str">
            <v>APU-001224</v>
          </cell>
          <cell r="D17987" t="str">
            <v/>
          </cell>
          <cell r="M17987" t="str">
            <v/>
          </cell>
          <cell r="N17987" t="str">
            <v/>
          </cell>
        </row>
        <row r="17988">
          <cell r="A17988" t="str">
            <v>APU-001224</v>
          </cell>
          <cell r="D17988" t="str">
            <v/>
          </cell>
          <cell r="M17988" t="str">
            <v/>
          </cell>
          <cell r="N17988" t="str">
            <v/>
          </cell>
        </row>
        <row r="17989">
          <cell r="A17989" t="str">
            <v>APU-001224</v>
          </cell>
          <cell r="D17989" t="str">
            <v>SUBTOTAL</v>
          </cell>
        </row>
        <row r="17990">
          <cell r="A17990" t="str">
            <v>APU-001224</v>
          </cell>
          <cell r="D17990" t="str">
            <v>IV. MANO DE OBRA</v>
          </cell>
        </row>
        <row r="17991">
          <cell r="A17991" t="str">
            <v>APU-001224</v>
          </cell>
          <cell r="D17991" t="str">
            <v>TRABAJADOR</v>
          </cell>
          <cell r="K17991" t="str">
            <v>JORNAL</v>
          </cell>
          <cell r="L17991" t="str">
            <v>PRESTACIONES</v>
          </cell>
          <cell r="M17991" t="str">
            <v>JORNAL TOTAL</v>
          </cell>
          <cell r="N17991" t="str">
            <v>RENDIMIENTO</v>
          </cell>
        </row>
        <row r="17992">
          <cell r="A17992" t="str">
            <v>APU-001224</v>
          </cell>
          <cell r="D17992" t="str">
            <v>SOLDADOR</v>
          </cell>
          <cell r="K17992">
            <v>133570</v>
          </cell>
          <cell r="L17992">
            <v>1.95</v>
          </cell>
          <cell r="M17992">
            <v>260461.5</v>
          </cell>
          <cell r="N17992">
            <v>20</v>
          </cell>
        </row>
        <row r="17993">
          <cell r="A17993" t="str">
            <v>APU-001224</v>
          </cell>
          <cell r="D17993" t="str">
            <v>AYUDANTE (1)</v>
          </cell>
          <cell r="K17993">
            <v>71433</v>
          </cell>
          <cell r="L17993">
            <v>1.95</v>
          </cell>
          <cell r="M17993">
            <v>139294.35</v>
          </cell>
          <cell r="N17993">
            <v>20</v>
          </cell>
        </row>
        <row r="17994">
          <cell r="A17994" t="str">
            <v>APU-001224</v>
          </cell>
          <cell r="D17994" t="str">
            <v/>
          </cell>
          <cell r="K17994" t="str">
            <v/>
          </cell>
          <cell r="L17994" t="str">
            <v xml:space="preserve"> </v>
          </cell>
          <cell r="M17994" t="str">
            <v xml:space="preserve"> </v>
          </cell>
        </row>
        <row r="17995">
          <cell r="A17995" t="str">
            <v>APU-001224</v>
          </cell>
          <cell r="D17995" t="str">
            <v/>
          </cell>
          <cell r="K17995" t="str">
            <v/>
          </cell>
          <cell r="L17995" t="str">
            <v xml:space="preserve"> </v>
          </cell>
          <cell r="M17995" t="str">
            <v xml:space="preserve"> </v>
          </cell>
        </row>
        <row r="17996">
          <cell r="A17996" t="str">
            <v>APU-001224</v>
          </cell>
          <cell r="D17996" t="str">
            <v/>
          </cell>
          <cell r="K17996" t="str">
            <v/>
          </cell>
          <cell r="L17996" t="str">
            <v xml:space="preserve"> </v>
          </cell>
          <cell r="M17996" t="str">
            <v xml:space="preserve"> </v>
          </cell>
        </row>
        <row r="17997">
          <cell r="A17997" t="str">
            <v>APU-001224</v>
          </cell>
          <cell r="D17997" t="str">
            <v>SUBTOTAL</v>
          </cell>
        </row>
        <row r="17998">
          <cell r="A17998" t="str">
            <v>APU-001224</v>
          </cell>
        </row>
        <row r="17999">
          <cell r="D17999" t="str">
            <v>TOTAL COSTO DIRECTO $</v>
          </cell>
        </row>
        <row r="18001">
          <cell r="M18001" t="str">
            <v>Porcentaje</v>
          </cell>
          <cell r="N18001" t="str">
            <v>Valor Total</v>
          </cell>
        </row>
        <row r="18002">
          <cell r="M18002">
            <v>0.24</v>
          </cell>
          <cell r="N18002">
            <v>53008.63</v>
          </cell>
        </row>
        <row r="18003">
          <cell r="M18003">
            <v>0.02</v>
          </cell>
          <cell r="N18003">
            <v>4417.3900000000003</v>
          </cell>
        </row>
        <row r="18004">
          <cell r="M18004">
            <v>7.0000000000000007E-2</v>
          </cell>
          <cell r="N18004">
            <v>15460.85</v>
          </cell>
        </row>
        <row r="18007">
          <cell r="D18007" t="str">
            <v>Precio Unitario Total Aproximado al peso $</v>
          </cell>
        </row>
        <row r="18012">
          <cell r="D18012" t="str">
            <v>Proyectó:</v>
          </cell>
          <cell r="L18012" t="str">
            <v>Aprobó:</v>
          </cell>
        </row>
        <row r="18013">
          <cell r="E18013" t="str">
            <v>BRAYAN JEUDIEL LOZANO HERRERA</v>
          </cell>
          <cell r="M18013" t="str">
            <v>JESÚS IVÁN QUIÑONES RUEDA</v>
          </cell>
        </row>
        <row r="18014">
          <cell r="E18014" t="str">
            <v>APOYO SEC. DE PLANEACIÓN Y OBRAS PÚBLICAS</v>
          </cell>
          <cell r="M18014" t="str">
            <v>SECRETARIO DE PLANEACIÓN Y OBRAS PUBLICAS</v>
          </cell>
        </row>
        <row r="18015">
          <cell r="E18015" t="str">
            <v>LES TENGO UN CHISME</v>
          </cell>
          <cell r="M18015" t="str">
            <v>BOMBA</v>
          </cell>
        </row>
        <row r="18019">
          <cell r="D18019" t="str">
            <v>Análisis de Precios Unitarios- Secretaria de Planeación y Obras Publicas de Cubará, Boyacá.</v>
          </cell>
        </row>
        <row r="18020">
          <cell r="D18020" t="str">
            <v>Código</v>
          </cell>
          <cell r="E18020" t="str">
            <v>CCE-EICP-FM-14</v>
          </cell>
          <cell r="G18020" t="str">
            <v>Versión</v>
          </cell>
          <cell r="H18020">
            <v>1</v>
          </cell>
        </row>
        <row r="18024">
          <cell r="E18024" t="str">
            <v>MUNICIPIO DE CUBARÁ</v>
          </cell>
        </row>
        <row r="18026">
          <cell r="M18026" t="str">
            <v>VERSIÓN</v>
          </cell>
        </row>
        <row r="18029">
          <cell r="M18029" t="str">
            <v>PAGINA</v>
          </cell>
        </row>
        <row r="18030">
          <cell r="E18030" t="str">
            <v>ANÁLISIS DE PRECIOS UNITARIOS</v>
          </cell>
        </row>
        <row r="18032">
          <cell r="M18032" t="str">
            <v>FECHA</v>
          </cell>
          <cell r="N18032" t="str">
            <v>DD</v>
          </cell>
        </row>
        <row r="18033">
          <cell r="N18033">
            <v>13</v>
          </cell>
        </row>
        <row r="18037">
          <cell r="D18037" t="str">
            <v>DATOS ESPECÍFICOS</v>
          </cell>
        </row>
        <row r="18039">
          <cell r="A18039" t="str">
            <v>APU ID</v>
          </cell>
          <cell r="D18039" t="str">
            <v>ÍTEM</v>
          </cell>
          <cell r="E18039" t="str">
            <v>DESCRIPCIÓN</v>
          </cell>
          <cell r="N18039" t="str">
            <v>UNIDAD</v>
          </cell>
        </row>
        <row r="18040">
          <cell r="D18040" t="str">
            <v>2,11,06</v>
          </cell>
          <cell r="E18040" t="str">
            <v xml:space="preserve">PLATINA METALICA 12MM 0,20X0,20M INCLUYE  ANCLAJES  EN VARILLA CORRUGADA 5/8" 40 CM UNION MEDIANTE SOLDADURA SEGÚN DISEÑO </v>
          </cell>
          <cell r="N18040" t="str">
            <v xml:space="preserve">UND </v>
          </cell>
        </row>
        <row r="18041">
          <cell r="D18041" t="str">
            <v>I. EQUIPO</v>
          </cell>
        </row>
        <row r="18042">
          <cell r="D18042" t="str">
            <v>DESCRIPCIÓN</v>
          </cell>
          <cell r="I18042" t="str">
            <v>MARCA</v>
          </cell>
          <cell r="K18042" t="str">
            <v>TIPO</v>
          </cell>
          <cell r="M18042" t="str">
            <v>TARIFA</v>
          </cell>
          <cell r="N18042" t="str">
            <v>RENDIMIENTO</v>
          </cell>
        </row>
        <row r="18043">
          <cell r="A18043" t="str">
            <v>APU-001225</v>
          </cell>
          <cell r="D18043" t="str">
            <v>HERRAMIENTA MENOR (% M.O)</v>
          </cell>
          <cell r="K18043" t="str">
            <v>%</v>
          </cell>
          <cell r="M18043">
            <v>13325.199999999999</v>
          </cell>
          <cell r="N18043">
            <v>10</v>
          </cell>
        </row>
        <row r="18044">
          <cell r="A18044" t="str">
            <v>APU-001225</v>
          </cell>
          <cell r="D18044" t="str">
            <v>PULIDORA</v>
          </cell>
          <cell r="K18044" t="str">
            <v>DIA</v>
          </cell>
          <cell r="M18044">
            <v>45000</v>
          </cell>
          <cell r="N18044">
            <v>90</v>
          </cell>
        </row>
        <row r="18045">
          <cell r="A18045" t="str">
            <v>APU-001225</v>
          </cell>
          <cell r="D18045" t="str">
            <v>EQUIPO DE SOLDADURA</v>
          </cell>
          <cell r="K18045" t="str">
            <v>DIA</v>
          </cell>
          <cell r="M18045">
            <v>80000</v>
          </cell>
          <cell r="N18045">
            <v>90</v>
          </cell>
        </row>
        <row r="18046">
          <cell r="A18046" t="str">
            <v>APU-001225</v>
          </cell>
          <cell r="D18046" t="str">
            <v>COMPRESOR DE PINTURA</v>
          </cell>
          <cell r="K18046" t="str">
            <v>DIA</v>
          </cell>
          <cell r="M18046">
            <v>90792</v>
          </cell>
          <cell r="N18046">
            <v>90</v>
          </cell>
        </row>
        <row r="18047">
          <cell r="A18047" t="str">
            <v>APU-001225</v>
          </cell>
          <cell r="D18047" t="str">
            <v/>
          </cell>
          <cell r="K18047" t="str">
            <v/>
          </cell>
          <cell r="M18047" t="str">
            <v/>
          </cell>
        </row>
        <row r="18048">
          <cell r="A18048" t="str">
            <v>APU-001225</v>
          </cell>
          <cell r="D18048" t="str">
            <v/>
          </cell>
          <cell r="K18048" t="str">
            <v/>
          </cell>
          <cell r="M18048" t="str">
            <v/>
          </cell>
        </row>
        <row r="18049">
          <cell r="A18049" t="str">
            <v>APU-001225</v>
          </cell>
          <cell r="D18049" t="str">
            <v>SUBTOTAL</v>
          </cell>
        </row>
        <row r="18050">
          <cell r="A18050" t="str">
            <v>APU-001225</v>
          </cell>
          <cell r="D18050" t="str">
            <v>II. MATERIALES</v>
          </cell>
        </row>
        <row r="18051">
          <cell r="A18051" t="str">
            <v>APU-001225</v>
          </cell>
          <cell r="D18051" t="str">
            <v>DESCRIPCIÓN</v>
          </cell>
          <cell r="L18051" t="str">
            <v>UNIDAD</v>
          </cell>
          <cell r="M18051" t="str">
            <v>CANTIDAD</v>
          </cell>
          <cell r="N18051" t="str">
            <v>PRECIO UNITARIO</v>
          </cell>
        </row>
        <row r="18052">
          <cell r="A18052" t="str">
            <v>APU-001225</v>
          </cell>
          <cell r="D18052" t="str">
            <v xml:space="preserve">LAMINA ESTRUCTURAL DE 12 MM </v>
          </cell>
          <cell r="L18052" t="str">
            <v xml:space="preserve">M2 </v>
          </cell>
          <cell r="M18052">
            <v>4.0000000000000008E-2</v>
          </cell>
          <cell r="N18052">
            <v>850000</v>
          </cell>
        </row>
        <row r="18053">
          <cell r="A18053" t="str">
            <v>APU-001225</v>
          </cell>
          <cell r="D18053" t="str">
            <v>SOLDADURA ELÉCTRICA</v>
          </cell>
          <cell r="L18053" t="str">
            <v>KG</v>
          </cell>
          <cell r="M18053">
            <v>0.04</v>
          </cell>
          <cell r="N18053">
            <v>23035.3</v>
          </cell>
        </row>
        <row r="18054">
          <cell r="A18054" t="str">
            <v>APU-001225</v>
          </cell>
          <cell r="D18054" t="str">
            <v>DISCO CORTE DE METAL 7"</v>
          </cell>
          <cell r="L18054" t="str">
            <v>UND</v>
          </cell>
          <cell r="M18054">
            <v>0.02</v>
          </cell>
          <cell r="N18054">
            <v>9750</v>
          </cell>
        </row>
        <row r="18055">
          <cell r="A18055" t="str">
            <v>APU-001225</v>
          </cell>
          <cell r="D18055" t="str">
            <v>DISOLVENTE THINNER</v>
          </cell>
          <cell r="L18055" t="str">
            <v>GAL</v>
          </cell>
          <cell r="M18055">
            <v>0.01</v>
          </cell>
          <cell r="N18055">
            <v>31200</v>
          </cell>
        </row>
        <row r="18056">
          <cell r="A18056" t="str">
            <v>APU-001225</v>
          </cell>
          <cell r="D18056" t="str">
            <v>PINTURA ANTICORROSIVO</v>
          </cell>
          <cell r="L18056" t="str">
            <v>GAL</v>
          </cell>
          <cell r="M18056">
            <v>0.02</v>
          </cell>
          <cell r="N18056">
            <v>61200</v>
          </cell>
        </row>
        <row r="18057">
          <cell r="A18057" t="str">
            <v>APU-001225</v>
          </cell>
          <cell r="D18057" t="str">
            <v>PINTURA ESMALTE SINTÉTICO TIPO I</v>
          </cell>
          <cell r="L18057" t="str">
            <v>GAL</v>
          </cell>
          <cell r="M18057">
            <v>0.02</v>
          </cell>
          <cell r="N18057">
            <v>96598.66</v>
          </cell>
        </row>
        <row r="18058">
          <cell r="A18058" t="str">
            <v>APU-001225</v>
          </cell>
          <cell r="D18058" t="str">
            <v xml:space="preserve">VARILLA DE ACERO CORRUGADA  5/8" </v>
          </cell>
          <cell r="L18058" t="str">
            <v>M</v>
          </cell>
          <cell r="M18058">
            <v>1.6</v>
          </cell>
          <cell r="N18058">
            <v>8527.4500000000007</v>
          </cell>
        </row>
        <row r="18059">
          <cell r="A18059" t="str">
            <v>APU-001225</v>
          </cell>
          <cell r="D18059" t="str">
            <v/>
          </cell>
          <cell r="L18059" t="str">
            <v/>
          </cell>
          <cell r="N18059" t="str">
            <v/>
          </cell>
        </row>
        <row r="18060">
          <cell r="A18060" t="str">
            <v>APU-001225</v>
          </cell>
          <cell r="D18060" t="str">
            <v/>
          </cell>
          <cell r="L18060" t="str">
            <v/>
          </cell>
          <cell r="N18060" t="str">
            <v/>
          </cell>
        </row>
        <row r="18061">
          <cell r="A18061" t="str">
            <v>APU-001225</v>
          </cell>
          <cell r="D18061" t="str">
            <v/>
          </cell>
          <cell r="L18061" t="str">
            <v/>
          </cell>
          <cell r="N18061" t="str">
            <v/>
          </cell>
        </row>
        <row r="18062">
          <cell r="A18062" t="str">
            <v>APU-001225</v>
          </cell>
          <cell r="D18062" t="str">
            <v/>
          </cell>
          <cell r="L18062" t="str">
            <v/>
          </cell>
          <cell r="N18062" t="str">
            <v/>
          </cell>
        </row>
        <row r="18063">
          <cell r="A18063" t="str">
            <v>APU-001225</v>
          </cell>
          <cell r="D18063" t="str">
            <v/>
          </cell>
          <cell r="L18063" t="str">
            <v/>
          </cell>
          <cell r="N18063" t="str">
            <v/>
          </cell>
        </row>
        <row r="18064">
          <cell r="A18064" t="str">
            <v>APU-001225</v>
          </cell>
          <cell r="D18064" t="str">
            <v/>
          </cell>
          <cell r="L18064" t="str">
            <v/>
          </cell>
          <cell r="N18064" t="str">
            <v/>
          </cell>
        </row>
        <row r="18065">
          <cell r="A18065" t="str">
            <v>APU-001225</v>
          </cell>
          <cell r="D18065" t="str">
            <v/>
          </cell>
          <cell r="L18065" t="str">
            <v/>
          </cell>
          <cell r="N18065" t="str">
            <v/>
          </cell>
        </row>
        <row r="18066">
          <cell r="A18066" t="str">
            <v>APU-001225</v>
          </cell>
          <cell r="D18066" t="str">
            <v>DESPERDICIO</v>
          </cell>
          <cell r="L18066" t="str">
            <v>%</v>
          </cell>
          <cell r="M18066">
            <v>0.05</v>
          </cell>
          <cell r="N18066">
            <v>52228.3</v>
          </cell>
        </row>
        <row r="18067">
          <cell r="A18067" t="str">
            <v>APU-001225</v>
          </cell>
          <cell r="D18067" t="str">
            <v>SUBTOTAL</v>
          </cell>
        </row>
        <row r="18068">
          <cell r="A18068" t="str">
            <v>APU-001225</v>
          </cell>
          <cell r="D18068" t="str">
            <v>III. TRANSPORTES</v>
          </cell>
        </row>
        <row r="18069">
          <cell r="A18069" t="str">
            <v>APU-001225</v>
          </cell>
          <cell r="D18069" t="str">
            <v>MATERIAL</v>
          </cell>
          <cell r="K18069" t="str">
            <v>VOL. o PESO</v>
          </cell>
          <cell r="L18069" t="str">
            <v>DISTANCIA</v>
          </cell>
          <cell r="M18069" t="str">
            <v>M3 o Ton/Km</v>
          </cell>
          <cell r="N18069" t="str">
            <v>TARIFA</v>
          </cell>
        </row>
        <row r="18070">
          <cell r="A18070" t="str">
            <v>APU-001225</v>
          </cell>
          <cell r="D18070" t="str">
            <v/>
          </cell>
          <cell r="M18070" t="str">
            <v/>
          </cell>
          <cell r="N18070" t="str">
            <v/>
          </cell>
        </row>
        <row r="18071">
          <cell r="A18071" t="str">
            <v>APU-001225</v>
          </cell>
          <cell r="D18071" t="str">
            <v/>
          </cell>
          <cell r="M18071" t="str">
            <v/>
          </cell>
          <cell r="N18071" t="str">
            <v/>
          </cell>
        </row>
        <row r="18072">
          <cell r="A18072" t="str">
            <v>APU-001225</v>
          </cell>
          <cell r="D18072" t="str">
            <v/>
          </cell>
          <cell r="M18072" t="str">
            <v/>
          </cell>
          <cell r="N18072" t="str">
            <v/>
          </cell>
        </row>
        <row r="18073">
          <cell r="A18073" t="str">
            <v>APU-001225</v>
          </cell>
          <cell r="D18073" t="str">
            <v/>
          </cell>
          <cell r="M18073" t="str">
            <v/>
          </cell>
          <cell r="N18073" t="str">
            <v/>
          </cell>
        </row>
        <row r="18074">
          <cell r="A18074" t="str">
            <v>APU-001225</v>
          </cell>
          <cell r="D18074" t="str">
            <v>SUBTOTAL</v>
          </cell>
        </row>
        <row r="18075">
          <cell r="A18075" t="str">
            <v>APU-001225</v>
          </cell>
          <cell r="D18075" t="str">
            <v>IV. MANO DE OBRA</v>
          </cell>
        </row>
        <row r="18076">
          <cell r="A18076" t="str">
            <v>APU-001225</v>
          </cell>
          <cell r="D18076" t="str">
            <v>TRABAJADOR</v>
          </cell>
          <cell r="K18076" t="str">
            <v>JORNAL</v>
          </cell>
          <cell r="L18076" t="str">
            <v>PRESTACIONES</v>
          </cell>
          <cell r="M18076" t="str">
            <v>JORNAL TOTAL</v>
          </cell>
          <cell r="N18076" t="str">
            <v>RENDIMIENTO</v>
          </cell>
        </row>
        <row r="18077">
          <cell r="A18077" t="str">
            <v>APU-001225</v>
          </cell>
          <cell r="D18077" t="str">
            <v>SOLDADOR</v>
          </cell>
          <cell r="K18077">
            <v>133570</v>
          </cell>
          <cell r="L18077">
            <v>1.95</v>
          </cell>
          <cell r="M18077">
            <v>260461.5</v>
          </cell>
          <cell r="N18077">
            <v>30</v>
          </cell>
        </row>
        <row r="18078">
          <cell r="A18078" t="str">
            <v>APU-001225</v>
          </cell>
          <cell r="D18078" t="str">
            <v>AYUDANTE (1)</v>
          </cell>
          <cell r="K18078">
            <v>71433</v>
          </cell>
          <cell r="L18078">
            <v>1.95</v>
          </cell>
          <cell r="M18078">
            <v>139294.35</v>
          </cell>
          <cell r="N18078">
            <v>30</v>
          </cell>
        </row>
        <row r="18079">
          <cell r="A18079" t="str">
            <v>APU-001225</v>
          </cell>
          <cell r="D18079" t="str">
            <v/>
          </cell>
          <cell r="K18079" t="str">
            <v/>
          </cell>
          <cell r="L18079" t="str">
            <v xml:space="preserve"> </v>
          </cell>
          <cell r="M18079" t="str">
            <v xml:space="preserve"> </v>
          </cell>
        </row>
        <row r="18080">
          <cell r="A18080" t="str">
            <v>APU-001225</v>
          </cell>
          <cell r="D18080" t="str">
            <v/>
          </cell>
          <cell r="K18080" t="str">
            <v/>
          </cell>
          <cell r="L18080" t="str">
            <v xml:space="preserve"> </v>
          </cell>
          <cell r="M18080" t="str">
            <v xml:space="preserve"> </v>
          </cell>
        </row>
        <row r="18081">
          <cell r="A18081" t="str">
            <v>APU-001225</v>
          </cell>
          <cell r="D18081" t="str">
            <v/>
          </cell>
          <cell r="K18081" t="str">
            <v/>
          </cell>
          <cell r="L18081" t="str">
            <v xml:space="preserve"> </v>
          </cell>
          <cell r="M18081" t="str">
            <v xml:space="preserve"> </v>
          </cell>
        </row>
        <row r="18082">
          <cell r="A18082" t="str">
            <v>APU-001225</v>
          </cell>
          <cell r="D18082" t="str">
            <v>SUBTOTAL</v>
          </cell>
        </row>
        <row r="18083">
          <cell r="A18083" t="str">
            <v>APU-001225</v>
          </cell>
        </row>
        <row r="18084">
          <cell r="D18084" t="str">
            <v>TOTAL COSTO DIRECTO $</v>
          </cell>
        </row>
        <row r="18086">
          <cell r="M18086" t="str">
            <v>Porcentaje</v>
          </cell>
          <cell r="N18086" t="str">
            <v>Valor Total</v>
          </cell>
        </row>
        <row r="18087">
          <cell r="M18087">
            <v>0.24</v>
          </cell>
          <cell r="N18087">
            <v>17254.830000000002</v>
          </cell>
        </row>
        <row r="18088">
          <cell r="M18088">
            <v>0.02</v>
          </cell>
          <cell r="N18088">
            <v>1437.9</v>
          </cell>
        </row>
        <row r="18089">
          <cell r="M18089">
            <v>7.0000000000000007E-2</v>
          </cell>
          <cell r="N18089">
            <v>5032.66</v>
          </cell>
        </row>
        <row r="18092">
          <cell r="D18092" t="str">
            <v>Precio Unitario Total Aproximado al peso $</v>
          </cell>
        </row>
        <row r="18097">
          <cell r="D18097" t="str">
            <v>Proyectó:</v>
          </cell>
          <cell r="L18097" t="str">
            <v>Aprobó:</v>
          </cell>
        </row>
        <row r="18098">
          <cell r="E18098" t="str">
            <v>BRAYAN JEUDIEL LOZANO HERRERA</v>
          </cell>
          <cell r="M18098" t="str">
            <v>JESÚS IVÁN QUIÑONES RUEDA</v>
          </cell>
        </row>
        <row r="18099">
          <cell r="E18099" t="str">
            <v>APOYO SEC. DE PLANEACIÓN Y OBRAS PÚBLICAS</v>
          </cell>
          <cell r="M18099" t="str">
            <v>SECRETARIO DE PLANEACIÓN Y OBRAS PUBLICAS</v>
          </cell>
        </row>
        <row r="18100">
          <cell r="E18100" t="str">
            <v>LES TENGO UN CHISME</v>
          </cell>
          <cell r="M18100" t="str">
            <v>BOMBA</v>
          </cell>
        </row>
        <row r="18104">
          <cell r="D18104" t="str">
            <v>Análisis de Precios Unitarios- Secretaria de Planeación y Obras Publicas de Cubará, Boyacá.</v>
          </cell>
        </row>
        <row r="18105">
          <cell r="D18105" t="str">
            <v>Código</v>
          </cell>
          <cell r="E18105" t="str">
            <v>CCE-EICP-FM-14</v>
          </cell>
          <cell r="G18105" t="str">
            <v>Versión</v>
          </cell>
          <cell r="H18105">
            <v>1</v>
          </cell>
        </row>
        <row r="18109">
          <cell r="E18109" t="str">
            <v>MUNICIPIO DE CUBARÁ</v>
          </cell>
        </row>
        <row r="18111">
          <cell r="M18111" t="str">
            <v>VERSIÓN</v>
          </cell>
        </row>
        <row r="18114">
          <cell r="M18114" t="str">
            <v>PAGINA</v>
          </cell>
        </row>
        <row r="18115">
          <cell r="E18115" t="str">
            <v>ANÁLISIS DE PRECIOS UNITARIOS</v>
          </cell>
        </row>
        <row r="18117">
          <cell r="M18117" t="str">
            <v>FECHA</v>
          </cell>
          <cell r="N18117" t="str">
            <v>DD</v>
          </cell>
        </row>
        <row r="18118">
          <cell r="N18118">
            <v>13</v>
          </cell>
        </row>
        <row r="18122">
          <cell r="D18122" t="str">
            <v>DATOS ESPECÍFICOS</v>
          </cell>
        </row>
        <row r="18124">
          <cell r="A18124" t="str">
            <v>APU ID</v>
          </cell>
          <cell r="D18124" t="str">
            <v>ÍTEM</v>
          </cell>
          <cell r="E18124" t="str">
            <v>DESCRIPCIÓN</v>
          </cell>
          <cell r="N18124" t="str">
            <v>UNIDAD</v>
          </cell>
        </row>
        <row r="18125">
          <cell r="D18125" t="str">
            <v>2,11,07</v>
          </cell>
          <cell r="E18125" t="str">
            <v xml:space="preserve">SUMINISTRO E INSTALACION DE PORTON 1,50X2,30  EN TUBERIA ESTRUCTURAL Y MALLA ESLABONADA SEGÚN DISEÑO </v>
          </cell>
          <cell r="N18125" t="str">
            <v xml:space="preserve">UND </v>
          </cell>
        </row>
        <row r="18126">
          <cell r="D18126" t="str">
            <v>I. EQUIPO</v>
          </cell>
        </row>
        <row r="18127">
          <cell r="D18127" t="str">
            <v>DESCRIPCIÓN</v>
          </cell>
          <cell r="I18127" t="str">
            <v>MARCA</v>
          </cell>
          <cell r="K18127" t="str">
            <v>TIPO</v>
          </cell>
          <cell r="M18127" t="str">
            <v>TARIFA</v>
          </cell>
          <cell r="N18127" t="str">
            <v>RENDIMIENTO</v>
          </cell>
        </row>
        <row r="18128">
          <cell r="A18128" t="str">
            <v>APU-001226</v>
          </cell>
          <cell r="D18128" t="str">
            <v>HERRAMIENTA MENOR (% M.O)</v>
          </cell>
          <cell r="K18128" t="str">
            <v>%</v>
          </cell>
          <cell r="M18128">
            <v>25104.45</v>
          </cell>
          <cell r="N18128">
            <v>10</v>
          </cell>
        </row>
        <row r="18129">
          <cell r="A18129" t="str">
            <v>APU-001226</v>
          </cell>
          <cell r="D18129" t="str">
            <v>TALADRO</v>
          </cell>
          <cell r="K18129" t="str">
            <v>DIA</v>
          </cell>
          <cell r="M18129">
            <v>36968</v>
          </cell>
          <cell r="N18129">
            <v>26</v>
          </cell>
        </row>
        <row r="18130">
          <cell r="A18130" t="str">
            <v>APU-001226</v>
          </cell>
          <cell r="D18130" t="str">
            <v/>
          </cell>
          <cell r="K18130" t="str">
            <v/>
          </cell>
          <cell r="M18130" t="str">
            <v/>
          </cell>
        </row>
        <row r="18131">
          <cell r="A18131" t="str">
            <v>APU-001226</v>
          </cell>
          <cell r="D18131" t="str">
            <v/>
          </cell>
          <cell r="K18131" t="str">
            <v/>
          </cell>
          <cell r="M18131" t="str">
            <v/>
          </cell>
        </row>
        <row r="18132">
          <cell r="A18132" t="str">
            <v>APU-001226</v>
          </cell>
          <cell r="D18132" t="str">
            <v/>
          </cell>
          <cell r="K18132" t="str">
            <v/>
          </cell>
          <cell r="M18132" t="str">
            <v/>
          </cell>
        </row>
        <row r="18133">
          <cell r="A18133" t="str">
            <v>APU-001226</v>
          </cell>
          <cell r="D18133" t="str">
            <v/>
          </cell>
          <cell r="K18133" t="str">
            <v/>
          </cell>
          <cell r="M18133" t="str">
            <v/>
          </cell>
        </row>
        <row r="18134">
          <cell r="A18134" t="str">
            <v>APU-001226</v>
          </cell>
          <cell r="D18134" t="str">
            <v>SUBTOTAL</v>
          </cell>
        </row>
        <row r="18135">
          <cell r="A18135" t="str">
            <v>APU-001226</v>
          </cell>
          <cell r="D18135" t="str">
            <v>II. MATERIALES</v>
          </cell>
        </row>
        <row r="18136">
          <cell r="A18136" t="str">
            <v>APU-001226</v>
          </cell>
          <cell r="D18136" t="str">
            <v>DESCRIPCIÓN</v>
          </cell>
          <cell r="L18136" t="str">
            <v>UNIDAD</v>
          </cell>
          <cell r="M18136" t="str">
            <v>CANTIDAD</v>
          </cell>
          <cell r="N18136" t="str">
            <v>PRECIO UNITARIO</v>
          </cell>
        </row>
        <row r="18137">
          <cell r="A18137" t="str">
            <v>APU-001226</v>
          </cell>
          <cell r="D18137" t="str">
            <v xml:space="preserve">PORTON 1,50X2,30  EN TUBERIA ESTRUCTURAL Y MALLA ESLABONADA SEGÚN DISEÑO </v>
          </cell>
          <cell r="L18137" t="str">
            <v xml:space="preserve">UND </v>
          </cell>
          <cell r="M18137">
            <v>1</v>
          </cell>
          <cell r="N18137">
            <v>1460000</v>
          </cell>
        </row>
        <row r="18138">
          <cell r="A18138" t="str">
            <v>APU-001226</v>
          </cell>
        </row>
        <row r="18139">
          <cell r="A18139" t="str">
            <v>APU-001226</v>
          </cell>
        </row>
        <row r="18140">
          <cell r="A18140" t="str">
            <v>APU-001226</v>
          </cell>
        </row>
        <row r="18141">
          <cell r="A18141" t="str">
            <v>APU-001226</v>
          </cell>
        </row>
        <row r="18142">
          <cell r="A18142" t="str">
            <v>APU-001226</v>
          </cell>
        </row>
        <row r="18143">
          <cell r="A18143" t="str">
            <v>APU-001226</v>
          </cell>
        </row>
        <row r="18144">
          <cell r="A18144" t="str">
            <v>APU-001226</v>
          </cell>
        </row>
        <row r="18145">
          <cell r="A18145" t="str">
            <v>APU-001226</v>
          </cell>
          <cell r="D18145" t="str">
            <v/>
          </cell>
          <cell r="L18145" t="str">
            <v/>
          </cell>
          <cell r="N18145" t="str">
            <v/>
          </cell>
        </row>
        <row r="18146">
          <cell r="A18146" t="str">
            <v>APU-001226</v>
          </cell>
          <cell r="D18146" t="str">
            <v/>
          </cell>
          <cell r="L18146" t="str">
            <v/>
          </cell>
          <cell r="N18146" t="str">
            <v/>
          </cell>
        </row>
        <row r="18147">
          <cell r="A18147" t="str">
            <v>APU-001226</v>
          </cell>
          <cell r="D18147" t="str">
            <v/>
          </cell>
          <cell r="L18147" t="str">
            <v/>
          </cell>
          <cell r="N18147" t="str">
            <v/>
          </cell>
        </row>
        <row r="18148">
          <cell r="A18148" t="str">
            <v>APU-001226</v>
          </cell>
          <cell r="D18148" t="str">
            <v/>
          </cell>
          <cell r="L18148" t="str">
            <v/>
          </cell>
          <cell r="N18148" t="str">
            <v/>
          </cell>
        </row>
        <row r="18149">
          <cell r="A18149" t="str">
            <v>APU-001226</v>
          </cell>
          <cell r="D18149" t="str">
            <v/>
          </cell>
          <cell r="L18149" t="str">
            <v/>
          </cell>
          <cell r="N18149" t="str">
            <v/>
          </cell>
        </row>
        <row r="18150">
          <cell r="A18150" t="str">
            <v>APU-001226</v>
          </cell>
          <cell r="D18150" t="str">
            <v/>
          </cell>
          <cell r="L18150" t="str">
            <v/>
          </cell>
          <cell r="N18150" t="str">
            <v/>
          </cell>
        </row>
        <row r="18151">
          <cell r="A18151" t="str">
            <v>APU-001226</v>
          </cell>
          <cell r="D18151" t="str">
            <v>DESPERDICIO</v>
          </cell>
          <cell r="L18151" t="str">
            <v>%</v>
          </cell>
          <cell r="M18151">
            <v>0.05</v>
          </cell>
          <cell r="N18151">
            <v>1460000</v>
          </cell>
        </row>
        <row r="18152">
          <cell r="A18152" t="str">
            <v>APU-001226</v>
          </cell>
          <cell r="D18152" t="str">
            <v>SUBTOTAL</v>
          </cell>
        </row>
        <row r="18153">
          <cell r="A18153" t="str">
            <v>APU-001226</v>
          </cell>
          <cell r="D18153" t="str">
            <v>III. TRANSPORTES</v>
          </cell>
        </row>
        <row r="18154">
          <cell r="A18154" t="str">
            <v>APU-001226</v>
          </cell>
          <cell r="D18154" t="str">
            <v>MATERIAL</v>
          </cell>
          <cell r="K18154" t="str">
            <v>VOL. o PESO</v>
          </cell>
          <cell r="L18154" t="str">
            <v>DISTANCIA</v>
          </cell>
          <cell r="M18154" t="str">
            <v>M3 o Ton/Km</v>
          </cell>
          <cell r="N18154" t="str">
            <v>TARIFA</v>
          </cell>
        </row>
        <row r="18155">
          <cell r="A18155" t="str">
            <v>APU-001226</v>
          </cell>
          <cell r="D18155" t="str">
            <v/>
          </cell>
          <cell r="M18155" t="str">
            <v/>
          </cell>
          <cell r="N18155" t="str">
            <v/>
          </cell>
        </row>
        <row r="18156">
          <cell r="A18156" t="str">
            <v>APU-001226</v>
          </cell>
          <cell r="D18156" t="str">
            <v/>
          </cell>
          <cell r="M18156" t="str">
            <v/>
          </cell>
          <cell r="N18156" t="str">
            <v/>
          </cell>
        </row>
        <row r="18157">
          <cell r="A18157" t="str">
            <v>APU-001226</v>
          </cell>
          <cell r="D18157" t="str">
            <v/>
          </cell>
          <cell r="M18157" t="str">
            <v/>
          </cell>
          <cell r="N18157" t="str">
            <v/>
          </cell>
        </row>
        <row r="18158">
          <cell r="A18158" t="str">
            <v>APU-001226</v>
          </cell>
          <cell r="D18158" t="str">
            <v/>
          </cell>
          <cell r="M18158" t="str">
            <v/>
          </cell>
          <cell r="N18158" t="str">
            <v/>
          </cell>
        </row>
        <row r="18159">
          <cell r="A18159" t="str">
            <v>APU-001226</v>
          </cell>
          <cell r="D18159" t="str">
            <v>SUBTOTAL</v>
          </cell>
        </row>
        <row r="18160">
          <cell r="A18160" t="str">
            <v>APU-001226</v>
          </cell>
          <cell r="D18160" t="str">
            <v>IV. MANO DE OBRA</v>
          </cell>
        </row>
        <row r="18161">
          <cell r="A18161" t="str">
            <v>APU-001226</v>
          </cell>
          <cell r="D18161" t="str">
            <v>TRABAJADOR</v>
          </cell>
          <cell r="K18161" t="str">
            <v>JORNAL</v>
          </cell>
          <cell r="L18161" t="str">
            <v>PRESTACIONES</v>
          </cell>
          <cell r="M18161" t="str">
            <v>JORNAL TOTAL</v>
          </cell>
          <cell r="N18161" t="str">
            <v>RENDIMIENTO</v>
          </cell>
        </row>
        <row r="18162">
          <cell r="A18162" t="str">
            <v>APU-001226</v>
          </cell>
          <cell r="D18162" t="str">
            <v>OFICIAL</v>
          </cell>
          <cell r="K18162">
            <v>95930</v>
          </cell>
          <cell r="L18162">
            <v>1.95</v>
          </cell>
          <cell r="M18162">
            <v>187063.5</v>
          </cell>
          <cell r="N18162">
            <v>13</v>
          </cell>
        </row>
        <row r="18163">
          <cell r="A18163" t="str">
            <v>APU-001226</v>
          </cell>
          <cell r="D18163" t="str">
            <v>AYUDANTE (1)</v>
          </cell>
          <cell r="K18163">
            <v>71433</v>
          </cell>
          <cell r="L18163">
            <v>1.95</v>
          </cell>
          <cell r="M18163">
            <v>139294.35</v>
          </cell>
          <cell r="N18163">
            <v>13</v>
          </cell>
        </row>
        <row r="18164">
          <cell r="A18164" t="str">
            <v>APU-001226</v>
          </cell>
          <cell r="D18164" t="str">
            <v/>
          </cell>
          <cell r="K18164" t="str">
            <v/>
          </cell>
          <cell r="L18164" t="str">
            <v xml:space="preserve"> </v>
          </cell>
          <cell r="M18164" t="str">
            <v xml:space="preserve"> </v>
          </cell>
        </row>
        <row r="18165">
          <cell r="A18165" t="str">
            <v>APU-001226</v>
          </cell>
          <cell r="D18165" t="str">
            <v/>
          </cell>
          <cell r="K18165" t="str">
            <v/>
          </cell>
          <cell r="L18165" t="str">
            <v xml:space="preserve"> </v>
          </cell>
          <cell r="M18165" t="str">
            <v xml:space="preserve"> </v>
          </cell>
        </row>
        <row r="18166">
          <cell r="A18166" t="str">
            <v>APU-001226</v>
          </cell>
          <cell r="D18166" t="str">
            <v/>
          </cell>
          <cell r="K18166" t="str">
            <v/>
          </cell>
          <cell r="L18166" t="str">
            <v xml:space="preserve"> </v>
          </cell>
          <cell r="M18166" t="str">
            <v xml:space="preserve"> </v>
          </cell>
        </row>
        <row r="18167">
          <cell r="A18167" t="str">
            <v>APU-001226</v>
          </cell>
          <cell r="D18167" t="str">
            <v>SUBTOTAL</v>
          </cell>
        </row>
        <row r="18168">
          <cell r="A18168" t="str">
            <v>APU-001226</v>
          </cell>
        </row>
        <row r="18169">
          <cell r="D18169" t="str">
            <v>TOTAL COSTO DIRECTO $</v>
          </cell>
        </row>
        <row r="18171">
          <cell r="M18171" t="str">
            <v>Porcentaje</v>
          </cell>
          <cell r="N18171" t="str">
            <v>Valor Total</v>
          </cell>
        </row>
        <row r="18172">
          <cell r="M18172">
            <v>0.24</v>
          </cell>
          <cell r="N18172">
            <v>374888.82</v>
          </cell>
        </row>
        <row r="18173">
          <cell r="M18173">
            <v>0.02</v>
          </cell>
          <cell r="N18173">
            <v>31240.74</v>
          </cell>
        </row>
        <row r="18174">
          <cell r="M18174">
            <v>7.0000000000000007E-2</v>
          </cell>
          <cell r="N18174">
            <v>109342.57</v>
          </cell>
        </row>
        <row r="18177">
          <cell r="D18177" t="str">
            <v>Precio Unitario Total Aproximado al peso $</v>
          </cell>
        </row>
        <row r="18182">
          <cell r="D18182" t="str">
            <v>Proyectó:</v>
          </cell>
          <cell r="L18182" t="str">
            <v>Aprobó:</v>
          </cell>
        </row>
        <row r="18183">
          <cell r="E18183" t="str">
            <v>BRAYAN JEUDIEL LOZANO HERRERA</v>
          </cell>
          <cell r="M18183" t="str">
            <v>JESÚS IVÁN QUIÑONES RUEDA</v>
          </cell>
        </row>
        <row r="18184">
          <cell r="E18184" t="str">
            <v>APOYO SEC. DE PLANEACIÓN Y OBRAS PÚBLICAS</v>
          </cell>
          <cell r="M18184" t="str">
            <v>SECRETARIO DE PLANEACIÓN Y OBRAS PUBLICAS</v>
          </cell>
        </row>
        <row r="18185">
          <cell r="E18185" t="str">
            <v>LES TENGO UN CHISME</v>
          </cell>
          <cell r="M18185" t="str">
            <v>BOMBA</v>
          </cell>
        </row>
        <row r="18189">
          <cell r="D18189" t="str">
            <v>Análisis de Precios Unitarios- Secretaria de Planeación y Obras Publicas de Cubará, Boyacá.</v>
          </cell>
        </row>
        <row r="18190">
          <cell r="D18190" t="str">
            <v>Código</v>
          </cell>
          <cell r="E18190" t="str">
            <v>CCE-EICP-FM-14</v>
          </cell>
          <cell r="G18190" t="str">
            <v>Versión</v>
          </cell>
          <cell r="H18190">
            <v>1</v>
          </cell>
        </row>
        <row r="18194">
          <cell r="E18194" t="str">
            <v>MUNICIPIO DE CUBARÁ</v>
          </cell>
        </row>
        <row r="18196">
          <cell r="M18196" t="str">
            <v>VERSIÓN</v>
          </cell>
        </row>
        <row r="18199">
          <cell r="M18199" t="str">
            <v>PAGINA</v>
          </cell>
        </row>
        <row r="18200">
          <cell r="E18200" t="str">
            <v>ANÁLISIS DE PRECIOS UNITARIOS</v>
          </cell>
        </row>
        <row r="18202">
          <cell r="M18202" t="str">
            <v>FECHA</v>
          </cell>
          <cell r="N18202" t="str">
            <v>DD</v>
          </cell>
        </row>
        <row r="18203">
          <cell r="N18203">
            <v>13</v>
          </cell>
        </row>
        <row r="18207">
          <cell r="D18207" t="str">
            <v>DATOS ESPECÍFICOS</v>
          </cell>
        </row>
        <row r="18209">
          <cell r="A18209" t="str">
            <v>APU ID</v>
          </cell>
          <cell r="D18209" t="str">
            <v>ÍTEM</v>
          </cell>
          <cell r="E18209" t="str">
            <v>DESCRIPCIÓN</v>
          </cell>
          <cell r="N18209" t="str">
            <v>UNIDAD</v>
          </cell>
        </row>
        <row r="18210">
          <cell r="D18210" t="str">
            <v>2,11,08</v>
          </cell>
          <cell r="E18210" t="str">
            <v>PLATINA METALICA 12MM 0,40X0,40M INCLUYE ANCLAJES MEDIANTE PERNOS SEGÚN DISEÑO</v>
          </cell>
          <cell r="N18210" t="str">
            <v xml:space="preserve">UND </v>
          </cell>
        </row>
        <row r="18211">
          <cell r="D18211" t="str">
            <v>I. EQUIPO</v>
          </cell>
        </row>
        <row r="18212">
          <cell r="D18212" t="str">
            <v>DESCRIPCIÓN</v>
          </cell>
          <cell r="I18212" t="str">
            <v>MARCA</v>
          </cell>
          <cell r="K18212" t="str">
            <v>TIPO</v>
          </cell>
          <cell r="M18212" t="str">
            <v>TARIFA</v>
          </cell>
          <cell r="N18212" t="str">
            <v>RENDIMIENTO</v>
          </cell>
        </row>
        <row r="18213">
          <cell r="A18213" t="str">
            <v>APU-001227</v>
          </cell>
          <cell r="D18213" t="str">
            <v>HERRAMIENTA MENOR (% M.O)</v>
          </cell>
          <cell r="K18213" t="str">
            <v>%</v>
          </cell>
          <cell r="M18213">
            <v>19987.8</v>
          </cell>
          <cell r="N18213">
            <v>10</v>
          </cell>
        </row>
        <row r="18214">
          <cell r="A18214" t="str">
            <v>APU-001227</v>
          </cell>
          <cell r="D18214" t="str">
            <v>PULIDORA</v>
          </cell>
          <cell r="K18214" t="str">
            <v>DIA</v>
          </cell>
          <cell r="M18214">
            <v>45000</v>
          </cell>
          <cell r="N18214">
            <v>60</v>
          </cell>
        </row>
        <row r="18215">
          <cell r="A18215" t="str">
            <v>APU-001227</v>
          </cell>
          <cell r="D18215" t="str">
            <v>EQUIPO DE SOLDADURA</v>
          </cell>
          <cell r="K18215" t="str">
            <v>DIA</v>
          </cell>
          <cell r="M18215">
            <v>80000</v>
          </cell>
          <cell r="N18215">
            <v>60</v>
          </cell>
        </row>
        <row r="18216">
          <cell r="A18216" t="str">
            <v>APU-001227</v>
          </cell>
          <cell r="D18216" t="str">
            <v>COMPRESOR DE PINTURA</v>
          </cell>
          <cell r="K18216" t="str">
            <v>DIA</v>
          </cell>
          <cell r="M18216">
            <v>90792</v>
          </cell>
          <cell r="N18216">
            <v>60</v>
          </cell>
        </row>
        <row r="18217">
          <cell r="A18217" t="str">
            <v>APU-001227</v>
          </cell>
          <cell r="D18217" t="str">
            <v/>
          </cell>
          <cell r="K18217" t="str">
            <v/>
          </cell>
          <cell r="M18217" t="str">
            <v/>
          </cell>
        </row>
        <row r="18218">
          <cell r="A18218" t="str">
            <v>APU-001227</v>
          </cell>
          <cell r="D18218" t="str">
            <v/>
          </cell>
          <cell r="K18218" t="str">
            <v/>
          </cell>
          <cell r="M18218" t="str">
            <v/>
          </cell>
        </row>
        <row r="18219">
          <cell r="A18219" t="str">
            <v>APU-001227</v>
          </cell>
          <cell r="D18219" t="str">
            <v>SUBTOTAL</v>
          </cell>
        </row>
        <row r="18220">
          <cell r="A18220" t="str">
            <v>APU-001227</v>
          </cell>
          <cell r="D18220" t="str">
            <v>II. MATERIALES</v>
          </cell>
        </row>
        <row r="18221">
          <cell r="A18221" t="str">
            <v>APU-001227</v>
          </cell>
          <cell r="D18221" t="str">
            <v>DESCRIPCIÓN</v>
          </cell>
          <cell r="L18221" t="str">
            <v>UNIDAD</v>
          </cell>
          <cell r="M18221" t="str">
            <v>CANTIDAD</v>
          </cell>
          <cell r="N18221" t="str">
            <v>PRECIO UNITARIO</v>
          </cell>
        </row>
        <row r="18222">
          <cell r="A18222" t="str">
            <v>APU-001227</v>
          </cell>
          <cell r="D18222" t="str">
            <v>PLATINA DE 0,40X 0,40M DE 12 MM CON 06 PERFORACIONES 5/8"</v>
          </cell>
          <cell r="L18222" t="str">
            <v>UND</v>
          </cell>
          <cell r="M18222">
            <v>1</v>
          </cell>
          <cell r="N18222">
            <v>134400</v>
          </cell>
        </row>
        <row r="18223">
          <cell r="A18223" t="str">
            <v>APU-001227</v>
          </cell>
          <cell r="D18223" t="str">
            <v>SOLDADURA ELÉCTRICA</v>
          </cell>
          <cell r="L18223" t="str">
            <v>KG</v>
          </cell>
          <cell r="M18223">
            <v>0.28000000000000003</v>
          </cell>
          <cell r="N18223">
            <v>23035.3</v>
          </cell>
        </row>
        <row r="18224">
          <cell r="A18224" t="str">
            <v>APU-001227</v>
          </cell>
          <cell r="D18224" t="str">
            <v>Perno de anclaje ASTM A 307 de 5/8" X 5"</v>
          </cell>
          <cell r="L18224" t="str">
            <v xml:space="preserve">UND </v>
          </cell>
          <cell r="M18224">
            <v>6</v>
          </cell>
          <cell r="N18224">
            <v>8569</v>
          </cell>
        </row>
        <row r="18225">
          <cell r="A18225" t="str">
            <v>APU-001227</v>
          </cell>
          <cell r="D18225" t="str">
            <v>DISOLVENTE THINNER</v>
          </cell>
          <cell r="L18225" t="str">
            <v>GAL</v>
          </cell>
          <cell r="M18225">
            <v>0.06</v>
          </cell>
          <cell r="N18225">
            <v>31200</v>
          </cell>
        </row>
        <row r="18226">
          <cell r="A18226" t="str">
            <v>APU-001227</v>
          </cell>
          <cell r="D18226" t="str">
            <v>PINTURA ANTICORROSIVO</v>
          </cell>
          <cell r="L18226" t="str">
            <v>GAL</v>
          </cell>
          <cell r="M18226">
            <v>0.14000000000000001</v>
          </cell>
          <cell r="N18226">
            <v>61200</v>
          </cell>
        </row>
        <row r="18227">
          <cell r="A18227" t="str">
            <v>APU-001227</v>
          </cell>
          <cell r="D18227" t="str">
            <v>PINTURA ESMALTE SINTÉTICO TIPO I</v>
          </cell>
          <cell r="L18227" t="str">
            <v>GAL</v>
          </cell>
          <cell r="M18227">
            <v>0.14000000000000001</v>
          </cell>
          <cell r="N18227">
            <v>96598.66</v>
          </cell>
        </row>
        <row r="18228">
          <cell r="A18228" t="str">
            <v>APU-001227</v>
          </cell>
          <cell r="D18228" t="str">
            <v/>
          </cell>
          <cell r="L18228" t="str">
            <v/>
          </cell>
          <cell r="N18228" t="str">
            <v/>
          </cell>
        </row>
        <row r="18229">
          <cell r="A18229" t="str">
            <v>APU-001227</v>
          </cell>
          <cell r="D18229" t="str">
            <v/>
          </cell>
          <cell r="L18229" t="str">
            <v/>
          </cell>
          <cell r="N18229" t="str">
            <v/>
          </cell>
        </row>
        <row r="18230">
          <cell r="A18230" t="str">
            <v>APU-001227</v>
          </cell>
          <cell r="D18230" t="str">
            <v/>
          </cell>
          <cell r="L18230" t="str">
            <v/>
          </cell>
          <cell r="N18230" t="str">
            <v/>
          </cell>
        </row>
        <row r="18231">
          <cell r="A18231" t="str">
            <v>APU-001227</v>
          </cell>
          <cell r="D18231" t="str">
            <v/>
          </cell>
          <cell r="L18231" t="str">
            <v/>
          </cell>
          <cell r="N18231" t="str">
            <v/>
          </cell>
        </row>
        <row r="18232">
          <cell r="A18232" t="str">
            <v>APU-001227</v>
          </cell>
          <cell r="D18232" t="str">
            <v/>
          </cell>
          <cell r="L18232" t="str">
            <v/>
          </cell>
          <cell r="N18232" t="str">
            <v/>
          </cell>
        </row>
        <row r="18233">
          <cell r="A18233" t="str">
            <v>APU-001227</v>
          </cell>
          <cell r="D18233" t="str">
            <v/>
          </cell>
          <cell r="L18233" t="str">
            <v/>
          </cell>
          <cell r="N18233" t="str">
            <v/>
          </cell>
        </row>
        <row r="18234">
          <cell r="A18234" t="str">
            <v>APU-001227</v>
          </cell>
          <cell r="D18234" t="str">
            <v/>
          </cell>
          <cell r="L18234" t="str">
            <v/>
          </cell>
          <cell r="N18234" t="str">
            <v/>
          </cell>
        </row>
        <row r="18235">
          <cell r="A18235" t="str">
            <v>APU-001227</v>
          </cell>
          <cell r="D18235" t="str">
            <v/>
          </cell>
          <cell r="L18235" t="str">
            <v/>
          </cell>
          <cell r="N18235" t="str">
            <v/>
          </cell>
        </row>
        <row r="18236">
          <cell r="A18236" t="str">
            <v>APU-001227</v>
          </cell>
          <cell r="D18236" t="str">
            <v>DESPERDICIO</v>
          </cell>
          <cell r="L18236" t="str">
            <v>%</v>
          </cell>
          <cell r="M18236">
            <v>0.05</v>
          </cell>
          <cell r="N18236">
            <v>216227.69</v>
          </cell>
        </row>
        <row r="18237">
          <cell r="A18237" t="str">
            <v>APU-001227</v>
          </cell>
          <cell r="D18237" t="str">
            <v>SUBTOTAL</v>
          </cell>
        </row>
        <row r="18238">
          <cell r="A18238" t="str">
            <v>APU-001227</v>
          </cell>
          <cell r="D18238" t="str">
            <v>III. TRANSPORTES</v>
          </cell>
        </row>
        <row r="18239">
          <cell r="A18239" t="str">
            <v>APU-001227</v>
          </cell>
          <cell r="D18239" t="str">
            <v>MATERIAL</v>
          </cell>
          <cell r="K18239" t="str">
            <v>VOL. o PESO</v>
          </cell>
          <cell r="L18239" t="str">
            <v>DISTANCIA</v>
          </cell>
          <cell r="M18239" t="str">
            <v>M3 o Ton/Km</v>
          </cell>
          <cell r="N18239" t="str">
            <v>TARIFA</v>
          </cell>
        </row>
        <row r="18240">
          <cell r="A18240" t="str">
            <v>APU-001227</v>
          </cell>
          <cell r="D18240" t="str">
            <v/>
          </cell>
          <cell r="M18240" t="str">
            <v/>
          </cell>
          <cell r="N18240" t="str">
            <v/>
          </cell>
        </row>
        <row r="18241">
          <cell r="A18241" t="str">
            <v>APU-001227</v>
          </cell>
          <cell r="D18241" t="str">
            <v/>
          </cell>
          <cell r="M18241" t="str">
            <v/>
          </cell>
          <cell r="N18241" t="str">
            <v/>
          </cell>
        </row>
        <row r="18242">
          <cell r="A18242" t="str">
            <v>APU-001227</v>
          </cell>
          <cell r="D18242" t="str">
            <v/>
          </cell>
          <cell r="M18242" t="str">
            <v/>
          </cell>
          <cell r="N18242" t="str">
            <v/>
          </cell>
        </row>
        <row r="18243">
          <cell r="A18243" t="str">
            <v>APU-001227</v>
          </cell>
          <cell r="D18243" t="str">
            <v/>
          </cell>
          <cell r="M18243" t="str">
            <v/>
          </cell>
          <cell r="N18243" t="str">
            <v/>
          </cell>
        </row>
        <row r="18244">
          <cell r="A18244" t="str">
            <v>APU-001227</v>
          </cell>
          <cell r="D18244" t="str">
            <v>SUBTOTAL</v>
          </cell>
        </row>
        <row r="18245">
          <cell r="A18245" t="str">
            <v>APU-001227</v>
          </cell>
          <cell r="D18245" t="str">
            <v>IV. MANO DE OBRA</v>
          </cell>
        </row>
        <row r="18246">
          <cell r="A18246" t="str">
            <v>APU-001227</v>
          </cell>
          <cell r="D18246" t="str">
            <v>TRABAJADOR</v>
          </cell>
          <cell r="K18246" t="str">
            <v>JORNAL</v>
          </cell>
          <cell r="L18246" t="str">
            <v>PRESTACIONES</v>
          </cell>
          <cell r="M18246" t="str">
            <v>JORNAL TOTAL</v>
          </cell>
          <cell r="N18246" t="str">
            <v>RENDIMIENTO</v>
          </cell>
        </row>
        <row r="18247">
          <cell r="A18247" t="str">
            <v>APU-001227</v>
          </cell>
          <cell r="D18247" t="str">
            <v>SOLDADOR</v>
          </cell>
          <cell r="K18247">
            <v>133570</v>
          </cell>
          <cell r="L18247">
            <v>1.95</v>
          </cell>
          <cell r="M18247">
            <v>260461.5</v>
          </cell>
          <cell r="N18247">
            <v>20</v>
          </cell>
        </row>
        <row r="18248">
          <cell r="A18248" t="str">
            <v>APU-001227</v>
          </cell>
          <cell r="D18248" t="str">
            <v>AYUDANTE (1)</v>
          </cell>
          <cell r="K18248">
            <v>71433</v>
          </cell>
          <cell r="L18248">
            <v>1.95</v>
          </cell>
          <cell r="M18248">
            <v>139294.35</v>
          </cell>
          <cell r="N18248">
            <v>20</v>
          </cell>
        </row>
        <row r="18249">
          <cell r="A18249" t="str">
            <v>APU-001227</v>
          </cell>
          <cell r="D18249" t="str">
            <v/>
          </cell>
          <cell r="K18249" t="str">
            <v/>
          </cell>
          <cell r="L18249" t="str">
            <v xml:space="preserve"> </v>
          </cell>
          <cell r="M18249" t="str">
            <v xml:space="preserve"> </v>
          </cell>
        </row>
        <row r="18250">
          <cell r="A18250" t="str">
            <v>APU-001227</v>
          </cell>
          <cell r="D18250" t="str">
            <v/>
          </cell>
          <cell r="K18250" t="str">
            <v/>
          </cell>
          <cell r="L18250" t="str">
            <v xml:space="preserve"> </v>
          </cell>
          <cell r="M18250" t="str">
            <v xml:space="preserve"> </v>
          </cell>
        </row>
        <row r="18251">
          <cell r="A18251" t="str">
            <v>APU-001227</v>
          </cell>
          <cell r="D18251" t="str">
            <v/>
          </cell>
          <cell r="K18251" t="str">
            <v/>
          </cell>
          <cell r="L18251" t="str">
            <v xml:space="preserve"> </v>
          </cell>
          <cell r="M18251" t="str">
            <v xml:space="preserve"> </v>
          </cell>
        </row>
        <row r="18252">
          <cell r="A18252" t="str">
            <v>APU-001227</v>
          </cell>
          <cell r="D18252" t="str">
            <v>SUBTOTAL</v>
          </cell>
        </row>
        <row r="18253">
          <cell r="A18253" t="str">
            <v>APU-001227</v>
          </cell>
        </row>
        <row r="18254">
          <cell r="D18254" t="str">
            <v>TOTAL COSTO DIRECTO $</v>
          </cell>
        </row>
        <row r="18256">
          <cell r="M18256" t="str">
            <v>Porcentaje</v>
          </cell>
          <cell r="N18256" t="str">
            <v>Valor Total</v>
          </cell>
        </row>
        <row r="18257">
          <cell r="M18257">
            <v>0.24</v>
          </cell>
          <cell r="N18257">
            <v>60629.32</v>
          </cell>
        </row>
        <row r="18258">
          <cell r="M18258">
            <v>0.02</v>
          </cell>
          <cell r="N18258">
            <v>5052.4399999999996</v>
          </cell>
        </row>
        <row r="18259">
          <cell r="M18259">
            <v>7.0000000000000007E-2</v>
          </cell>
          <cell r="N18259">
            <v>17683.55</v>
          </cell>
        </row>
        <row r="18262">
          <cell r="D18262" t="str">
            <v>Precio Unitario Total Aproximado al peso $</v>
          </cell>
        </row>
        <row r="18267">
          <cell r="D18267" t="str">
            <v>Proyectó:</v>
          </cell>
          <cell r="L18267" t="str">
            <v>Aprobó:</v>
          </cell>
        </row>
        <row r="18268">
          <cell r="E18268" t="str">
            <v>BRAYAN JEUDIEL LOZANO HERRERA</v>
          </cell>
          <cell r="M18268" t="str">
            <v>JESÚS IVÁN QUIÑONES RUEDA</v>
          </cell>
        </row>
        <row r="18269">
          <cell r="E18269" t="str">
            <v>APOYO SEC. DE PLANEACIÓN Y OBRAS PÚBLICAS</v>
          </cell>
          <cell r="M18269" t="str">
            <v>SECRETARIO DE PLANEACIÓN Y OBRAS PUBLICAS</v>
          </cell>
        </row>
        <row r="18270">
          <cell r="E18270" t="str">
            <v>LES TENGO UN CHISME</v>
          </cell>
          <cell r="M18270" t="str">
            <v>BOMBA</v>
          </cell>
        </row>
        <row r="18470">
          <cell r="D18470" t="str">
            <v>Análisis de Precios Unitarios- Secretaria de Planeación y Obras Publicas de Cubará, Boyacá.</v>
          </cell>
        </row>
        <row r="18471">
          <cell r="D18471" t="str">
            <v>Código</v>
          </cell>
          <cell r="E18471" t="str">
            <v>CCE-EICP-FM-14</v>
          </cell>
          <cell r="G18471" t="str">
            <v>Versión</v>
          </cell>
          <cell r="H18471">
            <v>1</v>
          </cell>
        </row>
        <row r="18475">
          <cell r="E18475" t="str">
            <v>MUNICIPIO DE CUBARÁ</v>
          </cell>
        </row>
        <row r="18477">
          <cell r="M18477" t="str">
            <v>VERSIÓN</v>
          </cell>
        </row>
        <row r="18480">
          <cell r="M18480" t="str">
            <v>PAGINA</v>
          </cell>
        </row>
        <row r="18481">
          <cell r="E18481" t="str">
            <v>ANÁLISIS DE PRECIOS UNITARIOS</v>
          </cell>
        </row>
        <row r="18483">
          <cell r="M18483" t="str">
            <v>FECHA</v>
          </cell>
          <cell r="N18483" t="str">
            <v>DD</v>
          </cell>
        </row>
        <row r="18484">
          <cell r="N18484">
            <v>13</v>
          </cell>
        </row>
        <row r="18488">
          <cell r="D18488" t="str">
            <v>DATOS ESPECÍFICOS</v>
          </cell>
        </row>
        <row r="18490">
          <cell r="A18490" t="str">
            <v>APU ID</v>
          </cell>
          <cell r="D18490" t="str">
            <v>ÍTEM</v>
          </cell>
          <cell r="E18490" t="str">
            <v>DESCRIPCIÓN</v>
          </cell>
          <cell r="N18490" t="str">
            <v>UNIDAD</v>
          </cell>
        </row>
        <row r="18491">
          <cell r="A18491" t="str">
            <v>APU-00123</v>
          </cell>
          <cell r="D18491" t="str">
            <v>3,01,01</v>
          </cell>
          <cell r="E18491" t="str">
            <v>SUMINISTRO E INSTALACIÓN DE CANCHA MÚLTIPLE EN TUBO ESTRUCTURAL NEGRO DE 1 ½, 2 y 3 PULGADAS, INCL. TABLERO ACRÍLICO 10 MM PARA ANCLAR AL PISO</v>
          </cell>
          <cell r="N18491" t="str">
            <v>JGO</v>
          </cell>
        </row>
        <row r="18492">
          <cell r="D18492" t="str">
            <v>I. EQUIPO</v>
          </cell>
        </row>
        <row r="18493">
          <cell r="D18493" t="str">
            <v>DESCRIPCIÓN</v>
          </cell>
          <cell r="I18493" t="str">
            <v>MARCA</v>
          </cell>
          <cell r="K18493" t="str">
            <v>TIPO</v>
          </cell>
          <cell r="M18493" t="str">
            <v>TARIFA</v>
          </cell>
          <cell r="N18493" t="str">
            <v>RENDIMIENTO</v>
          </cell>
        </row>
        <row r="18494">
          <cell r="D18494" t="str">
            <v>HERRAMIENTA MENOR (% M.O)</v>
          </cell>
          <cell r="K18494" t="str">
            <v>%</v>
          </cell>
          <cell r="M18494">
            <v>181528.44</v>
          </cell>
          <cell r="N18494">
            <v>10</v>
          </cell>
        </row>
        <row r="18495">
          <cell r="D18495" t="str">
            <v/>
          </cell>
          <cell r="K18495" t="str">
            <v/>
          </cell>
          <cell r="M18495" t="str">
            <v/>
          </cell>
        </row>
        <row r="18496">
          <cell r="D18496" t="str">
            <v/>
          </cell>
          <cell r="K18496" t="str">
            <v/>
          </cell>
          <cell r="M18496" t="str">
            <v/>
          </cell>
        </row>
        <row r="18497">
          <cell r="D18497" t="str">
            <v/>
          </cell>
          <cell r="K18497" t="str">
            <v/>
          </cell>
          <cell r="M18497" t="str">
            <v/>
          </cell>
        </row>
        <row r="18498">
          <cell r="D18498" t="str">
            <v/>
          </cell>
          <cell r="K18498" t="str">
            <v/>
          </cell>
          <cell r="M18498" t="str">
            <v/>
          </cell>
        </row>
        <row r="18499">
          <cell r="D18499" t="str">
            <v/>
          </cell>
          <cell r="K18499" t="str">
            <v/>
          </cell>
          <cell r="M18499" t="str">
            <v/>
          </cell>
        </row>
        <row r="18500">
          <cell r="D18500" t="str">
            <v>SUBTOTAL</v>
          </cell>
        </row>
        <row r="18501">
          <cell r="D18501" t="str">
            <v>II. MATERIALES</v>
          </cell>
        </row>
        <row r="18502">
          <cell r="D18502" t="str">
            <v>DESCRIPCIÓN</v>
          </cell>
          <cell r="L18502" t="str">
            <v>UNIDAD</v>
          </cell>
          <cell r="M18502" t="str">
            <v>CANTIDAD</v>
          </cell>
          <cell r="N18502" t="str">
            <v>PRECIO UNITARIO</v>
          </cell>
        </row>
        <row r="18503">
          <cell r="D18503" t="str">
            <v>DOS CANCHAS MÚLTIPLES EN TUBO ESTRUCTURAL NEGRO, INCLUYE 2 TABLEROS ACRÍLICO 10 mm, 2 AROS METÁLICOS, 2 MALLAS BALONCESTO Y 2 MALLAS DE MICROFÚTBOL</v>
          </cell>
          <cell r="L18503" t="str">
            <v>JGO</v>
          </cell>
          <cell r="M18503">
            <v>1</v>
          </cell>
          <cell r="N18503">
            <v>10086490.619999999</v>
          </cell>
        </row>
        <row r="18504">
          <cell r="D18504" t="str">
            <v/>
          </cell>
          <cell r="L18504" t="str">
            <v/>
          </cell>
          <cell r="N18504" t="str">
            <v/>
          </cell>
        </row>
        <row r="18505">
          <cell r="D18505" t="str">
            <v/>
          </cell>
          <cell r="L18505" t="str">
            <v/>
          </cell>
          <cell r="N18505" t="str">
            <v/>
          </cell>
        </row>
        <row r="18506">
          <cell r="D18506" t="str">
            <v/>
          </cell>
          <cell r="L18506" t="str">
            <v/>
          </cell>
          <cell r="N18506" t="str">
            <v/>
          </cell>
        </row>
        <row r="18507">
          <cell r="D18507" t="str">
            <v/>
          </cell>
          <cell r="L18507" t="str">
            <v/>
          </cell>
          <cell r="N18507" t="str">
            <v/>
          </cell>
        </row>
        <row r="18508">
          <cell r="D18508" t="str">
            <v/>
          </cell>
          <cell r="L18508" t="str">
            <v/>
          </cell>
          <cell r="N18508" t="str">
            <v/>
          </cell>
        </row>
        <row r="18509">
          <cell r="D18509" t="str">
            <v/>
          </cell>
          <cell r="L18509" t="str">
            <v/>
          </cell>
          <cell r="N18509" t="str">
            <v/>
          </cell>
        </row>
        <row r="18510">
          <cell r="D18510" t="str">
            <v/>
          </cell>
          <cell r="L18510" t="str">
            <v/>
          </cell>
          <cell r="N18510" t="str">
            <v/>
          </cell>
        </row>
        <row r="18511">
          <cell r="D18511" t="str">
            <v/>
          </cell>
          <cell r="L18511" t="str">
            <v/>
          </cell>
          <cell r="N18511" t="str">
            <v/>
          </cell>
        </row>
        <row r="18512">
          <cell r="D18512" t="str">
            <v/>
          </cell>
          <cell r="L18512" t="str">
            <v/>
          </cell>
          <cell r="N18512" t="str">
            <v/>
          </cell>
        </row>
        <row r="18513">
          <cell r="D18513" t="str">
            <v/>
          </cell>
          <cell r="L18513" t="str">
            <v/>
          </cell>
          <cell r="N18513" t="str">
            <v/>
          </cell>
        </row>
        <row r="18514">
          <cell r="D18514" t="str">
            <v/>
          </cell>
          <cell r="L18514" t="str">
            <v/>
          </cell>
          <cell r="N18514" t="str">
            <v/>
          </cell>
        </row>
        <row r="18515">
          <cell r="D18515" t="str">
            <v/>
          </cell>
          <cell r="L18515" t="str">
            <v/>
          </cell>
          <cell r="N18515" t="str">
            <v/>
          </cell>
        </row>
        <row r="18516">
          <cell r="D18516" t="str">
            <v/>
          </cell>
          <cell r="L18516" t="str">
            <v/>
          </cell>
          <cell r="N18516" t="str">
            <v/>
          </cell>
        </row>
        <row r="18517">
          <cell r="D18517" t="str">
            <v>DESPERDICIO</v>
          </cell>
          <cell r="L18517" t="str">
            <v>%</v>
          </cell>
          <cell r="M18517">
            <v>0</v>
          </cell>
          <cell r="N18517">
            <v>10086490.619999999</v>
          </cell>
        </row>
        <row r="18518">
          <cell r="D18518" t="str">
            <v>SUBTOTAL</v>
          </cell>
        </row>
        <row r="18519">
          <cell r="D18519" t="str">
            <v>III. TRANSPORTES</v>
          </cell>
        </row>
        <row r="18520">
          <cell r="D18520" t="str">
            <v>MATERIAL</v>
          </cell>
          <cell r="K18520" t="str">
            <v>VOL. o PESO</v>
          </cell>
          <cell r="L18520" t="str">
            <v>DISTANCIA</v>
          </cell>
          <cell r="M18520" t="str">
            <v>M3 o Ton/Km</v>
          </cell>
          <cell r="N18520" t="str">
            <v>TARIFA</v>
          </cell>
        </row>
        <row r="18521">
          <cell r="D18521" t="str">
            <v/>
          </cell>
          <cell r="M18521" t="str">
            <v/>
          </cell>
          <cell r="N18521" t="str">
            <v/>
          </cell>
        </row>
        <row r="18522">
          <cell r="D18522" t="str">
            <v/>
          </cell>
          <cell r="M18522" t="str">
            <v/>
          </cell>
          <cell r="N18522" t="str">
            <v/>
          </cell>
        </row>
        <row r="18523">
          <cell r="D18523" t="str">
            <v/>
          </cell>
          <cell r="M18523" t="str">
            <v/>
          </cell>
          <cell r="N18523" t="str">
            <v/>
          </cell>
        </row>
        <row r="18524">
          <cell r="D18524" t="str">
            <v/>
          </cell>
          <cell r="M18524" t="str">
            <v/>
          </cell>
          <cell r="N18524" t="str">
            <v/>
          </cell>
        </row>
        <row r="18525">
          <cell r="D18525" t="str">
            <v>SUBTOTAL</v>
          </cell>
        </row>
        <row r="18526">
          <cell r="D18526" t="str">
            <v>IV. MANO DE OBRA</v>
          </cell>
        </row>
        <row r="18527">
          <cell r="D18527" t="str">
            <v>TRABAJADOR</v>
          </cell>
          <cell r="K18527" t="str">
            <v>JORNAL</v>
          </cell>
          <cell r="L18527" t="str">
            <v>PRESTACIONES</v>
          </cell>
          <cell r="M18527" t="str">
            <v>JORNAL TOTAL</v>
          </cell>
          <cell r="N18527" t="str">
            <v>RENDIMIENTO</v>
          </cell>
        </row>
        <row r="18528">
          <cell r="D18528" t="str">
            <v>OFICIAL</v>
          </cell>
          <cell r="K18528">
            <v>95930</v>
          </cell>
          <cell r="L18528">
            <v>1.95</v>
          </cell>
          <cell r="M18528">
            <v>187063.5</v>
          </cell>
          <cell r="N18528">
            <v>4</v>
          </cell>
        </row>
        <row r="18529">
          <cell r="D18529" t="str">
            <v>SOLDADOR</v>
          </cell>
          <cell r="K18529">
            <v>133570</v>
          </cell>
          <cell r="L18529">
            <v>1.95</v>
          </cell>
          <cell r="M18529">
            <v>260461.5</v>
          </cell>
          <cell r="N18529">
            <v>4</v>
          </cell>
        </row>
        <row r="18530">
          <cell r="D18530" t="str">
            <v>AYUDANTE (2)</v>
          </cell>
          <cell r="K18530">
            <v>142866</v>
          </cell>
          <cell r="L18530">
            <v>1.95</v>
          </cell>
          <cell r="M18530">
            <v>278588.7</v>
          </cell>
          <cell r="N18530">
            <v>4</v>
          </cell>
        </row>
        <row r="18531">
          <cell r="D18531" t="str">
            <v/>
          </cell>
          <cell r="K18531" t="str">
            <v/>
          </cell>
          <cell r="L18531" t="str">
            <v xml:space="preserve"> </v>
          </cell>
          <cell r="M18531" t="str">
            <v xml:space="preserve"> </v>
          </cell>
        </row>
        <row r="18532">
          <cell r="D18532" t="str">
            <v/>
          </cell>
          <cell r="K18532" t="str">
            <v/>
          </cell>
          <cell r="L18532" t="str">
            <v xml:space="preserve"> </v>
          </cell>
          <cell r="M18532" t="str">
            <v xml:space="preserve"> </v>
          </cell>
        </row>
        <row r="18533">
          <cell r="D18533" t="str">
            <v>SUBTOTAL</v>
          </cell>
        </row>
        <row r="18535">
          <cell r="D18535" t="str">
            <v>TOTAL COSTO DIRECTO $</v>
          </cell>
        </row>
        <row r="18537">
          <cell r="M18537" t="str">
            <v>Porcentaje</v>
          </cell>
          <cell r="N18537" t="str">
            <v>Valor Total</v>
          </cell>
        </row>
        <row r="18538">
          <cell r="M18538">
            <v>0.24</v>
          </cell>
          <cell r="N18538">
            <v>2468681.2599999998</v>
          </cell>
        </row>
        <row r="18539">
          <cell r="M18539">
            <v>0.02</v>
          </cell>
          <cell r="N18539">
            <v>205723.44</v>
          </cell>
        </row>
        <row r="18540">
          <cell r="M18540">
            <v>7.0000000000000007E-2</v>
          </cell>
          <cell r="N18540">
            <v>720032.03</v>
          </cell>
        </row>
        <row r="18543">
          <cell r="D18543" t="str">
            <v>Precio Unitario Total Aproximado al peso $</v>
          </cell>
        </row>
        <row r="18548">
          <cell r="D18548" t="str">
            <v>Proyectó:</v>
          </cell>
          <cell r="L18548" t="str">
            <v>Aprobó:</v>
          </cell>
        </row>
        <row r="18549">
          <cell r="E18549" t="str">
            <v>BRAYAN JEUDIEL LOZANO HERRERA</v>
          </cell>
          <cell r="M18549" t="str">
            <v>JESÚS IVÁN QUIÑONES RUEDA</v>
          </cell>
        </row>
        <row r="18550">
          <cell r="E18550" t="str">
            <v>APOYO SEC. DE PLANEACIÓN Y OBRAS PÚBLICAS</v>
          </cell>
          <cell r="M18550" t="str">
            <v>SECRETARIO DE PLANEACIÓN Y OBRAS PUBLICAS</v>
          </cell>
        </row>
        <row r="18551">
          <cell r="E18551" t="str">
            <v>LES TENGO UN CHISME</v>
          </cell>
          <cell r="M18551" t="str">
            <v>BOMBA</v>
          </cell>
        </row>
        <row r="18555">
          <cell r="D18555" t="str">
            <v>Análisis de Precios Unitarios- Secretaria de Planeación y Obras Publicas de Cubará, Boyacá.</v>
          </cell>
        </row>
        <row r="18556">
          <cell r="D18556" t="str">
            <v>Código</v>
          </cell>
          <cell r="E18556" t="str">
            <v>CCE-EICP-FM-14</v>
          </cell>
          <cell r="G18556" t="str">
            <v>Versión</v>
          </cell>
          <cell r="H18556">
            <v>1</v>
          </cell>
        </row>
        <row r="18560">
          <cell r="E18560" t="str">
            <v>MUNICIPIO DE CUBARÁ</v>
          </cell>
        </row>
        <row r="18562">
          <cell r="M18562" t="str">
            <v>VERSIÓN</v>
          </cell>
        </row>
        <row r="18565">
          <cell r="M18565" t="str">
            <v>PAGINA</v>
          </cell>
        </row>
        <row r="18566">
          <cell r="E18566" t="str">
            <v>ANÁLISIS DE PRECIOS UNITARIOS</v>
          </cell>
        </row>
        <row r="18568">
          <cell r="M18568" t="str">
            <v>FECHA</v>
          </cell>
          <cell r="N18568" t="str">
            <v>DD</v>
          </cell>
        </row>
        <row r="18569">
          <cell r="N18569">
            <v>13</v>
          </cell>
        </row>
        <row r="18573">
          <cell r="D18573" t="str">
            <v>DATOS ESPECÍFICOS</v>
          </cell>
        </row>
        <row r="18575">
          <cell r="A18575" t="str">
            <v>APU ID</v>
          </cell>
          <cell r="D18575" t="str">
            <v>ÍTEM</v>
          </cell>
          <cell r="E18575" t="str">
            <v>DESCRIPCIÓN</v>
          </cell>
          <cell r="N18575" t="str">
            <v>UNIDAD</v>
          </cell>
        </row>
        <row r="18576">
          <cell r="A18576" t="str">
            <v>APU-00124</v>
          </cell>
          <cell r="D18576" t="str">
            <v>3,01,02</v>
          </cell>
          <cell r="E18576" t="str">
            <v>PLACA MACIZA PARA POLIDEPORTIVO EN CONCRETO DE 21 MPa - (3000 PSI) E = 0.10 M.</v>
          </cell>
          <cell r="N18576" t="str">
            <v>M2</v>
          </cell>
        </row>
        <row r="18577">
          <cell r="D18577" t="str">
            <v>I. EQUIPO</v>
          </cell>
        </row>
        <row r="18578">
          <cell r="D18578" t="str">
            <v>DESCRIPCIÓN</v>
          </cell>
          <cell r="I18578" t="str">
            <v>MARCA</v>
          </cell>
          <cell r="K18578" t="str">
            <v>TIPO</v>
          </cell>
          <cell r="M18578" t="str">
            <v>TARIFA</v>
          </cell>
          <cell r="N18578" t="str">
            <v>RENDIMIENTO</v>
          </cell>
        </row>
        <row r="18579">
          <cell r="D18579" t="str">
            <v>HERRAMIENTA MENOR (% M.O)</v>
          </cell>
          <cell r="K18579" t="str">
            <v>%</v>
          </cell>
          <cell r="M18579">
            <v>29103.260000000002</v>
          </cell>
          <cell r="N18579">
            <v>10</v>
          </cell>
        </row>
        <row r="18580">
          <cell r="D18580" t="str">
            <v>VIBRADOR PORTÁTIL PARA CONCRETO</v>
          </cell>
          <cell r="K18580" t="str">
            <v>DIA</v>
          </cell>
          <cell r="M18580">
            <v>89075</v>
          </cell>
          <cell r="N18580">
            <v>20</v>
          </cell>
        </row>
        <row r="18581">
          <cell r="D18581" t="str">
            <v/>
          </cell>
          <cell r="K18581" t="str">
            <v/>
          </cell>
          <cell r="M18581" t="str">
            <v/>
          </cell>
        </row>
        <row r="18582">
          <cell r="D18582" t="str">
            <v/>
          </cell>
          <cell r="K18582" t="str">
            <v/>
          </cell>
          <cell r="M18582" t="str">
            <v/>
          </cell>
        </row>
        <row r="18583">
          <cell r="D18583" t="str">
            <v/>
          </cell>
          <cell r="K18583" t="str">
            <v/>
          </cell>
          <cell r="M18583" t="str">
            <v/>
          </cell>
        </row>
        <row r="18584">
          <cell r="D18584" t="str">
            <v/>
          </cell>
          <cell r="K18584" t="str">
            <v/>
          </cell>
          <cell r="M18584" t="str">
            <v/>
          </cell>
        </row>
        <row r="18585">
          <cell r="D18585" t="str">
            <v>SUBTOTAL</v>
          </cell>
        </row>
        <row r="18586">
          <cell r="D18586" t="str">
            <v>II. MATERIALES</v>
          </cell>
        </row>
        <row r="18587">
          <cell r="D18587" t="str">
            <v>DESCRIPCIÓN</v>
          </cell>
          <cell r="L18587" t="str">
            <v>UNIDAD</v>
          </cell>
          <cell r="M18587" t="str">
            <v>CANTIDAD</v>
          </cell>
          <cell r="N18587" t="str">
            <v>PRECIO UNITARIO</v>
          </cell>
        </row>
        <row r="18588">
          <cell r="D18588" t="str">
            <v>CONCRETO DE 3000 PSI (1:2:3)</v>
          </cell>
          <cell r="L18588" t="str">
            <v>M3</v>
          </cell>
          <cell r="M18588">
            <v>0.1</v>
          </cell>
          <cell r="N18588">
            <v>765149.14</v>
          </cell>
        </row>
        <row r="18589">
          <cell r="D18589" t="str">
            <v>TABLA BURRA ORDINARIA 10" x 1" x 3m</v>
          </cell>
          <cell r="L18589" t="str">
            <v>UND</v>
          </cell>
          <cell r="M18589">
            <v>0.06</v>
          </cell>
          <cell r="N18589">
            <v>22000</v>
          </cell>
        </row>
        <row r="18590">
          <cell r="D18590" t="str">
            <v>PUNTILLA 2-1/2"</v>
          </cell>
          <cell r="L18590" t="str">
            <v>LB</v>
          </cell>
          <cell r="M18590">
            <v>0.01</v>
          </cell>
          <cell r="N18590">
            <v>6600</v>
          </cell>
        </row>
        <row r="18591">
          <cell r="D18591" t="str">
            <v/>
          </cell>
          <cell r="L18591" t="str">
            <v/>
          </cell>
          <cell r="N18591" t="str">
            <v/>
          </cell>
        </row>
        <row r="18592">
          <cell r="D18592" t="str">
            <v/>
          </cell>
          <cell r="L18592" t="str">
            <v/>
          </cell>
          <cell r="N18592" t="str">
            <v/>
          </cell>
        </row>
        <row r="18593">
          <cell r="D18593" t="str">
            <v/>
          </cell>
          <cell r="L18593" t="str">
            <v/>
          </cell>
          <cell r="N18593" t="str">
            <v/>
          </cell>
        </row>
        <row r="18594">
          <cell r="D18594" t="str">
            <v/>
          </cell>
          <cell r="L18594" t="str">
            <v/>
          </cell>
          <cell r="N18594" t="str">
            <v/>
          </cell>
        </row>
        <row r="18595">
          <cell r="D18595" t="str">
            <v/>
          </cell>
          <cell r="L18595" t="str">
            <v/>
          </cell>
          <cell r="N18595" t="str">
            <v/>
          </cell>
        </row>
        <row r="18596">
          <cell r="D18596" t="str">
            <v/>
          </cell>
          <cell r="L18596" t="str">
            <v/>
          </cell>
          <cell r="N18596" t="str">
            <v/>
          </cell>
        </row>
        <row r="18597">
          <cell r="D18597" t="str">
            <v/>
          </cell>
          <cell r="L18597" t="str">
            <v/>
          </cell>
          <cell r="N18597" t="str">
            <v/>
          </cell>
        </row>
        <row r="18598">
          <cell r="D18598" t="str">
            <v/>
          </cell>
          <cell r="L18598" t="str">
            <v/>
          </cell>
          <cell r="N18598" t="str">
            <v/>
          </cell>
        </row>
        <row r="18599">
          <cell r="D18599" t="str">
            <v/>
          </cell>
          <cell r="L18599" t="str">
            <v/>
          </cell>
          <cell r="N18599" t="str">
            <v/>
          </cell>
        </row>
        <row r="18600">
          <cell r="D18600" t="str">
            <v/>
          </cell>
          <cell r="L18600" t="str">
            <v/>
          </cell>
          <cell r="N18600" t="str">
            <v/>
          </cell>
        </row>
        <row r="18601">
          <cell r="D18601" t="str">
            <v/>
          </cell>
          <cell r="L18601" t="str">
            <v/>
          </cell>
          <cell r="N18601" t="str">
            <v/>
          </cell>
        </row>
        <row r="18602">
          <cell r="D18602" t="str">
            <v>DESPERDICIO</v>
          </cell>
          <cell r="L18602" t="str">
            <v>%</v>
          </cell>
          <cell r="M18602">
            <v>0.05</v>
          </cell>
          <cell r="N18602">
            <v>77900.91</v>
          </cell>
        </row>
        <row r="18603">
          <cell r="D18603" t="str">
            <v>SUBTOTAL</v>
          </cell>
        </row>
        <row r="18604">
          <cell r="D18604" t="str">
            <v>III. TRANSPORTES</v>
          </cell>
        </row>
        <row r="18605">
          <cell r="D18605" t="str">
            <v>MATERIAL</v>
          </cell>
          <cell r="K18605" t="str">
            <v>VOL. o PESO</v>
          </cell>
          <cell r="L18605" t="str">
            <v>DISTANCIA</v>
          </cell>
          <cell r="M18605" t="str">
            <v>M3 o Ton/Km</v>
          </cell>
          <cell r="N18605" t="str">
            <v>TARIFA</v>
          </cell>
        </row>
        <row r="18606">
          <cell r="D18606" t="str">
            <v/>
          </cell>
          <cell r="M18606" t="str">
            <v/>
          </cell>
          <cell r="N18606" t="str">
            <v/>
          </cell>
        </row>
        <row r="18607">
          <cell r="D18607" t="str">
            <v/>
          </cell>
          <cell r="M18607" t="str">
            <v/>
          </cell>
          <cell r="N18607" t="str">
            <v/>
          </cell>
        </row>
        <row r="18608">
          <cell r="D18608" t="str">
            <v/>
          </cell>
          <cell r="M18608" t="str">
            <v/>
          </cell>
          <cell r="N18608" t="str">
            <v/>
          </cell>
        </row>
        <row r="18609">
          <cell r="D18609" t="str">
            <v/>
          </cell>
          <cell r="M18609" t="str">
            <v/>
          </cell>
          <cell r="N18609" t="str">
            <v/>
          </cell>
        </row>
        <row r="18610">
          <cell r="D18610" t="str">
            <v>SUBTOTAL</v>
          </cell>
        </row>
        <row r="18611">
          <cell r="D18611" t="str">
            <v>IV. MANO DE OBRA</v>
          </cell>
        </row>
        <row r="18612">
          <cell r="D18612" t="str">
            <v>TRABAJADOR</v>
          </cell>
          <cell r="K18612" t="str">
            <v>JORNAL</v>
          </cell>
          <cell r="L18612" t="str">
            <v>PRESTACIONES</v>
          </cell>
          <cell r="M18612" t="str">
            <v>JORNAL TOTAL</v>
          </cell>
          <cell r="N18612" t="str">
            <v>RENDIMIENTO</v>
          </cell>
        </row>
        <row r="18613">
          <cell r="D18613" t="str">
            <v>OFICIAL</v>
          </cell>
          <cell r="K18613">
            <v>95930</v>
          </cell>
          <cell r="L18613">
            <v>1.95</v>
          </cell>
          <cell r="M18613">
            <v>187063.5</v>
          </cell>
          <cell r="N18613">
            <v>16</v>
          </cell>
        </row>
        <row r="18614">
          <cell r="D18614" t="str">
            <v>AYUDANTE (2)</v>
          </cell>
          <cell r="K18614">
            <v>142866</v>
          </cell>
          <cell r="L18614">
            <v>1.95</v>
          </cell>
          <cell r="M18614">
            <v>278588.7</v>
          </cell>
          <cell r="N18614">
            <v>16</v>
          </cell>
        </row>
        <row r="18615">
          <cell r="D18615" t="str">
            <v/>
          </cell>
          <cell r="K18615" t="str">
            <v/>
          </cell>
          <cell r="L18615" t="str">
            <v xml:space="preserve"> </v>
          </cell>
          <cell r="M18615" t="str">
            <v xml:space="preserve"> </v>
          </cell>
        </row>
        <row r="18616">
          <cell r="D18616" t="str">
            <v/>
          </cell>
          <cell r="K18616" t="str">
            <v/>
          </cell>
          <cell r="L18616" t="str">
            <v xml:space="preserve"> </v>
          </cell>
          <cell r="M18616" t="str">
            <v xml:space="preserve"> </v>
          </cell>
        </row>
        <row r="18617">
          <cell r="D18617" t="str">
            <v/>
          </cell>
          <cell r="K18617" t="str">
            <v/>
          </cell>
          <cell r="L18617" t="str">
            <v xml:space="preserve"> </v>
          </cell>
          <cell r="M18617" t="str">
            <v xml:space="preserve"> </v>
          </cell>
        </row>
        <row r="18618">
          <cell r="D18618" t="str">
            <v>SUBTOTAL</v>
          </cell>
        </row>
        <row r="18620">
          <cell r="D18620" t="str">
            <v>TOTAL COSTO DIRECTO $</v>
          </cell>
        </row>
        <row r="18622">
          <cell r="M18622" t="str">
            <v>Porcentaje</v>
          </cell>
          <cell r="N18622" t="str">
            <v>Valor Total</v>
          </cell>
        </row>
        <row r="18623">
          <cell r="M18623">
            <v>0.24</v>
          </cell>
          <cell r="N18623">
            <v>28383.19</v>
          </cell>
        </row>
        <row r="18624">
          <cell r="M18624">
            <v>0.02</v>
          </cell>
          <cell r="N18624">
            <v>2365.27</v>
          </cell>
        </row>
        <row r="18625">
          <cell r="M18625">
            <v>7.0000000000000007E-2</v>
          </cell>
          <cell r="N18625">
            <v>8278.43</v>
          </cell>
        </row>
        <row r="18628">
          <cell r="D18628" t="str">
            <v>Precio Unitario Total Aproximado al peso $</v>
          </cell>
        </row>
        <row r="18633">
          <cell r="D18633" t="str">
            <v>Proyectó:</v>
          </cell>
          <cell r="L18633" t="str">
            <v>Aprobó:</v>
          </cell>
        </row>
        <row r="18634">
          <cell r="E18634" t="str">
            <v>BRAYAN JEUDIEL LOZANO HERRERA</v>
          </cell>
          <cell r="M18634" t="str">
            <v>JESÚS IVÁN QUIÑONES RUEDA</v>
          </cell>
        </row>
        <row r="18635">
          <cell r="E18635" t="str">
            <v>APOYO SEC. DE PLANEACIÓN Y OBRAS PÚBLICAS</v>
          </cell>
          <cell r="M18635" t="str">
            <v>SECRETARIO DE PLANEACIÓN Y OBRAS PUBLICAS</v>
          </cell>
        </row>
        <row r="18636">
          <cell r="E18636" t="str">
            <v>LES TENGO UN CHISME</v>
          </cell>
          <cell r="M18636" t="str">
            <v>BOMBA</v>
          </cell>
        </row>
        <row r="18640">
          <cell r="D18640" t="str">
            <v>Análisis de Precios Unitarios- Secretaria de Planeación y Obras Publicas de Cubará, Boyacá.</v>
          </cell>
        </row>
        <row r="18641">
          <cell r="D18641" t="str">
            <v>Código</v>
          </cell>
          <cell r="E18641" t="str">
            <v>CCE-EICP-FM-14</v>
          </cell>
          <cell r="G18641" t="str">
            <v>Versión</v>
          </cell>
          <cell r="H18641">
            <v>1</v>
          </cell>
        </row>
        <row r="18645">
          <cell r="E18645" t="str">
            <v>MUNICIPIO DE CUBARÁ</v>
          </cell>
        </row>
        <row r="18647">
          <cell r="M18647" t="str">
            <v>VERSIÓN</v>
          </cell>
        </row>
        <row r="18650">
          <cell r="M18650" t="str">
            <v>PAGINA</v>
          </cell>
        </row>
        <row r="18651">
          <cell r="E18651" t="str">
            <v>ANÁLISIS DE PRECIOS UNITARIOS</v>
          </cell>
        </row>
        <row r="18653">
          <cell r="M18653" t="str">
            <v>FECHA</v>
          </cell>
          <cell r="N18653" t="str">
            <v>DD</v>
          </cell>
        </row>
        <row r="18654">
          <cell r="N18654">
            <v>13</v>
          </cell>
        </row>
        <row r="18658">
          <cell r="D18658" t="str">
            <v>DATOS ESPECÍFICOS</v>
          </cell>
        </row>
        <row r="18660">
          <cell r="A18660" t="str">
            <v>APU ID</v>
          </cell>
          <cell r="D18660" t="str">
            <v>ÍTEM</v>
          </cell>
          <cell r="E18660" t="str">
            <v>DESCRIPCIÓN</v>
          </cell>
          <cell r="N18660" t="str">
            <v>UNIDAD</v>
          </cell>
        </row>
        <row r="18661">
          <cell r="A18661" t="str">
            <v>APU-00125</v>
          </cell>
          <cell r="D18661" t="str">
            <v>3,01,03</v>
          </cell>
          <cell r="E18661" t="str">
            <v>PLACA MACIZA PARA POLIDEPORTIVO EN CONCRETO DE 21 MPa - (3000 PSI) E = 0.12 M.</v>
          </cell>
          <cell r="N18661" t="str">
            <v>M2</v>
          </cell>
        </row>
        <row r="18662">
          <cell r="D18662" t="str">
            <v>I. EQUIPO</v>
          </cell>
        </row>
        <row r="18663">
          <cell r="D18663" t="str">
            <v>DESCRIPCIÓN</v>
          </cell>
          <cell r="I18663" t="str">
            <v>MARCA</v>
          </cell>
          <cell r="K18663" t="str">
            <v>TIPO</v>
          </cell>
          <cell r="M18663" t="str">
            <v>TARIFA</v>
          </cell>
          <cell r="N18663" t="str">
            <v>RENDIMIENTO</v>
          </cell>
        </row>
        <row r="18664">
          <cell r="D18664" t="str">
            <v>HERRAMIENTA MENOR (% M.O)</v>
          </cell>
          <cell r="K18664" t="str">
            <v>%</v>
          </cell>
          <cell r="M18664">
            <v>30042.07</v>
          </cell>
          <cell r="N18664">
            <v>10</v>
          </cell>
        </row>
        <row r="18665">
          <cell r="D18665" t="str">
            <v>VIBRADOR PORTÁTIL PARA CONCRETO</v>
          </cell>
          <cell r="K18665" t="str">
            <v>DIA</v>
          </cell>
          <cell r="M18665">
            <v>89075</v>
          </cell>
          <cell r="N18665">
            <v>20</v>
          </cell>
        </row>
        <row r="18666">
          <cell r="D18666" t="str">
            <v/>
          </cell>
          <cell r="K18666" t="str">
            <v/>
          </cell>
          <cell r="M18666" t="str">
            <v/>
          </cell>
        </row>
        <row r="18667">
          <cell r="D18667" t="str">
            <v/>
          </cell>
          <cell r="K18667" t="str">
            <v/>
          </cell>
          <cell r="M18667" t="str">
            <v/>
          </cell>
        </row>
        <row r="18668">
          <cell r="D18668" t="str">
            <v/>
          </cell>
          <cell r="K18668" t="str">
            <v/>
          </cell>
          <cell r="M18668" t="str">
            <v/>
          </cell>
        </row>
        <row r="18669">
          <cell r="D18669" t="str">
            <v/>
          </cell>
          <cell r="K18669" t="str">
            <v/>
          </cell>
          <cell r="M18669" t="str">
            <v/>
          </cell>
        </row>
        <row r="18670">
          <cell r="D18670" t="str">
            <v>SUBTOTAL</v>
          </cell>
        </row>
        <row r="18671">
          <cell r="D18671" t="str">
            <v>II. MATERIALES</v>
          </cell>
        </row>
        <row r="18672">
          <cell r="D18672" t="str">
            <v>DESCRIPCIÓN</v>
          </cell>
          <cell r="L18672" t="str">
            <v>UNIDAD</v>
          </cell>
          <cell r="M18672" t="str">
            <v>CANTIDAD</v>
          </cell>
          <cell r="N18672" t="str">
            <v>PRECIO UNITARIO</v>
          </cell>
        </row>
        <row r="18673">
          <cell r="D18673" t="str">
            <v>CONCRETO DE 3000 PSI (1:2:3)</v>
          </cell>
          <cell r="L18673" t="str">
            <v>M3</v>
          </cell>
          <cell r="M18673">
            <v>0.12</v>
          </cell>
          <cell r="N18673">
            <v>765149.14</v>
          </cell>
        </row>
        <row r="18674">
          <cell r="D18674" t="str">
            <v>TABLA BURRA ORDINARIA 10" x 1" x 3m</v>
          </cell>
          <cell r="L18674" t="str">
            <v>UND</v>
          </cell>
          <cell r="M18674">
            <v>0.06</v>
          </cell>
          <cell r="N18674">
            <v>22000</v>
          </cell>
        </row>
        <row r="18675">
          <cell r="D18675" t="str">
            <v>PUNTILLA 2-1/2"</v>
          </cell>
          <cell r="L18675" t="str">
            <v>LB</v>
          </cell>
          <cell r="M18675">
            <v>0.01</v>
          </cell>
          <cell r="N18675">
            <v>6600</v>
          </cell>
        </row>
        <row r="18676">
          <cell r="D18676" t="str">
            <v/>
          </cell>
          <cell r="L18676" t="str">
            <v/>
          </cell>
          <cell r="N18676" t="str">
            <v/>
          </cell>
        </row>
        <row r="18677">
          <cell r="D18677" t="str">
            <v/>
          </cell>
          <cell r="L18677" t="str">
            <v/>
          </cell>
          <cell r="N18677" t="str">
            <v/>
          </cell>
        </row>
        <row r="18678">
          <cell r="D18678" t="str">
            <v/>
          </cell>
          <cell r="L18678" t="str">
            <v/>
          </cell>
          <cell r="N18678" t="str">
            <v/>
          </cell>
        </row>
        <row r="18679">
          <cell r="D18679" t="str">
            <v/>
          </cell>
          <cell r="L18679" t="str">
            <v/>
          </cell>
          <cell r="N18679" t="str">
            <v/>
          </cell>
        </row>
        <row r="18680">
          <cell r="D18680" t="str">
            <v/>
          </cell>
          <cell r="L18680" t="str">
            <v/>
          </cell>
          <cell r="N18680" t="str">
            <v/>
          </cell>
        </row>
        <row r="18681">
          <cell r="D18681" t="str">
            <v/>
          </cell>
          <cell r="L18681" t="str">
            <v/>
          </cell>
          <cell r="N18681" t="str">
            <v/>
          </cell>
        </row>
        <row r="18682">
          <cell r="D18682" t="str">
            <v/>
          </cell>
          <cell r="L18682" t="str">
            <v/>
          </cell>
          <cell r="N18682" t="str">
            <v/>
          </cell>
        </row>
        <row r="18683">
          <cell r="D18683" t="str">
            <v/>
          </cell>
          <cell r="L18683" t="str">
            <v/>
          </cell>
          <cell r="N18683" t="str">
            <v/>
          </cell>
        </row>
        <row r="18684">
          <cell r="D18684" t="str">
            <v/>
          </cell>
          <cell r="L18684" t="str">
            <v/>
          </cell>
          <cell r="N18684" t="str">
            <v/>
          </cell>
        </row>
        <row r="18685">
          <cell r="D18685" t="str">
            <v/>
          </cell>
          <cell r="L18685" t="str">
            <v/>
          </cell>
          <cell r="N18685" t="str">
            <v/>
          </cell>
        </row>
        <row r="18686">
          <cell r="D18686" t="str">
            <v/>
          </cell>
          <cell r="L18686" t="str">
            <v/>
          </cell>
          <cell r="N18686" t="str">
            <v/>
          </cell>
        </row>
        <row r="18687">
          <cell r="D18687" t="str">
            <v>DESPERDICIO</v>
          </cell>
          <cell r="L18687" t="str">
            <v>%</v>
          </cell>
          <cell r="M18687">
            <v>0</v>
          </cell>
          <cell r="N18687">
            <v>93203.9</v>
          </cell>
        </row>
        <row r="18688">
          <cell r="D18688" t="str">
            <v>SUBTOTAL</v>
          </cell>
        </row>
        <row r="18689">
          <cell r="D18689" t="str">
            <v>III. TRANSPORTES</v>
          </cell>
        </row>
        <row r="18690">
          <cell r="D18690" t="str">
            <v>MATERIAL</v>
          </cell>
          <cell r="K18690" t="str">
            <v>VOL. o PESO</v>
          </cell>
          <cell r="L18690" t="str">
            <v>DISTANCIA</v>
          </cell>
          <cell r="M18690" t="str">
            <v>M3 o Ton/Km</v>
          </cell>
          <cell r="N18690" t="str">
            <v>TARIFA</v>
          </cell>
        </row>
        <row r="18691">
          <cell r="D18691" t="str">
            <v/>
          </cell>
          <cell r="M18691" t="str">
            <v/>
          </cell>
          <cell r="N18691" t="str">
            <v/>
          </cell>
        </row>
        <row r="18692">
          <cell r="D18692" t="str">
            <v/>
          </cell>
          <cell r="M18692" t="str">
            <v/>
          </cell>
          <cell r="N18692" t="str">
            <v/>
          </cell>
        </row>
        <row r="18693">
          <cell r="D18693" t="str">
            <v/>
          </cell>
          <cell r="M18693" t="str">
            <v/>
          </cell>
          <cell r="N18693" t="str">
            <v/>
          </cell>
        </row>
        <row r="18694">
          <cell r="D18694" t="str">
            <v/>
          </cell>
          <cell r="M18694" t="str">
            <v/>
          </cell>
          <cell r="N18694" t="str">
            <v/>
          </cell>
        </row>
        <row r="18695">
          <cell r="D18695" t="str">
            <v>SUBTOTAL</v>
          </cell>
        </row>
        <row r="18696">
          <cell r="D18696" t="str">
            <v>IV. MANO DE OBRA</v>
          </cell>
        </row>
        <row r="18697">
          <cell r="D18697" t="str">
            <v>TRABAJADOR</v>
          </cell>
          <cell r="K18697" t="str">
            <v>JORNAL</v>
          </cell>
          <cell r="L18697" t="str">
            <v>PRESTACIONES</v>
          </cell>
          <cell r="M18697" t="str">
            <v>JORNAL TOTAL</v>
          </cell>
          <cell r="N18697" t="str">
            <v>RENDIMIENTO</v>
          </cell>
        </row>
        <row r="18698">
          <cell r="D18698" t="str">
            <v>OFICIAL</v>
          </cell>
          <cell r="K18698">
            <v>95930</v>
          </cell>
          <cell r="L18698">
            <v>1.95</v>
          </cell>
          <cell r="M18698">
            <v>187063.5</v>
          </cell>
          <cell r="N18698">
            <v>15.5</v>
          </cell>
        </row>
        <row r="18699">
          <cell r="D18699" t="str">
            <v>AYUDANTE (2)</v>
          </cell>
          <cell r="K18699">
            <v>142866</v>
          </cell>
          <cell r="L18699">
            <v>1.95</v>
          </cell>
          <cell r="M18699">
            <v>278588.7</v>
          </cell>
          <cell r="N18699">
            <v>15.5</v>
          </cell>
        </row>
        <row r="18700">
          <cell r="D18700" t="str">
            <v/>
          </cell>
          <cell r="K18700" t="str">
            <v/>
          </cell>
          <cell r="L18700" t="str">
            <v xml:space="preserve"> </v>
          </cell>
          <cell r="M18700" t="str">
            <v xml:space="preserve"> </v>
          </cell>
        </row>
        <row r="18701">
          <cell r="D18701" t="str">
            <v/>
          </cell>
          <cell r="K18701" t="str">
            <v/>
          </cell>
          <cell r="L18701" t="str">
            <v xml:space="preserve"> </v>
          </cell>
          <cell r="M18701" t="str">
            <v xml:space="preserve"> </v>
          </cell>
        </row>
        <row r="18702">
          <cell r="D18702" t="str">
            <v/>
          </cell>
          <cell r="K18702" t="str">
            <v/>
          </cell>
          <cell r="L18702" t="str">
            <v xml:space="preserve"> </v>
          </cell>
          <cell r="M18702" t="str">
            <v xml:space="preserve"> </v>
          </cell>
        </row>
        <row r="18703">
          <cell r="D18703" t="str">
            <v>SUBTOTAL</v>
          </cell>
        </row>
        <row r="18705">
          <cell r="D18705" t="str">
            <v>TOTAL COSTO DIRECTO $</v>
          </cell>
        </row>
        <row r="18707">
          <cell r="M18707" t="str">
            <v>Porcentaje</v>
          </cell>
          <cell r="N18707" t="str">
            <v>Valor Total</v>
          </cell>
        </row>
        <row r="18708">
          <cell r="M18708">
            <v>0.24</v>
          </cell>
          <cell r="N18708">
            <v>31368.94</v>
          </cell>
        </row>
        <row r="18709">
          <cell r="M18709">
            <v>0.02</v>
          </cell>
          <cell r="N18709">
            <v>2614.08</v>
          </cell>
        </row>
        <row r="18710">
          <cell r="M18710">
            <v>7.0000000000000007E-2</v>
          </cell>
          <cell r="N18710">
            <v>9149.2800000000007</v>
          </cell>
        </row>
        <row r="18713">
          <cell r="D18713" t="str">
            <v>Precio Unitario Total Aproximado al peso $</v>
          </cell>
        </row>
        <row r="18718">
          <cell r="D18718" t="str">
            <v>Proyectó:</v>
          </cell>
          <cell r="L18718" t="str">
            <v>Aprobó:</v>
          </cell>
        </row>
        <row r="18719">
          <cell r="E18719" t="str">
            <v>BRAYAN JEUDIEL LOZANO HERRERA</v>
          </cell>
          <cell r="M18719" t="str">
            <v>JESÚS IVÁN QUIÑONES RUEDA</v>
          </cell>
        </row>
        <row r="18720">
          <cell r="E18720" t="str">
            <v>APOYO SEC. DE PLANEACIÓN Y OBRAS PÚBLICAS</v>
          </cell>
          <cell r="M18720" t="str">
            <v>SECRETARIO DE PLANEACIÓN Y OBRAS PUBLICAS</v>
          </cell>
        </row>
        <row r="18721">
          <cell r="E18721" t="str">
            <v>LES TENGO UN CHISME</v>
          </cell>
          <cell r="M18721" t="str">
            <v>BOMBA</v>
          </cell>
        </row>
        <row r="18725">
          <cell r="D18725" t="str">
            <v>Análisis de Precios Unitarios- Secretaria de Planeación y Obras Publicas de Cubará, Boyacá.</v>
          </cell>
        </row>
        <row r="18726">
          <cell r="D18726" t="str">
            <v>Código</v>
          </cell>
          <cell r="E18726" t="str">
            <v>CCE-EICP-FM-14</v>
          </cell>
          <cell r="G18726" t="str">
            <v>Versión</v>
          </cell>
          <cell r="H18726">
            <v>1</v>
          </cell>
        </row>
        <row r="18730">
          <cell r="E18730" t="str">
            <v>MUNICIPIO DE CUBARÁ</v>
          </cell>
        </row>
        <row r="18732">
          <cell r="M18732" t="str">
            <v>VERSIÓN</v>
          </cell>
        </row>
        <row r="18735">
          <cell r="M18735" t="str">
            <v>PAGINA</v>
          </cell>
        </row>
        <row r="18736">
          <cell r="E18736" t="str">
            <v>ANÁLISIS DE PRECIOS UNITARIOS</v>
          </cell>
        </row>
        <row r="18738">
          <cell r="M18738" t="str">
            <v>FECHA</v>
          </cell>
          <cell r="N18738" t="str">
            <v>DD</v>
          </cell>
        </row>
        <row r="18739">
          <cell r="N18739">
            <v>13</v>
          </cell>
        </row>
        <row r="18743">
          <cell r="D18743" t="str">
            <v>DATOS ESPECÍFICOS</v>
          </cell>
        </row>
        <row r="18745">
          <cell r="A18745" t="str">
            <v>APU ID</v>
          </cell>
          <cell r="D18745" t="str">
            <v>ÍTEM</v>
          </cell>
          <cell r="E18745" t="str">
            <v>DESCRIPCIÓN</v>
          </cell>
          <cell r="N18745" t="str">
            <v>UNIDAD</v>
          </cell>
        </row>
        <row r="18746">
          <cell r="A18746" t="str">
            <v>APU-00126</v>
          </cell>
          <cell r="D18746" t="str">
            <v>3,01,04</v>
          </cell>
          <cell r="E18746" t="str">
            <v>PLACA MACIZA PARA POLIDEPORTIVO EN CONCRETO DE 21 MPa - (3000 PSI) E = 0.15 M.</v>
          </cell>
          <cell r="N18746" t="str">
            <v>M2</v>
          </cell>
        </row>
        <row r="18747">
          <cell r="D18747" t="str">
            <v>I. EQUIPO</v>
          </cell>
        </row>
        <row r="18748">
          <cell r="D18748" t="str">
            <v>DESCRIPCIÓN</v>
          </cell>
          <cell r="I18748" t="str">
            <v>MARCA</v>
          </cell>
          <cell r="K18748" t="str">
            <v>TIPO</v>
          </cell>
          <cell r="M18748" t="str">
            <v>TARIFA</v>
          </cell>
          <cell r="N18748" t="str">
            <v>RENDIMIENTO</v>
          </cell>
        </row>
        <row r="18749">
          <cell r="D18749" t="str">
            <v>HERRAMIENTA MENOR (% M.O)</v>
          </cell>
          <cell r="K18749" t="str">
            <v>%</v>
          </cell>
          <cell r="M18749">
            <v>31043.480000000003</v>
          </cell>
          <cell r="N18749">
            <v>10</v>
          </cell>
        </row>
        <row r="18750">
          <cell r="D18750" t="str">
            <v>VIBRADOR PORTÁTIL PARA CONCRETO</v>
          </cell>
          <cell r="K18750" t="str">
            <v>DIA</v>
          </cell>
          <cell r="M18750">
            <v>89075</v>
          </cell>
          <cell r="N18750">
            <v>20</v>
          </cell>
        </row>
        <row r="18751">
          <cell r="D18751" t="str">
            <v/>
          </cell>
          <cell r="K18751" t="str">
            <v/>
          </cell>
          <cell r="M18751" t="str">
            <v/>
          </cell>
        </row>
        <row r="18752">
          <cell r="D18752" t="str">
            <v/>
          </cell>
          <cell r="K18752" t="str">
            <v/>
          </cell>
          <cell r="M18752" t="str">
            <v/>
          </cell>
        </row>
        <row r="18753">
          <cell r="D18753" t="str">
            <v/>
          </cell>
          <cell r="K18753" t="str">
            <v/>
          </cell>
          <cell r="M18753" t="str">
            <v/>
          </cell>
        </row>
        <row r="18754">
          <cell r="D18754" t="str">
            <v/>
          </cell>
          <cell r="K18754" t="str">
            <v/>
          </cell>
          <cell r="M18754" t="str">
            <v/>
          </cell>
        </row>
        <row r="18755">
          <cell r="D18755" t="str">
            <v>SUBTOTAL</v>
          </cell>
        </row>
        <row r="18756">
          <cell r="D18756" t="str">
            <v>II. MATERIALES</v>
          </cell>
        </row>
        <row r="18757">
          <cell r="D18757" t="str">
            <v>DESCRIPCIÓN</v>
          </cell>
          <cell r="L18757" t="str">
            <v>UNIDAD</v>
          </cell>
          <cell r="M18757" t="str">
            <v>CANTIDAD</v>
          </cell>
          <cell r="N18757" t="str">
            <v>PRECIO UNITARIO</v>
          </cell>
        </row>
        <row r="18758">
          <cell r="D18758" t="str">
            <v>CONCRETO DE 3000 PSI (1:2:3)</v>
          </cell>
          <cell r="L18758" t="str">
            <v>M3</v>
          </cell>
          <cell r="M18758">
            <v>0.15</v>
          </cell>
          <cell r="N18758">
            <v>765149.14</v>
          </cell>
        </row>
        <row r="18759">
          <cell r="D18759" t="str">
            <v>TABLA BURRA ORDINARIA 10" x 1" x 3m</v>
          </cell>
          <cell r="L18759" t="str">
            <v>UND</v>
          </cell>
          <cell r="M18759">
            <v>0.06</v>
          </cell>
          <cell r="N18759">
            <v>22000</v>
          </cell>
        </row>
        <row r="18760">
          <cell r="D18760" t="str">
            <v>PUNTILLA 2-1/2"</v>
          </cell>
          <cell r="L18760" t="str">
            <v>LB</v>
          </cell>
          <cell r="M18760">
            <v>0.01</v>
          </cell>
          <cell r="N18760">
            <v>6600</v>
          </cell>
        </row>
        <row r="18761">
          <cell r="D18761" t="str">
            <v/>
          </cell>
          <cell r="L18761" t="str">
            <v/>
          </cell>
          <cell r="N18761" t="str">
            <v/>
          </cell>
        </row>
        <row r="18762">
          <cell r="D18762" t="str">
            <v/>
          </cell>
          <cell r="L18762" t="str">
            <v/>
          </cell>
          <cell r="N18762" t="str">
            <v/>
          </cell>
        </row>
        <row r="18763">
          <cell r="D18763" t="str">
            <v/>
          </cell>
          <cell r="L18763" t="str">
            <v/>
          </cell>
          <cell r="N18763" t="str">
            <v/>
          </cell>
        </row>
        <row r="18764">
          <cell r="D18764" t="str">
            <v/>
          </cell>
          <cell r="L18764" t="str">
            <v/>
          </cell>
          <cell r="N18764" t="str">
            <v/>
          </cell>
        </row>
        <row r="18765">
          <cell r="D18765" t="str">
            <v/>
          </cell>
          <cell r="L18765" t="str">
            <v/>
          </cell>
          <cell r="N18765" t="str">
            <v/>
          </cell>
        </row>
        <row r="18766">
          <cell r="D18766" t="str">
            <v/>
          </cell>
          <cell r="L18766" t="str">
            <v/>
          </cell>
          <cell r="N18766" t="str">
            <v/>
          </cell>
        </row>
        <row r="18767">
          <cell r="D18767" t="str">
            <v/>
          </cell>
          <cell r="L18767" t="str">
            <v/>
          </cell>
          <cell r="N18767" t="str">
            <v/>
          </cell>
        </row>
        <row r="18768">
          <cell r="D18768" t="str">
            <v/>
          </cell>
          <cell r="L18768" t="str">
            <v/>
          </cell>
          <cell r="N18768" t="str">
            <v/>
          </cell>
        </row>
        <row r="18769">
          <cell r="D18769" t="str">
            <v/>
          </cell>
          <cell r="L18769" t="str">
            <v/>
          </cell>
          <cell r="N18769" t="str">
            <v/>
          </cell>
        </row>
        <row r="18770">
          <cell r="D18770" t="str">
            <v/>
          </cell>
          <cell r="L18770" t="str">
            <v/>
          </cell>
          <cell r="N18770" t="str">
            <v/>
          </cell>
        </row>
        <row r="18771">
          <cell r="D18771" t="str">
            <v/>
          </cell>
          <cell r="L18771" t="str">
            <v/>
          </cell>
          <cell r="N18771" t="str">
            <v/>
          </cell>
        </row>
        <row r="18772">
          <cell r="D18772" t="str">
            <v>DESPERDICIO</v>
          </cell>
          <cell r="L18772" t="str">
            <v>%</v>
          </cell>
          <cell r="M18772">
            <v>0</v>
          </cell>
          <cell r="N18772">
            <v>116158.37</v>
          </cell>
        </row>
        <row r="18773">
          <cell r="D18773" t="str">
            <v>SUBTOTAL</v>
          </cell>
        </row>
        <row r="18774">
          <cell r="D18774" t="str">
            <v>III. TRANSPORTES</v>
          </cell>
        </row>
        <row r="18775">
          <cell r="D18775" t="str">
            <v>MATERIAL</v>
          </cell>
          <cell r="K18775" t="str">
            <v>VOL. o PESO</v>
          </cell>
          <cell r="L18775" t="str">
            <v>DISTANCIA</v>
          </cell>
          <cell r="M18775" t="str">
            <v>M3 o Ton/Km</v>
          </cell>
          <cell r="N18775" t="str">
            <v>TARIFA</v>
          </cell>
        </row>
        <row r="18776">
          <cell r="D18776" t="str">
            <v/>
          </cell>
          <cell r="M18776" t="str">
            <v/>
          </cell>
          <cell r="N18776" t="str">
            <v/>
          </cell>
        </row>
        <row r="18777">
          <cell r="D18777" t="str">
            <v/>
          </cell>
          <cell r="M18777" t="str">
            <v/>
          </cell>
          <cell r="N18777" t="str">
            <v/>
          </cell>
        </row>
        <row r="18778">
          <cell r="D18778" t="str">
            <v/>
          </cell>
          <cell r="M18778" t="str">
            <v/>
          </cell>
          <cell r="N18778" t="str">
            <v/>
          </cell>
        </row>
        <row r="18779">
          <cell r="D18779" t="str">
            <v/>
          </cell>
          <cell r="M18779" t="str">
            <v/>
          </cell>
          <cell r="N18779" t="str">
            <v/>
          </cell>
        </row>
        <row r="18780">
          <cell r="D18780" t="str">
            <v>SUBTOTAL</v>
          </cell>
        </row>
        <row r="18781">
          <cell r="D18781" t="str">
            <v>IV. MANO DE OBRA</v>
          </cell>
        </row>
        <row r="18782">
          <cell r="D18782" t="str">
            <v>TRABAJADOR</v>
          </cell>
          <cell r="K18782" t="str">
            <v>JORNAL</v>
          </cell>
          <cell r="L18782" t="str">
            <v>PRESTACIONES</v>
          </cell>
          <cell r="M18782" t="str">
            <v>JORNAL TOTAL</v>
          </cell>
          <cell r="N18782" t="str">
            <v>RENDIMIENTO</v>
          </cell>
        </row>
        <row r="18783">
          <cell r="D18783" t="str">
            <v>OFICIAL</v>
          </cell>
          <cell r="K18783">
            <v>95930</v>
          </cell>
          <cell r="L18783">
            <v>1.95</v>
          </cell>
          <cell r="M18783">
            <v>187063.5</v>
          </cell>
          <cell r="N18783">
            <v>15</v>
          </cell>
        </row>
        <row r="18784">
          <cell r="D18784" t="str">
            <v>AYUDANTE (2)</v>
          </cell>
          <cell r="K18784">
            <v>142866</v>
          </cell>
          <cell r="L18784">
            <v>1.95</v>
          </cell>
          <cell r="M18784">
            <v>278588.7</v>
          </cell>
          <cell r="N18784">
            <v>15</v>
          </cell>
        </row>
        <row r="18785">
          <cell r="D18785" t="str">
            <v/>
          </cell>
          <cell r="K18785" t="str">
            <v/>
          </cell>
          <cell r="L18785" t="str">
            <v xml:space="preserve"> </v>
          </cell>
          <cell r="M18785" t="str">
            <v xml:space="preserve"> </v>
          </cell>
        </row>
        <row r="18786">
          <cell r="D18786" t="str">
            <v/>
          </cell>
          <cell r="K18786" t="str">
            <v/>
          </cell>
          <cell r="L18786" t="str">
            <v xml:space="preserve"> </v>
          </cell>
          <cell r="M18786" t="str">
            <v xml:space="preserve"> </v>
          </cell>
        </row>
        <row r="18787">
          <cell r="D18787" t="str">
            <v/>
          </cell>
          <cell r="K18787" t="str">
            <v/>
          </cell>
          <cell r="L18787" t="str">
            <v xml:space="preserve"> </v>
          </cell>
          <cell r="M18787" t="str">
            <v xml:space="preserve"> </v>
          </cell>
        </row>
        <row r="18788">
          <cell r="D18788" t="str">
            <v>SUBTOTAL</v>
          </cell>
        </row>
        <row r="18790">
          <cell r="D18790" t="str">
            <v>TOTAL COSTO DIRECTO $</v>
          </cell>
        </row>
        <row r="18792">
          <cell r="M18792" t="str">
            <v>Porcentaje</v>
          </cell>
          <cell r="N18792" t="str">
            <v>Valor Total</v>
          </cell>
        </row>
        <row r="18793">
          <cell r="M18793">
            <v>0.24</v>
          </cell>
          <cell r="N18793">
            <v>37142.39</v>
          </cell>
        </row>
        <row r="18794">
          <cell r="M18794">
            <v>0.02</v>
          </cell>
          <cell r="N18794">
            <v>3095.2</v>
          </cell>
        </row>
        <row r="18795">
          <cell r="M18795">
            <v>7.0000000000000007E-2</v>
          </cell>
          <cell r="N18795">
            <v>10833.2</v>
          </cell>
        </row>
        <row r="18798">
          <cell r="D18798" t="str">
            <v>Precio Unitario Total Aproximado al peso $</v>
          </cell>
        </row>
        <row r="18803">
          <cell r="D18803" t="str">
            <v>Proyectó:</v>
          </cell>
          <cell r="L18803" t="str">
            <v>Aprobó:</v>
          </cell>
        </row>
        <row r="18804">
          <cell r="E18804" t="str">
            <v>BRAYAN JEUDIEL LOZANO HERRERA</v>
          </cell>
          <cell r="M18804" t="str">
            <v>JESÚS IVÁN QUIÑONES RUEDA</v>
          </cell>
        </row>
        <row r="18805">
          <cell r="E18805" t="str">
            <v>APOYO SEC. DE PLANEACIÓN Y OBRAS PÚBLICAS</v>
          </cell>
          <cell r="M18805" t="str">
            <v>SECRETARIO DE PLANEACIÓN Y OBRAS PUBLICAS</v>
          </cell>
        </row>
        <row r="18806">
          <cell r="E18806" t="str">
            <v>LES TENGO UN CHISME</v>
          </cell>
          <cell r="M18806" t="str">
            <v>BOMBA</v>
          </cell>
        </row>
        <row r="18810">
          <cell r="D18810" t="str">
            <v>Análisis de Precios Unitarios- Secretaria de Planeación y Obras Publicas de Cubará, Boyacá.</v>
          </cell>
        </row>
        <row r="18811">
          <cell r="D18811" t="str">
            <v>Código</v>
          </cell>
          <cell r="E18811" t="str">
            <v>CCE-EICP-FM-14</v>
          </cell>
          <cell r="G18811" t="str">
            <v>Versión</v>
          </cell>
          <cell r="H18811">
            <v>1</v>
          </cell>
        </row>
        <row r="18815">
          <cell r="E18815" t="str">
            <v>MUNICIPIO DE CUBARÁ</v>
          </cell>
        </row>
        <row r="18817">
          <cell r="M18817" t="str">
            <v>VERSIÓN</v>
          </cell>
        </row>
        <row r="18820">
          <cell r="M18820" t="str">
            <v>PAGINA</v>
          </cell>
        </row>
        <row r="18821">
          <cell r="E18821" t="str">
            <v>ANÁLISIS DE PRECIOS UNITARIOS</v>
          </cell>
        </row>
        <row r="18823">
          <cell r="M18823" t="str">
            <v>FECHA</v>
          </cell>
          <cell r="N18823" t="str">
            <v>DD</v>
          </cell>
        </row>
        <row r="18824">
          <cell r="N18824">
            <v>13</v>
          </cell>
        </row>
        <row r="18828">
          <cell r="D18828" t="str">
            <v>DATOS ESPECÍFICOS</v>
          </cell>
        </row>
        <row r="18830">
          <cell r="A18830" t="str">
            <v>APU ID</v>
          </cell>
          <cell r="D18830" t="str">
            <v>ÍTEM</v>
          </cell>
          <cell r="E18830" t="str">
            <v>DESCRIPCIÓN</v>
          </cell>
          <cell r="N18830" t="str">
            <v>UNIDAD</v>
          </cell>
        </row>
        <row r="18831">
          <cell r="A18831" t="str">
            <v>APU-00127</v>
          </cell>
          <cell r="D18831" t="str">
            <v>3,01,05</v>
          </cell>
          <cell r="E18831" t="str">
            <v>CORTE Y SELLADO DE JUNTAS PARA PLACA DEPORTIVA</v>
          </cell>
          <cell r="N18831" t="str">
            <v>M</v>
          </cell>
        </row>
        <row r="18832">
          <cell r="D18832" t="str">
            <v>I. EQUIPO</v>
          </cell>
        </row>
        <row r="18833">
          <cell r="D18833" t="str">
            <v>DESCRIPCIÓN</v>
          </cell>
          <cell r="I18833" t="str">
            <v>MARCA</v>
          </cell>
          <cell r="K18833" t="str">
            <v>TIPO</v>
          </cell>
          <cell r="M18833" t="str">
            <v>TARIFA</v>
          </cell>
          <cell r="N18833" t="str">
            <v>RENDIMIENTO</v>
          </cell>
        </row>
        <row r="18834">
          <cell r="D18834" t="str">
            <v>HERRAMIENTA MENOR (% M.O)</v>
          </cell>
          <cell r="K18834" t="str">
            <v>%</v>
          </cell>
          <cell r="M18834">
            <v>14110.67</v>
          </cell>
          <cell r="N18834">
            <v>10</v>
          </cell>
        </row>
        <row r="18835">
          <cell r="D18835" t="str">
            <v>CORTADORA DE PAVIMENTO</v>
          </cell>
          <cell r="K18835" t="str">
            <v>HR</v>
          </cell>
          <cell r="M18835">
            <v>18416</v>
          </cell>
          <cell r="N18835">
            <v>33</v>
          </cell>
        </row>
        <row r="18836">
          <cell r="D18836" t="str">
            <v/>
          </cell>
          <cell r="K18836" t="str">
            <v/>
          </cell>
          <cell r="M18836" t="str">
            <v/>
          </cell>
        </row>
        <row r="18837">
          <cell r="D18837" t="str">
            <v/>
          </cell>
          <cell r="K18837" t="str">
            <v/>
          </cell>
          <cell r="M18837" t="str">
            <v/>
          </cell>
        </row>
        <row r="18838">
          <cell r="D18838" t="str">
            <v/>
          </cell>
          <cell r="K18838" t="str">
            <v/>
          </cell>
          <cell r="M18838" t="str">
            <v/>
          </cell>
        </row>
        <row r="18839">
          <cell r="D18839" t="str">
            <v/>
          </cell>
          <cell r="K18839" t="str">
            <v/>
          </cell>
          <cell r="M18839" t="str">
            <v/>
          </cell>
        </row>
        <row r="18840">
          <cell r="D18840" t="str">
            <v>SUBTOTAL</v>
          </cell>
        </row>
        <row r="18841">
          <cell r="D18841" t="str">
            <v>II. MATERIALES</v>
          </cell>
        </row>
        <row r="18842">
          <cell r="D18842" t="str">
            <v>DESCRIPCIÓN</v>
          </cell>
          <cell r="L18842" t="str">
            <v>UNIDAD</v>
          </cell>
          <cell r="M18842" t="str">
            <v>CANTIDAD</v>
          </cell>
          <cell r="N18842" t="str">
            <v>PRECIO UNITARIO</v>
          </cell>
        </row>
        <row r="18843">
          <cell r="D18843" t="str">
            <v>DISCO DIAMANTADO ASFALTO-CONCRETO 350mm</v>
          </cell>
          <cell r="L18843" t="str">
            <v>UND</v>
          </cell>
          <cell r="M18843">
            <v>0.01</v>
          </cell>
          <cell r="N18843">
            <v>539656</v>
          </cell>
        </row>
        <row r="18844">
          <cell r="D18844" t="str">
            <v>AGUA</v>
          </cell>
          <cell r="L18844" t="str">
            <v>LT</v>
          </cell>
          <cell r="M18844">
            <v>5</v>
          </cell>
          <cell r="N18844">
            <v>3.65</v>
          </cell>
        </row>
        <row r="18845">
          <cell r="D18845" t="str">
            <v>VULKEM 45 SSL, SELLANTE MOCO COMPONENTE DE POLIURETANO, AUTO- NIVELANTE O SIMILAR</v>
          </cell>
          <cell r="L18845" t="str">
            <v>GAL</v>
          </cell>
          <cell r="M18845">
            <v>0.02</v>
          </cell>
          <cell r="N18845">
            <v>193688.92</v>
          </cell>
        </row>
        <row r="18846">
          <cell r="D18846" t="str">
            <v>SELLA SIL SOPORTE 1/2", SOPORTE BASE PARA SELLO DE JUNTAS DE DILATACIÓN O SIMILAR</v>
          </cell>
          <cell r="L18846" t="str">
            <v>M</v>
          </cell>
          <cell r="M18846">
            <v>1</v>
          </cell>
          <cell r="N18846">
            <v>921.96</v>
          </cell>
        </row>
        <row r="18847">
          <cell r="D18847" t="str">
            <v/>
          </cell>
          <cell r="L18847" t="str">
            <v/>
          </cell>
          <cell r="N18847" t="str">
            <v/>
          </cell>
        </row>
        <row r="18848">
          <cell r="D18848" t="str">
            <v/>
          </cell>
          <cell r="L18848" t="str">
            <v/>
          </cell>
          <cell r="N18848" t="str">
            <v/>
          </cell>
        </row>
        <row r="18849">
          <cell r="D18849" t="str">
            <v/>
          </cell>
          <cell r="L18849" t="str">
            <v/>
          </cell>
          <cell r="N18849" t="str">
            <v/>
          </cell>
        </row>
        <row r="18850">
          <cell r="D18850" t="str">
            <v/>
          </cell>
          <cell r="L18850" t="str">
            <v/>
          </cell>
          <cell r="N18850" t="str">
            <v/>
          </cell>
        </row>
        <row r="18851">
          <cell r="D18851" t="str">
            <v/>
          </cell>
          <cell r="L18851" t="str">
            <v/>
          </cell>
          <cell r="N18851" t="str">
            <v/>
          </cell>
        </row>
        <row r="18852">
          <cell r="D18852" t="str">
            <v/>
          </cell>
          <cell r="L18852" t="str">
            <v/>
          </cell>
          <cell r="N18852" t="str">
            <v/>
          </cell>
        </row>
        <row r="18853">
          <cell r="D18853" t="str">
            <v/>
          </cell>
          <cell r="L18853" t="str">
            <v/>
          </cell>
          <cell r="N18853" t="str">
            <v/>
          </cell>
        </row>
        <row r="18854">
          <cell r="D18854" t="str">
            <v/>
          </cell>
          <cell r="L18854" t="str">
            <v/>
          </cell>
          <cell r="N18854" t="str">
            <v/>
          </cell>
        </row>
        <row r="18855">
          <cell r="D18855" t="str">
            <v/>
          </cell>
          <cell r="L18855" t="str">
            <v/>
          </cell>
          <cell r="N18855" t="str">
            <v/>
          </cell>
        </row>
        <row r="18856">
          <cell r="D18856" t="str">
            <v/>
          </cell>
          <cell r="L18856" t="str">
            <v/>
          </cell>
          <cell r="N18856" t="str">
            <v/>
          </cell>
        </row>
        <row r="18857">
          <cell r="D18857" t="str">
            <v>DESPERDICIO</v>
          </cell>
          <cell r="L18857" t="str">
            <v>%</v>
          </cell>
          <cell r="M18857">
            <v>0</v>
          </cell>
          <cell r="N18857">
            <v>10210.549999999999</v>
          </cell>
        </row>
        <row r="18858">
          <cell r="D18858" t="str">
            <v>SUBTOTAL</v>
          </cell>
        </row>
        <row r="18859">
          <cell r="D18859" t="str">
            <v>III. TRANSPORTES</v>
          </cell>
        </row>
        <row r="18860">
          <cell r="D18860" t="str">
            <v>MATERIAL</v>
          </cell>
          <cell r="K18860" t="str">
            <v>VOL. o PESO</v>
          </cell>
          <cell r="L18860" t="str">
            <v>DISTANCIA</v>
          </cell>
          <cell r="M18860" t="str">
            <v>M3 o Ton/Km</v>
          </cell>
          <cell r="N18860" t="str">
            <v>TARIFA</v>
          </cell>
        </row>
        <row r="18861">
          <cell r="D18861" t="str">
            <v/>
          </cell>
          <cell r="M18861" t="str">
            <v/>
          </cell>
          <cell r="N18861" t="str">
            <v/>
          </cell>
        </row>
        <row r="18862">
          <cell r="D18862" t="str">
            <v/>
          </cell>
          <cell r="M18862" t="str">
            <v/>
          </cell>
          <cell r="N18862" t="str">
            <v/>
          </cell>
        </row>
        <row r="18863">
          <cell r="D18863" t="str">
            <v/>
          </cell>
          <cell r="M18863" t="str">
            <v/>
          </cell>
          <cell r="N18863" t="str">
            <v/>
          </cell>
        </row>
        <row r="18864">
          <cell r="D18864" t="str">
            <v/>
          </cell>
          <cell r="M18864" t="str">
            <v/>
          </cell>
          <cell r="N18864" t="str">
            <v/>
          </cell>
        </row>
        <row r="18865">
          <cell r="D18865" t="str">
            <v>SUBTOTAL</v>
          </cell>
        </row>
        <row r="18866">
          <cell r="D18866" t="str">
            <v>IV. MANO DE OBRA</v>
          </cell>
        </row>
        <row r="18867">
          <cell r="D18867" t="str">
            <v>TRABAJADOR</v>
          </cell>
          <cell r="K18867" t="str">
            <v>JORNAL</v>
          </cell>
          <cell r="L18867" t="str">
            <v>PRESTACIONES</v>
          </cell>
          <cell r="M18867" t="str">
            <v>JORNAL TOTAL</v>
          </cell>
          <cell r="N18867" t="str">
            <v>RENDIMIENTO</v>
          </cell>
        </row>
        <row r="18868">
          <cell r="D18868" t="str">
            <v>OFICIAL</v>
          </cell>
          <cell r="K18868">
            <v>95930</v>
          </cell>
          <cell r="L18868">
            <v>1.95</v>
          </cell>
          <cell r="M18868">
            <v>187063.5</v>
          </cell>
          <cell r="N18868">
            <v>33</v>
          </cell>
        </row>
        <row r="18869">
          <cell r="D18869" t="str">
            <v>AYUDANTE (2)</v>
          </cell>
          <cell r="K18869">
            <v>142866</v>
          </cell>
          <cell r="L18869">
            <v>1.95</v>
          </cell>
          <cell r="M18869">
            <v>278588.7</v>
          </cell>
          <cell r="N18869">
            <v>33</v>
          </cell>
        </row>
        <row r="18870">
          <cell r="D18870" t="str">
            <v/>
          </cell>
          <cell r="K18870" t="str">
            <v/>
          </cell>
          <cell r="L18870" t="str">
            <v xml:space="preserve"> </v>
          </cell>
          <cell r="M18870" t="str">
            <v xml:space="preserve"> </v>
          </cell>
        </row>
        <row r="18871">
          <cell r="D18871" t="str">
            <v/>
          </cell>
          <cell r="K18871" t="str">
            <v/>
          </cell>
          <cell r="L18871" t="str">
            <v xml:space="preserve"> </v>
          </cell>
          <cell r="M18871" t="str">
            <v xml:space="preserve"> </v>
          </cell>
        </row>
        <row r="18872">
          <cell r="D18872" t="str">
            <v/>
          </cell>
          <cell r="K18872" t="str">
            <v/>
          </cell>
          <cell r="L18872" t="str">
            <v xml:space="preserve"> </v>
          </cell>
          <cell r="M18872" t="str">
            <v xml:space="preserve"> </v>
          </cell>
        </row>
        <row r="18873">
          <cell r="D18873" t="str">
            <v>SUBTOTAL</v>
          </cell>
        </row>
        <row r="18875">
          <cell r="D18875" t="str">
            <v>TOTAL COSTO DIRECTO $</v>
          </cell>
        </row>
        <row r="18877">
          <cell r="M18877" t="str">
            <v>Porcentaje</v>
          </cell>
          <cell r="N18877" t="str">
            <v>Valor Total</v>
          </cell>
        </row>
        <row r="18878">
          <cell r="M18878">
            <v>0.24</v>
          </cell>
          <cell r="N18878">
            <v>6309.68</v>
          </cell>
        </row>
        <row r="18879">
          <cell r="M18879">
            <v>0.02</v>
          </cell>
          <cell r="N18879">
            <v>525.80999999999995</v>
          </cell>
        </row>
        <row r="18880">
          <cell r="M18880">
            <v>7.0000000000000007E-2</v>
          </cell>
          <cell r="N18880">
            <v>1840.32</v>
          </cell>
        </row>
        <row r="18883">
          <cell r="D18883" t="str">
            <v>Precio Unitario Total Aproximado al peso $</v>
          </cell>
        </row>
        <row r="18888">
          <cell r="D18888" t="str">
            <v>Proyectó:</v>
          </cell>
          <cell r="L18888" t="str">
            <v>Aprobó:</v>
          </cell>
        </row>
        <row r="18889">
          <cell r="E18889" t="str">
            <v>BRAYAN JEUDIEL LOZANO HERRERA</v>
          </cell>
          <cell r="M18889" t="str">
            <v>JESÚS IVÁN QUIÑONES RUEDA</v>
          </cell>
        </row>
        <row r="18890">
          <cell r="E18890" t="str">
            <v>APOYO SEC. DE PLANEACIÓN Y OBRAS PÚBLICAS</v>
          </cell>
          <cell r="M18890" t="str">
            <v>SECRETARIO DE PLANEACIÓN Y OBRAS PUBLICAS</v>
          </cell>
        </row>
        <row r="18891">
          <cell r="E18891" t="str">
            <v>LES TENGO UN CHISME</v>
          </cell>
          <cell r="M18891" t="str">
            <v>BOMBA</v>
          </cell>
        </row>
        <row r="18895">
          <cell r="D18895" t="str">
            <v>Análisis de Precios Unitarios- Secretaria de Planeación y Obras Publicas de Cubará, Boyacá.</v>
          </cell>
        </row>
        <row r="18896">
          <cell r="D18896" t="str">
            <v>Código</v>
          </cell>
          <cell r="E18896" t="str">
            <v>CCE-EICP-FM-14</v>
          </cell>
          <cell r="G18896" t="str">
            <v>Versión</v>
          </cell>
          <cell r="H18896">
            <v>1</v>
          </cell>
        </row>
        <row r="18900">
          <cell r="E18900" t="str">
            <v>MUNICIPIO DE CUBARÁ</v>
          </cell>
        </row>
        <row r="18902">
          <cell r="M18902" t="str">
            <v>VERSIÓN</v>
          </cell>
        </row>
        <row r="18905">
          <cell r="M18905" t="str">
            <v>PAGINA</v>
          </cell>
        </row>
        <row r="18906">
          <cell r="E18906" t="str">
            <v>ANÁLISIS DE PRECIOS UNITARIOS</v>
          </cell>
        </row>
        <row r="18908">
          <cell r="M18908" t="str">
            <v>FECHA</v>
          </cell>
          <cell r="N18908" t="str">
            <v>DD</v>
          </cell>
        </row>
        <row r="18909">
          <cell r="N18909">
            <v>13</v>
          </cell>
        </row>
        <row r="18913">
          <cell r="D18913" t="str">
            <v>DATOS ESPECÍFICOS</v>
          </cell>
        </row>
        <row r="18915">
          <cell r="A18915" t="str">
            <v>APU ID</v>
          </cell>
          <cell r="D18915" t="str">
            <v>ÍTEM</v>
          </cell>
          <cell r="E18915" t="str">
            <v>DESCRIPCIÓN</v>
          </cell>
          <cell r="N18915" t="str">
            <v>UNIDAD</v>
          </cell>
        </row>
        <row r="18916">
          <cell r="A18916" t="str">
            <v>APU-00128</v>
          </cell>
          <cell r="D18916" t="str">
            <v>3,01,06</v>
          </cell>
          <cell r="E18916" t="str">
            <v>PINTURA PARA CANCHAS Y/O ESPACIOS DEPORTIVOS BASE ACRÍLICA. (INCLUYE LAVADO DE SUPERFICIE CON ÁCIDO).</v>
          </cell>
          <cell r="N18916" t="str">
            <v>M2</v>
          </cell>
        </row>
        <row r="18917">
          <cell r="D18917" t="str">
            <v>I. EQUIPO</v>
          </cell>
        </row>
        <row r="18918">
          <cell r="D18918" t="str">
            <v>DESCRIPCIÓN</v>
          </cell>
          <cell r="I18918" t="str">
            <v>MARCA</v>
          </cell>
          <cell r="K18918" t="str">
            <v>TIPO</v>
          </cell>
          <cell r="M18918" t="str">
            <v>TARIFA</v>
          </cell>
          <cell r="N18918" t="str">
            <v>RENDIMIENTO</v>
          </cell>
        </row>
        <row r="18919">
          <cell r="D18919" t="str">
            <v>HERRAMIENTA MENOR (% M.O)</v>
          </cell>
          <cell r="K18919" t="str">
            <v>%</v>
          </cell>
          <cell r="M18919">
            <v>2910.33</v>
          </cell>
          <cell r="N18919">
            <v>10</v>
          </cell>
        </row>
        <row r="18920">
          <cell r="D18920" t="str">
            <v/>
          </cell>
          <cell r="K18920" t="str">
            <v/>
          </cell>
          <cell r="M18920" t="str">
            <v/>
          </cell>
        </row>
        <row r="18921">
          <cell r="D18921" t="str">
            <v/>
          </cell>
          <cell r="K18921" t="str">
            <v/>
          </cell>
          <cell r="M18921" t="str">
            <v/>
          </cell>
        </row>
        <row r="18922">
          <cell r="D18922" t="str">
            <v/>
          </cell>
          <cell r="K18922" t="str">
            <v/>
          </cell>
          <cell r="M18922" t="str">
            <v/>
          </cell>
        </row>
        <row r="18923">
          <cell r="D18923" t="str">
            <v/>
          </cell>
          <cell r="K18923" t="str">
            <v/>
          </cell>
          <cell r="M18923" t="str">
            <v/>
          </cell>
        </row>
        <row r="18924">
          <cell r="D18924" t="str">
            <v/>
          </cell>
          <cell r="K18924" t="str">
            <v/>
          </cell>
          <cell r="M18924" t="str">
            <v/>
          </cell>
        </row>
        <row r="18925">
          <cell r="D18925" t="str">
            <v>SUBTOTAL</v>
          </cell>
        </row>
        <row r="18926">
          <cell r="D18926" t="str">
            <v>II. MATERIALES</v>
          </cell>
        </row>
        <row r="18927">
          <cell r="D18927" t="str">
            <v>DESCRIPCIÓN</v>
          </cell>
          <cell r="L18927" t="str">
            <v>UNIDAD</v>
          </cell>
          <cell r="M18927" t="str">
            <v>CANTIDAD</v>
          </cell>
          <cell r="N18927" t="str">
            <v>PRECIO UNITARIO</v>
          </cell>
        </row>
        <row r="18928">
          <cell r="D18928" t="str">
            <v>BASE ACRÍLICA ANTIDESLIZANTE PARA CANCHAS - TRÁFICO. (COLOR NEGRO).</v>
          </cell>
          <cell r="L18928" t="str">
            <v>GAL</v>
          </cell>
          <cell r="M18928">
            <v>0.08</v>
          </cell>
          <cell r="N18928">
            <v>150482.79999999999</v>
          </cell>
        </row>
        <row r="18929">
          <cell r="D18929" t="str">
            <v>PINTURA ACRÍLICA ANTIDESLIZANTE PARA CANCHAS - TRÁFICO. (COLOR A ELECCIÓN).</v>
          </cell>
          <cell r="L18929" t="str">
            <v>GAL</v>
          </cell>
          <cell r="M18929">
            <v>0.08</v>
          </cell>
          <cell r="N18929">
            <v>160102.79999999999</v>
          </cell>
        </row>
        <row r="18930">
          <cell r="D18930" t="str">
            <v>CINTA DE PAPEL SUPERCINTA 250</v>
          </cell>
          <cell r="L18930" t="str">
            <v>RLL</v>
          </cell>
          <cell r="M18930">
            <v>0.1</v>
          </cell>
          <cell r="N18930">
            <v>9757.2800000000007</v>
          </cell>
        </row>
        <row r="18931">
          <cell r="D18931" t="str">
            <v>ACIDO MURIÁTICO / NÍTRICO</v>
          </cell>
          <cell r="L18931" t="str">
            <v>GAL</v>
          </cell>
          <cell r="M18931">
            <v>0.05</v>
          </cell>
          <cell r="N18931">
            <v>24700</v>
          </cell>
        </row>
        <row r="18932">
          <cell r="D18932" t="str">
            <v/>
          </cell>
          <cell r="L18932" t="str">
            <v/>
          </cell>
          <cell r="N18932" t="str">
            <v/>
          </cell>
        </row>
        <row r="18933">
          <cell r="D18933" t="str">
            <v/>
          </cell>
          <cell r="L18933" t="str">
            <v/>
          </cell>
          <cell r="N18933" t="str">
            <v/>
          </cell>
        </row>
        <row r="18934">
          <cell r="D18934" t="str">
            <v/>
          </cell>
          <cell r="L18934" t="str">
            <v/>
          </cell>
          <cell r="N18934" t="str">
            <v/>
          </cell>
        </row>
        <row r="18935">
          <cell r="D18935" t="str">
            <v/>
          </cell>
          <cell r="L18935" t="str">
            <v/>
          </cell>
          <cell r="N18935" t="str">
            <v/>
          </cell>
        </row>
        <row r="18936">
          <cell r="D18936" t="str">
            <v/>
          </cell>
          <cell r="L18936" t="str">
            <v/>
          </cell>
          <cell r="N18936" t="str">
            <v/>
          </cell>
        </row>
        <row r="18937">
          <cell r="D18937" t="str">
            <v/>
          </cell>
          <cell r="L18937" t="str">
            <v/>
          </cell>
          <cell r="N18937" t="str">
            <v/>
          </cell>
        </row>
        <row r="18938">
          <cell r="D18938" t="str">
            <v/>
          </cell>
          <cell r="L18938" t="str">
            <v/>
          </cell>
          <cell r="N18938" t="str">
            <v/>
          </cell>
        </row>
        <row r="18939">
          <cell r="D18939" t="str">
            <v/>
          </cell>
          <cell r="L18939" t="str">
            <v/>
          </cell>
          <cell r="N18939" t="str">
            <v/>
          </cell>
        </row>
        <row r="18940">
          <cell r="D18940" t="str">
            <v/>
          </cell>
          <cell r="L18940" t="str">
            <v/>
          </cell>
          <cell r="N18940" t="str">
            <v/>
          </cell>
        </row>
        <row r="18941">
          <cell r="D18941" t="str">
            <v/>
          </cell>
          <cell r="L18941" t="str">
            <v/>
          </cell>
          <cell r="N18941" t="str">
            <v/>
          </cell>
        </row>
        <row r="18942">
          <cell r="D18942" t="str">
            <v>DESPERDICIO</v>
          </cell>
          <cell r="L18942" t="str">
            <v>%</v>
          </cell>
          <cell r="M18942">
            <v>0</v>
          </cell>
          <cell r="N18942">
            <v>27057.57</v>
          </cell>
        </row>
        <row r="18943">
          <cell r="D18943" t="str">
            <v>SUBTOTAL</v>
          </cell>
        </row>
        <row r="18944">
          <cell r="D18944" t="str">
            <v>III. TRANSPORTES</v>
          </cell>
        </row>
        <row r="18945">
          <cell r="D18945" t="str">
            <v>MATERIAL</v>
          </cell>
          <cell r="K18945" t="str">
            <v>VOL. o PESO</v>
          </cell>
          <cell r="L18945" t="str">
            <v>DISTANCIA</v>
          </cell>
          <cell r="M18945" t="str">
            <v>M3 o Ton/Km</v>
          </cell>
          <cell r="N18945" t="str">
            <v>TARIFA</v>
          </cell>
        </row>
        <row r="18946">
          <cell r="D18946" t="str">
            <v/>
          </cell>
          <cell r="M18946" t="str">
            <v/>
          </cell>
          <cell r="N18946" t="str">
            <v/>
          </cell>
        </row>
        <row r="18947">
          <cell r="D18947" t="str">
            <v/>
          </cell>
          <cell r="M18947" t="str">
            <v/>
          </cell>
          <cell r="N18947" t="str">
            <v/>
          </cell>
        </row>
        <row r="18948">
          <cell r="D18948" t="str">
            <v/>
          </cell>
          <cell r="M18948" t="str">
            <v/>
          </cell>
          <cell r="N18948" t="str">
            <v/>
          </cell>
        </row>
        <row r="18949">
          <cell r="D18949" t="str">
            <v/>
          </cell>
          <cell r="M18949" t="str">
            <v/>
          </cell>
          <cell r="N18949" t="str">
            <v/>
          </cell>
        </row>
        <row r="18950">
          <cell r="D18950" t="str">
            <v>SUBTOTAL</v>
          </cell>
        </row>
        <row r="18951">
          <cell r="D18951" t="str">
            <v>IV. MANO DE OBRA</v>
          </cell>
        </row>
        <row r="18952">
          <cell r="D18952" t="str">
            <v>TRABAJADOR</v>
          </cell>
          <cell r="K18952" t="str">
            <v>JORNAL</v>
          </cell>
          <cell r="L18952" t="str">
            <v>PRESTACIONES</v>
          </cell>
          <cell r="M18952" t="str">
            <v>JORNAL TOTAL</v>
          </cell>
          <cell r="N18952" t="str">
            <v>RENDIMIENTO</v>
          </cell>
        </row>
        <row r="18953">
          <cell r="D18953" t="str">
            <v>OFICIAL</v>
          </cell>
          <cell r="K18953">
            <v>95930</v>
          </cell>
          <cell r="L18953">
            <v>1.95</v>
          </cell>
          <cell r="M18953">
            <v>187063.5</v>
          </cell>
          <cell r="N18953">
            <v>160</v>
          </cell>
        </row>
        <row r="18954">
          <cell r="D18954" t="str">
            <v>AYUDANTE (2)</v>
          </cell>
          <cell r="K18954">
            <v>142866</v>
          </cell>
          <cell r="L18954">
            <v>1.95</v>
          </cell>
          <cell r="M18954">
            <v>278588.7</v>
          </cell>
          <cell r="N18954">
            <v>160</v>
          </cell>
        </row>
        <row r="18955">
          <cell r="D18955" t="str">
            <v/>
          </cell>
          <cell r="K18955" t="str">
            <v/>
          </cell>
          <cell r="L18955" t="str">
            <v xml:space="preserve"> </v>
          </cell>
          <cell r="M18955" t="str">
            <v xml:space="preserve"> </v>
          </cell>
        </row>
        <row r="18956">
          <cell r="D18956" t="str">
            <v/>
          </cell>
          <cell r="K18956" t="str">
            <v/>
          </cell>
          <cell r="L18956" t="str">
            <v xml:space="preserve"> </v>
          </cell>
          <cell r="M18956" t="str">
            <v xml:space="preserve"> </v>
          </cell>
        </row>
        <row r="18957">
          <cell r="D18957" t="str">
            <v/>
          </cell>
          <cell r="K18957" t="str">
            <v/>
          </cell>
          <cell r="L18957" t="str">
            <v xml:space="preserve"> </v>
          </cell>
          <cell r="M18957" t="str">
            <v xml:space="preserve"> </v>
          </cell>
        </row>
        <row r="18958">
          <cell r="D18958" t="str">
            <v>SUBTOTAL</v>
          </cell>
        </row>
        <row r="18960">
          <cell r="D18960" t="str">
            <v>TOTAL COSTO DIRECTO $</v>
          </cell>
        </row>
        <row r="18962">
          <cell r="M18962" t="str">
            <v>Porcentaje</v>
          </cell>
          <cell r="N18962" t="str">
            <v>Valor Total</v>
          </cell>
        </row>
        <row r="18963">
          <cell r="M18963">
            <v>0.24</v>
          </cell>
          <cell r="N18963">
            <v>7262.14</v>
          </cell>
        </row>
        <row r="18964">
          <cell r="M18964">
            <v>0.02</v>
          </cell>
          <cell r="N18964">
            <v>605.17999999999995</v>
          </cell>
        </row>
        <row r="18965">
          <cell r="M18965">
            <v>7.0000000000000007E-2</v>
          </cell>
          <cell r="N18965">
            <v>2118.13</v>
          </cell>
        </row>
        <row r="18968">
          <cell r="D18968" t="str">
            <v>Precio Unitario Total Aproximado al peso $</v>
          </cell>
        </row>
        <row r="18973">
          <cell r="D18973" t="str">
            <v>Proyectó:</v>
          </cell>
          <cell r="L18973" t="str">
            <v>Aprobó:</v>
          </cell>
        </row>
        <row r="18974">
          <cell r="E18974" t="str">
            <v>BRAYAN JEUDIEL LOZANO HERRERA</v>
          </cell>
          <cell r="M18974" t="str">
            <v>JESÚS IVÁN QUIÑONES RUEDA</v>
          </cell>
        </row>
        <row r="18975">
          <cell r="E18975" t="str">
            <v>APOYO SEC. DE PLANEACIÓN Y OBRAS PÚBLICAS</v>
          </cell>
          <cell r="M18975" t="str">
            <v>SECRETARIO DE PLANEACIÓN Y OBRAS PUBLICAS</v>
          </cell>
        </row>
        <row r="18976">
          <cell r="E18976" t="str">
            <v>LES TENGO UN CHISME</v>
          </cell>
          <cell r="M18976" t="str">
            <v>BOMBA</v>
          </cell>
        </row>
        <row r="18980">
          <cell r="D18980" t="str">
            <v>Análisis de Precios Unitarios- Secretaria de Planeación y Obras Publicas de Cubará, Boyacá.</v>
          </cell>
        </row>
        <row r="18981">
          <cell r="D18981" t="str">
            <v>Código</v>
          </cell>
          <cell r="E18981" t="str">
            <v>CCE-EICP-FM-14</v>
          </cell>
          <cell r="G18981" t="str">
            <v>Versión</v>
          </cell>
          <cell r="H18981">
            <v>1</v>
          </cell>
        </row>
        <row r="18985">
          <cell r="E18985" t="str">
            <v>MUNICIPIO DE CUBARÁ</v>
          </cell>
        </row>
        <row r="18987">
          <cell r="M18987" t="str">
            <v>VERSIÓN</v>
          </cell>
        </row>
        <row r="18990">
          <cell r="M18990" t="str">
            <v>PAGINA</v>
          </cell>
        </row>
        <row r="18991">
          <cell r="E18991" t="str">
            <v>ANÁLISIS DE PRECIOS UNITARIOS</v>
          </cell>
        </row>
        <row r="18993">
          <cell r="M18993" t="str">
            <v>FECHA</v>
          </cell>
          <cell r="N18993" t="str">
            <v>DD</v>
          </cell>
        </row>
        <row r="18994">
          <cell r="N18994">
            <v>13</v>
          </cell>
        </row>
        <row r="18998">
          <cell r="D18998" t="str">
            <v>DATOS ESPECÍFICOS</v>
          </cell>
        </row>
        <row r="19000">
          <cell r="A19000" t="str">
            <v>APU ID</v>
          </cell>
          <cell r="D19000" t="str">
            <v>ÍTEM</v>
          </cell>
          <cell r="E19000" t="str">
            <v>DESCRIPCIÓN</v>
          </cell>
          <cell r="N19000" t="str">
            <v>UNIDAD</v>
          </cell>
        </row>
        <row r="19001">
          <cell r="A19001" t="str">
            <v>APU-00129</v>
          </cell>
          <cell r="D19001" t="str">
            <v>3,01,07</v>
          </cell>
          <cell r="E19001" t="str">
            <v>DEMARCACIÓN CON PINTURA PARA CANCHAS BASE ACRÍLICA.</v>
          </cell>
          <cell r="N19001" t="str">
            <v>M</v>
          </cell>
        </row>
        <row r="19002">
          <cell r="D19002" t="str">
            <v>I. EQUIPO</v>
          </cell>
        </row>
        <row r="19003">
          <cell r="D19003" t="str">
            <v>DESCRIPCIÓN</v>
          </cell>
          <cell r="I19003" t="str">
            <v>MARCA</v>
          </cell>
          <cell r="K19003" t="str">
            <v>TIPO</v>
          </cell>
          <cell r="M19003" t="str">
            <v>TARIFA</v>
          </cell>
          <cell r="N19003" t="str">
            <v>RENDIMIENTO</v>
          </cell>
        </row>
        <row r="19004">
          <cell r="D19004" t="str">
            <v>HERRAMIENTA MENOR (% M.O)</v>
          </cell>
          <cell r="K19004" t="str">
            <v>%</v>
          </cell>
          <cell r="M19004">
            <v>5820.65</v>
          </cell>
          <cell r="N19004">
            <v>10</v>
          </cell>
        </row>
        <row r="19005">
          <cell r="D19005" t="str">
            <v/>
          </cell>
          <cell r="K19005" t="str">
            <v/>
          </cell>
          <cell r="M19005" t="str">
            <v/>
          </cell>
        </row>
        <row r="19006">
          <cell r="D19006" t="str">
            <v/>
          </cell>
          <cell r="K19006" t="str">
            <v/>
          </cell>
          <cell r="M19006" t="str">
            <v/>
          </cell>
        </row>
        <row r="19007">
          <cell r="D19007" t="str">
            <v/>
          </cell>
          <cell r="K19007" t="str">
            <v/>
          </cell>
          <cell r="M19007" t="str">
            <v/>
          </cell>
        </row>
        <row r="19008">
          <cell r="D19008" t="str">
            <v/>
          </cell>
          <cell r="K19008" t="str">
            <v/>
          </cell>
          <cell r="M19008" t="str">
            <v/>
          </cell>
        </row>
        <row r="19009">
          <cell r="D19009" t="str">
            <v/>
          </cell>
          <cell r="K19009" t="str">
            <v/>
          </cell>
          <cell r="M19009" t="str">
            <v/>
          </cell>
        </row>
        <row r="19010">
          <cell r="D19010" t="str">
            <v>SUBTOTAL</v>
          </cell>
        </row>
        <row r="19011">
          <cell r="D19011" t="str">
            <v>II. MATERIALES</v>
          </cell>
        </row>
        <row r="19012">
          <cell r="D19012" t="str">
            <v>DESCRIPCIÓN</v>
          </cell>
          <cell r="L19012" t="str">
            <v>UNIDAD</v>
          </cell>
          <cell r="M19012" t="str">
            <v>CANTIDAD</v>
          </cell>
          <cell r="N19012" t="str">
            <v>PRECIO UNITARIO</v>
          </cell>
        </row>
        <row r="19013">
          <cell r="D19013" t="str">
            <v>PINTURA ACRÍLICA ANTIDESLIZANTE PARA CANCHAS - TRÁFICO. (COLOR A ELECCIÓN).</v>
          </cell>
          <cell r="L19013" t="str">
            <v>GAL</v>
          </cell>
          <cell r="M19013">
            <v>0.01</v>
          </cell>
          <cell r="N19013">
            <v>160102.79999999999</v>
          </cell>
        </row>
        <row r="19014">
          <cell r="D19014" t="str">
            <v>CINTA DE PAPEL SUPERCINTA 250</v>
          </cell>
          <cell r="L19014" t="str">
            <v>RLL</v>
          </cell>
          <cell r="M19014">
            <v>0.05</v>
          </cell>
          <cell r="N19014">
            <v>9757.2800000000007</v>
          </cell>
        </row>
        <row r="19015">
          <cell r="D19015" t="str">
            <v/>
          </cell>
          <cell r="L19015" t="str">
            <v/>
          </cell>
          <cell r="N19015" t="str">
            <v/>
          </cell>
        </row>
        <row r="19016">
          <cell r="D19016" t="str">
            <v/>
          </cell>
          <cell r="L19016" t="str">
            <v/>
          </cell>
          <cell r="N19016" t="str">
            <v/>
          </cell>
        </row>
        <row r="19017">
          <cell r="D19017" t="str">
            <v/>
          </cell>
          <cell r="L19017" t="str">
            <v/>
          </cell>
          <cell r="N19017" t="str">
            <v/>
          </cell>
        </row>
        <row r="19018">
          <cell r="D19018" t="str">
            <v/>
          </cell>
          <cell r="L19018" t="str">
            <v/>
          </cell>
          <cell r="N19018" t="str">
            <v/>
          </cell>
        </row>
        <row r="19019">
          <cell r="D19019" t="str">
            <v/>
          </cell>
          <cell r="L19019" t="str">
            <v/>
          </cell>
          <cell r="N19019" t="str">
            <v/>
          </cell>
        </row>
        <row r="19020">
          <cell r="D19020" t="str">
            <v/>
          </cell>
          <cell r="L19020" t="str">
            <v/>
          </cell>
          <cell r="N19020" t="str">
            <v/>
          </cell>
        </row>
        <row r="19021">
          <cell r="D19021" t="str">
            <v/>
          </cell>
          <cell r="L19021" t="str">
            <v/>
          </cell>
          <cell r="N19021" t="str">
            <v/>
          </cell>
        </row>
        <row r="19022">
          <cell r="D19022" t="str">
            <v/>
          </cell>
          <cell r="L19022" t="str">
            <v/>
          </cell>
          <cell r="N19022" t="str">
            <v/>
          </cell>
        </row>
        <row r="19023">
          <cell r="D19023" t="str">
            <v/>
          </cell>
          <cell r="L19023" t="str">
            <v/>
          </cell>
          <cell r="N19023" t="str">
            <v/>
          </cell>
        </row>
        <row r="19024">
          <cell r="D19024" t="str">
            <v/>
          </cell>
          <cell r="L19024" t="str">
            <v/>
          </cell>
          <cell r="N19024" t="str">
            <v/>
          </cell>
        </row>
        <row r="19025">
          <cell r="D19025" t="str">
            <v/>
          </cell>
          <cell r="L19025" t="str">
            <v/>
          </cell>
          <cell r="N19025" t="str">
            <v/>
          </cell>
        </row>
        <row r="19026">
          <cell r="D19026" t="str">
            <v/>
          </cell>
          <cell r="L19026" t="str">
            <v/>
          </cell>
          <cell r="N19026" t="str">
            <v/>
          </cell>
        </row>
        <row r="19027">
          <cell r="D19027" t="str">
            <v>DESPERDICIO</v>
          </cell>
          <cell r="L19027" t="str">
            <v>%</v>
          </cell>
          <cell r="M19027">
            <v>0</v>
          </cell>
          <cell r="N19027">
            <v>2088.89</v>
          </cell>
        </row>
        <row r="19028">
          <cell r="D19028" t="str">
            <v>SUBTOTAL</v>
          </cell>
        </row>
        <row r="19029">
          <cell r="D19029" t="str">
            <v>III. TRANSPORTES</v>
          </cell>
        </row>
        <row r="19030">
          <cell r="D19030" t="str">
            <v>MATERIAL</v>
          </cell>
          <cell r="K19030" t="str">
            <v>VOL. o PESO</v>
          </cell>
          <cell r="L19030" t="str">
            <v>DISTANCIA</v>
          </cell>
          <cell r="M19030" t="str">
            <v>M3 o Ton/Km</v>
          </cell>
          <cell r="N19030" t="str">
            <v>TARIFA</v>
          </cell>
        </row>
        <row r="19031">
          <cell r="D19031" t="str">
            <v/>
          </cell>
          <cell r="M19031" t="str">
            <v/>
          </cell>
          <cell r="N19031" t="str">
            <v/>
          </cell>
        </row>
        <row r="19032">
          <cell r="D19032" t="str">
            <v/>
          </cell>
          <cell r="M19032" t="str">
            <v/>
          </cell>
          <cell r="N19032" t="str">
            <v/>
          </cell>
        </row>
        <row r="19033">
          <cell r="D19033" t="str">
            <v/>
          </cell>
          <cell r="M19033" t="str">
            <v/>
          </cell>
          <cell r="N19033" t="str">
            <v/>
          </cell>
        </row>
        <row r="19034">
          <cell r="D19034" t="str">
            <v/>
          </cell>
          <cell r="M19034" t="str">
            <v/>
          </cell>
          <cell r="N19034" t="str">
            <v/>
          </cell>
        </row>
        <row r="19035">
          <cell r="D19035" t="str">
            <v>SUBTOTAL</v>
          </cell>
        </row>
        <row r="19036">
          <cell r="D19036" t="str">
            <v>IV. MANO DE OBRA</v>
          </cell>
        </row>
        <row r="19037">
          <cell r="D19037" t="str">
            <v>TRABAJADOR</v>
          </cell>
          <cell r="K19037" t="str">
            <v>JORNAL</v>
          </cell>
          <cell r="L19037" t="str">
            <v>PRESTACIONES</v>
          </cell>
          <cell r="M19037" t="str">
            <v>JORNAL TOTAL</v>
          </cell>
          <cell r="N19037" t="str">
            <v>RENDIMIENTO</v>
          </cell>
        </row>
        <row r="19038">
          <cell r="D19038" t="str">
            <v>OFICIAL</v>
          </cell>
          <cell r="K19038">
            <v>95930</v>
          </cell>
          <cell r="L19038">
            <v>1.95</v>
          </cell>
          <cell r="M19038">
            <v>187063.5</v>
          </cell>
          <cell r="N19038">
            <v>80</v>
          </cell>
        </row>
        <row r="19039">
          <cell r="D19039" t="str">
            <v>AYUDANTE (2)</v>
          </cell>
          <cell r="K19039">
            <v>142866</v>
          </cell>
          <cell r="L19039">
            <v>1.95</v>
          </cell>
          <cell r="M19039">
            <v>278588.7</v>
          </cell>
          <cell r="N19039">
            <v>80</v>
          </cell>
        </row>
        <row r="19040">
          <cell r="D19040" t="str">
            <v/>
          </cell>
          <cell r="K19040" t="str">
            <v/>
          </cell>
          <cell r="L19040" t="str">
            <v xml:space="preserve"> </v>
          </cell>
          <cell r="M19040" t="str">
            <v xml:space="preserve"> </v>
          </cell>
        </row>
        <row r="19041">
          <cell r="D19041" t="str">
            <v/>
          </cell>
          <cell r="K19041" t="str">
            <v/>
          </cell>
          <cell r="L19041" t="str">
            <v xml:space="preserve"> </v>
          </cell>
          <cell r="M19041" t="str">
            <v xml:space="preserve"> </v>
          </cell>
        </row>
        <row r="19042">
          <cell r="D19042" t="str">
            <v/>
          </cell>
          <cell r="K19042" t="str">
            <v/>
          </cell>
          <cell r="L19042" t="str">
            <v xml:space="preserve"> </v>
          </cell>
          <cell r="M19042" t="str">
            <v xml:space="preserve"> </v>
          </cell>
        </row>
        <row r="19043">
          <cell r="D19043" t="str">
            <v>SUBTOTAL</v>
          </cell>
        </row>
        <row r="19045">
          <cell r="D19045" t="str">
            <v>TOTAL COSTO DIRECTO $</v>
          </cell>
        </row>
        <row r="19047">
          <cell r="M19047" t="str">
            <v>Porcentaje</v>
          </cell>
          <cell r="N19047" t="str">
            <v>Valor Total</v>
          </cell>
        </row>
        <row r="19048">
          <cell r="M19048">
            <v>0.24</v>
          </cell>
          <cell r="N19048">
            <v>2037.99</v>
          </cell>
        </row>
        <row r="19049">
          <cell r="M19049">
            <v>0.02</v>
          </cell>
          <cell r="N19049">
            <v>169.83</v>
          </cell>
        </row>
        <row r="19050">
          <cell r="M19050">
            <v>7.0000000000000007E-2</v>
          </cell>
          <cell r="N19050">
            <v>594.41</v>
          </cell>
        </row>
        <row r="19053">
          <cell r="D19053" t="str">
            <v>Precio Unitario Total Aproximado al peso $</v>
          </cell>
        </row>
        <row r="19058">
          <cell r="D19058" t="str">
            <v>Proyectó:</v>
          </cell>
          <cell r="L19058" t="str">
            <v>Aprobó:</v>
          </cell>
        </row>
        <row r="19059">
          <cell r="E19059" t="str">
            <v>BRAYAN JEUDIEL LOZANO HERRERA</v>
          </cell>
          <cell r="M19059" t="str">
            <v>JESÚS IVÁN QUIÑONES RUEDA</v>
          </cell>
        </row>
        <row r="19060">
          <cell r="E19060" t="str">
            <v>APOYO SEC. DE PLANEACIÓN Y OBRAS PÚBLICAS</v>
          </cell>
          <cell r="M19060" t="str">
            <v>SECRETARIO DE PLANEACIÓN Y OBRAS PUBLICAS</v>
          </cell>
        </row>
        <row r="19061">
          <cell r="E19061" t="str">
            <v>LES TENGO UN CHISME</v>
          </cell>
          <cell r="M19061" t="str">
            <v>BOMBA</v>
          </cell>
        </row>
        <row r="19065">
          <cell r="D19065" t="str">
            <v>Análisis de Precios Unitarios- Secretaria de Planeación y Obras Publicas de Cubará, Boyacá.</v>
          </cell>
        </row>
        <row r="19066">
          <cell r="D19066" t="str">
            <v>Código</v>
          </cell>
          <cell r="E19066" t="str">
            <v>CCE-EICP-FM-14</v>
          </cell>
          <cell r="G19066" t="str">
            <v>Versión</v>
          </cell>
          <cell r="H19066">
            <v>1</v>
          </cell>
        </row>
        <row r="19070">
          <cell r="E19070" t="str">
            <v>MUNICIPIO DE CUBARÁ</v>
          </cell>
        </row>
        <row r="19072">
          <cell r="M19072" t="str">
            <v>VERSIÓN</v>
          </cell>
        </row>
        <row r="19075">
          <cell r="M19075" t="str">
            <v>PAGINA</v>
          </cell>
        </row>
        <row r="19076">
          <cell r="E19076" t="str">
            <v>ANÁLISIS DE PRECIOS UNITARIOS</v>
          </cell>
        </row>
        <row r="19078">
          <cell r="M19078" t="str">
            <v>FECHA</v>
          </cell>
          <cell r="N19078" t="str">
            <v>DD</v>
          </cell>
        </row>
        <row r="19079">
          <cell r="N19079">
            <v>13</v>
          </cell>
        </row>
        <row r="19083">
          <cell r="D19083" t="str">
            <v>DATOS ESPECÍFICOS</v>
          </cell>
        </row>
        <row r="19085">
          <cell r="A19085" t="str">
            <v>APU ID</v>
          </cell>
          <cell r="D19085" t="str">
            <v>ÍTEM</v>
          </cell>
          <cell r="E19085" t="str">
            <v>DESCRIPCIÓN</v>
          </cell>
          <cell r="N19085" t="str">
            <v>UNIDAD</v>
          </cell>
        </row>
        <row r="19086">
          <cell r="A19086" t="str">
            <v>APU-00130</v>
          </cell>
          <cell r="D19086" t="str">
            <v>4,01,01</v>
          </cell>
          <cell r="E19086" t="str">
            <v>COMISIÓN TOPOGRÁFICA PARA REPLANTEO Y CONTROL DE OBRA</v>
          </cell>
          <cell r="N19086" t="str">
            <v>JORNADA</v>
          </cell>
        </row>
        <row r="19087">
          <cell r="D19087" t="str">
            <v>I. EQUIPO</v>
          </cell>
        </row>
        <row r="19088">
          <cell r="D19088" t="str">
            <v>DESCRIPCIÓN</v>
          </cell>
          <cell r="I19088" t="str">
            <v>MARCA</v>
          </cell>
          <cell r="K19088" t="str">
            <v>TIPO</v>
          </cell>
          <cell r="M19088" t="str">
            <v>TARIFA</v>
          </cell>
          <cell r="N19088" t="str">
            <v>RENDIMIENTO</v>
          </cell>
        </row>
        <row r="19089">
          <cell r="D19089" t="str">
            <v>HERRAMIENTA MENOR (% M.O)</v>
          </cell>
          <cell r="K19089" t="str">
            <v>%</v>
          </cell>
          <cell r="M19089">
            <v>852247.65999999992</v>
          </cell>
          <cell r="N19089">
            <v>10</v>
          </cell>
        </row>
        <row r="19090">
          <cell r="D19090" t="str">
            <v>EQUIPO DE TOPOGRAFÍA (ESTACIÓN TOTAL, NIVEL)</v>
          </cell>
          <cell r="K19090" t="str">
            <v>DIA</v>
          </cell>
          <cell r="M19090">
            <v>149960</v>
          </cell>
          <cell r="N19090">
            <v>1</v>
          </cell>
        </row>
        <row r="19091">
          <cell r="D19091" t="str">
            <v/>
          </cell>
          <cell r="K19091" t="str">
            <v/>
          </cell>
          <cell r="M19091" t="str">
            <v/>
          </cell>
        </row>
        <row r="19092">
          <cell r="D19092" t="str">
            <v/>
          </cell>
          <cell r="K19092" t="str">
            <v/>
          </cell>
          <cell r="M19092" t="str">
            <v/>
          </cell>
        </row>
        <row r="19093">
          <cell r="D19093" t="str">
            <v/>
          </cell>
          <cell r="K19093" t="str">
            <v/>
          </cell>
          <cell r="M19093" t="str">
            <v/>
          </cell>
        </row>
        <row r="19094">
          <cell r="D19094" t="str">
            <v/>
          </cell>
          <cell r="K19094" t="str">
            <v/>
          </cell>
          <cell r="M19094" t="str">
            <v/>
          </cell>
        </row>
        <row r="19095">
          <cell r="D19095" t="str">
            <v>SUBTOTAL</v>
          </cell>
        </row>
        <row r="19096">
          <cell r="D19096" t="str">
            <v>II. MATERIALES</v>
          </cell>
        </row>
        <row r="19097">
          <cell r="D19097" t="str">
            <v>DESCRIPCIÓN</v>
          </cell>
          <cell r="L19097" t="str">
            <v>UNIDAD</v>
          </cell>
          <cell r="M19097" t="str">
            <v>CANTIDAD</v>
          </cell>
          <cell r="N19097" t="str">
            <v>PRECIO UNITARIO</v>
          </cell>
        </row>
        <row r="19098">
          <cell r="D19098" t="str">
            <v>ESTACA EN MADERA H=0,50 m</v>
          </cell>
          <cell r="L19098" t="str">
            <v>UND</v>
          </cell>
          <cell r="M19098">
            <v>5</v>
          </cell>
          <cell r="N19098">
            <v>2400</v>
          </cell>
        </row>
        <row r="19099">
          <cell r="D19099" t="str">
            <v>HILO EN POLIPROPILENO ROLLO X 100 M</v>
          </cell>
          <cell r="L19099" t="str">
            <v>UND</v>
          </cell>
          <cell r="M19099">
            <v>0.2</v>
          </cell>
          <cell r="N19099">
            <v>9000</v>
          </cell>
        </row>
        <row r="19100">
          <cell r="D19100" t="str">
            <v>CAL</v>
          </cell>
          <cell r="L19100" t="str">
            <v>KG</v>
          </cell>
          <cell r="M19100">
            <v>2</v>
          </cell>
          <cell r="N19100">
            <v>1540</v>
          </cell>
        </row>
        <row r="19101">
          <cell r="D19101" t="str">
            <v/>
          </cell>
          <cell r="L19101" t="str">
            <v/>
          </cell>
          <cell r="N19101" t="str">
            <v/>
          </cell>
        </row>
        <row r="19102">
          <cell r="D19102" t="str">
            <v/>
          </cell>
          <cell r="L19102" t="str">
            <v/>
          </cell>
          <cell r="N19102" t="str">
            <v/>
          </cell>
        </row>
        <row r="19103">
          <cell r="D19103" t="str">
            <v/>
          </cell>
          <cell r="L19103" t="str">
            <v/>
          </cell>
          <cell r="N19103" t="str">
            <v/>
          </cell>
        </row>
        <row r="19104">
          <cell r="D19104" t="str">
            <v/>
          </cell>
          <cell r="L19104" t="str">
            <v/>
          </cell>
          <cell r="N19104" t="str">
            <v/>
          </cell>
        </row>
        <row r="19105">
          <cell r="D19105" t="str">
            <v/>
          </cell>
          <cell r="L19105" t="str">
            <v/>
          </cell>
          <cell r="N19105" t="str">
            <v/>
          </cell>
        </row>
        <row r="19106">
          <cell r="D19106" t="str">
            <v/>
          </cell>
          <cell r="L19106" t="str">
            <v/>
          </cell>
          <cell r="N19106" t="str">
            <v/>
          </cell>
        </row>
        <row r="19107">
          <cell r="D19107" t="str">
            <v/>
          </cell>
          <cell r="L19107" t="str">
            <v/>
          </cell>
          <cell r="N19107" t="str">
            <v/>
          </cell>
        </row>
        <row r="19108">
          <cell r="D19108" t="str">
            <v/>
          </cell>
          <cell r="L19108" t="str">
            <v/>
          </cell>
          <cell r="N19108" t="str">
            <v/>
          </cell>
        </row>
        <row r="19109">
          <cell r="D19109" t="str">
            <v/>
          </cell>
          <cell r="L19109" t="str">
            <v/>
          </cell>
          <cell r="N19109" t="str">
            <v/>
          </cell>
        </row>
        <row r="19110">
          <cell r="D19110" t="str">
            <v/>
          </cell>
          <cell r="L19110" t="str">
            <v/>
          </cell>
          <cell r="N19110" t="str">
            <v/>
          </cell>
        </row>
        <row r="19111">
          <cell r="D19111" t="str">
            <v/>
          </cell>
          <cell r="L19111" t="str">
            <v/>
          </cell>
          <cell r="N19111" t="str">
            <v/>
          </cell>
        </row>
        <row r="19112">
          <cell r="D19112" t="str">
            <v>DESPERDICIO</v>
          </cell>
          <cell r="L19112" t="str">
            <v>%</v>
          </cell>
          <cell r="M19112">
            <v>0.05</v>
          </cell>
          <cell r="N19112">
            <v>16880</v>
          </cell>
        </row>
        <row r="19113">
          <cell r="D19113" t="str">
            <v>SUBTOTAL</v>
          </cell>
        </row>
        <row r="19114">
          <cell r="D19114" t="str">
            <v>III. TRANSPORTES</v>
          </cell>
        </row>
        <row r="19115">
          <cell r="D19115" t="str">
            <v>MATERIAL</v>
          </cell>
          <cell r="K19115" t="str">
            <v>VOL. o PESO</v>
          </cell>
          <cell r="L19115" t="str">
            <v>DISTANCIA</v>
          </cell>
          <cell r="M19115" t="str">
            <v>M3 o Ton/Km</v>
          </cell>
          <cell r="N19115" t="str">
            <v>TARIFA</v>
          </cell>
        </row>
        <row r="19116">
          <cell r="D19116" t="str">
            <v/>
          </cell>
          <cell r="M19116" t="str">
            <v/>
          </cell>
          <cell r="N19116" t="str">
            <v/>
          </cell>
        </row>
        <row r="19117">
          <cell r="D19117" t="str">
            <v/>
          </cell>
          <cell r="M19117" t="str">
            <v/>
          </cell>
          <cell r="N19117" t="str">
            <v/>
          </cell>
        </row>
        <row r="19118">
          <cell r="D19118" t="str">
            <v/>
          </cell>
          <cell r="M19118" t="str">
            <v/>
          </cell>
          <cell r="N19118" t="str">
            <v/>
          </cell>
        </row>
        <row r="19119">
          <cell r="D19119" t="str">
            <v/>
          </cell>
          <cell r="M19119" t="str">
            <v/>
          </cell>
          <cell r="N19119" t="str">
            <v/>
          </cell>
        </row>
        <row r="19120">
          <cell r="D19120" t="str">
            <v>SUBTOTAL</v>
          </cell>
        </row>
        <row r="19121">
          <cell r="D19121" t="str">
            <v>IV. MANO DE OBRA</v>
          </cell>
        </row>
        <row r="19122">
          <cell r="D19122" t="str">
            <v>TRABAJADOR</v>
          </cell>
          <cell r="K19122" t="str">
            <v>JORNAL</v>
          </cell>
          <cell r="L19122" t="str">
            <v>PRESTACIONES</v>
          </cell>
          <cell r="M19122" t="str">
            <v>JORNAL TOTAL</v>
          </cell>
          <cell r="N19122" t="str">
            <v>RENDIMIENTO</v>
          </cell>
        </row>
        <row r="19123">
          <cell r="D19123" t="str">
            <v>TOPÓGRAFO</v>
          </cell>
          <cell r="K19123">
            <v>237250</v>
          </cell>
          <cell r="L19123">
            <v>1.95</v>
          </cell>
          <cell r="M19123">
            <v>462637.5</v>
          </cell>
          <cell r="N19123">
            <v>1</v>
          </cell>
        </row>
        <row r="19124">
          <cell r="D19124" t="str">
            <v>AUXILIAR TOPOGRAFÍA (1)</v>
          </cell>
          <cell r="K19124">
            <v>118625.04</v>
          </cell>
          <cell r="L19124">
            <v>1.95</v>
          </cell>
          <cell r="M19124">
            <v>231318.82799999998</v>
          </cell>
          <cell r="N19124">
            <v>1</v>
          </cell>
        </row>
        <row r="19125">
          <cell r="D19125" t="str">
            <v>CADENERO</v>
          </cell>
          <cell r="K19125">
            <v>81175.039999999994</v>
          </cell>
          <cell r="L19125">
            <v>1.95</v>
          </cell>
          <cell r="M19125">
            <v>158291.32799999998</v>
          </cell>
          <cell r="N19125">
            <v>1</v>
          </cell>
        </row>
        <row r="19126">
          <cell r="D19126" t="str">
            <v/>
          </cell>
          <cell r="K19126" t="str">
            <v/>
          </cell>
          <cell r="L19126" t="str">
            <v xml:space="preserve"> </v>
          </cell>
          <cell r="M19126" t="str">
            <v xml:space="preserve"> </v>
          </cell>
        </row>
        <row r="19127">
          <cell r="D19127" t="str">
            <v/>
          </cell>
          <cell r="K19127" t="str">
            <v/>
          </cell>
          <cell r="L19127" t="str">
            <v xml:space="preserve"> </v>
          </cell>
          <cell r="M19127" t="str">
            <v xml:space="preserve"> </v>
          </cell>
        </row>
        <row r="19128">
          <cell r="D19128" t="str">
            <v>SUBTOTAL</v>
          </cell>
        </row>
        <row r="19130">
          <cell r="D19130" t="str">
            <v>TOTAL COSTO DIRECTO $</v>
          </cell>
        </row>
        <row r="19132">
          <cell r="M19132" t="str">
            <v>Porcentaje</v>
          </cell>
          <cell r="N19132" t="str">
            <v>Valor Total</v>
          </cell>
        </row>
        <row r="19133">
          <cell r="M19133">
            <v>0.24</v>
          </cell>
          <cell r="N19133">
            <v>265237.53999999998</v>
          </cell>
        </row>
        <row r="19134">
          <cell r="M19134">
            <v>0.02</v>
          </cell>
          <cell r="N19134">
            <v>22103.13</v>
          </cell>
        </row>
        <row r="19135">
          <cell r="M19135">
            <v>7.0000000000000007E-2</v>
          </cell>
          <cell r="N19135">
            <v>77360.95</v>
          </cell>
        </row>
        <row r="19138">
          <cell r="D19138" t="str">
            <v>Precio Unitario Total Aproximado al peso $</v>
          </cell>
        </row>
        <row r="19143">
          <cell r="D19143" t="str">
            <v>Proyectó:</v>
          </cell>
          <cell r="L19143" t="str">
            <v>Aprobó:</v>
          </cell>
        </row>
        <row r="19144">
          <cell r="E19144" t="str">
            <v>BRAYAN JEUDIEL LOZANO HERRERA</v>
          </cell>
          <cell r="M19144" t="str">
            <v>JESÚS IVÁN QUIÑONES RUEDA</v>
          </cell>
        </row>
        <row r="19145">
          <cell r="E19145" t="str">
            <v>APOYO SEC. DE PLANEACIÓN Y OBRAS PÚBLICAS</v>
          </cell>
          <cell r="M19145" t="str">
            <v>SECRETARIO DE PLANEACIÓN Y OBRAS PUBLICAS</v>
          </cell>
        </row>
        <row r="19146">
          <cell r="E19146" t="str">
            <v>LES TENGO UN CHISME</v>
          </cell>
          <cell r="M19146" t="str">
            <v>BOMBA</v>
          </cell>
        </row>
        <row r="19150">
          <cell r="D19150" t="str">
            <v>Análisis de Precios Unitarios- Secretaria de Planeación y Obras Publicas de Cubará, Boyacá.</v>
          </cell>
        </row>
        <row r="19151">
          <cell r="D19151" t="str">
            <v>Código</v>
          </cell>
          <cell r="E19151" t="str">
            <v>CCE-EICP-FM-14</v>
          </cell>
          <cell r="G19151" t="str">
            <v>Versión</v>
          </cell>
          <cell r="H19151">
            <v>1</v>
          </cell>
        </row>
        <row r="19155">
          <cell r="E19155" t="str">
            <v>MUNICIPIO DE CUBARÁ</v>
          </cell>
        </row>
        <row r="19157">
          <cell r="M19157" t="str">
            <v>VERSIÓN</v>
          </cell>
        </row>
        <row r="19160">
          <cell r="M19160" t="str">
            <v>PAGINA</v>
          </cell>
        </row>
        <row r="19161">
          <cell r="E19161" t="str">
            <v>ANÁLISIS DE PRECIOS UNITARIOS</v>
          </cell>
        </row>
        <row r="19163">
          <cell r="M19163" t="str">
            <v>FECHA</v>
          </cell>
          <cell r="N19163" t="str">
            <v>DD</v>
          </cell>
        </row>
        <row r="19164">
          <cell r="N19164">
            <v>13</v>
          </cell>
        </row>
        <row r="19168">
          <cell r="D19168" t="str">
            <v>DATOS ESPECÍFICOS</v>
          </cell>
        </row>
        <row r="19170">
          <cell r="A19170" t="str">
            <v>APU ID</v>
          </cell>
          <cell r="D19170" t="str">
            <v>ÍTEM</v>
          </cell>
          <cell r="E19170" t="str">
            <v>DESCRIPCIÓN</v>
          </cell>
          <cell r="N19170" t="str">
            <v>UNIDAD</v>
          </cell>
        </row>
        <row r="19171">
          <cell r="A19171" t="str">
            <v>APU-00131</v>
          </cell>
          <cell r="D19171" t="str">
            <v>4,01,02</v>
          </cell>
          <cell r="E19171" t="str">
            <v>CONFIGURACIÓN Y COMPACTACIÓN SUBRASANTE CBR=95%</v>
          </cell>
          <cell r="N19171" t="str">
            <v>M2</v>
          </cell>
        </row>
        <row r="19172">
          <cell r="D19172" t="str">
            <v>I. EQUIPO</v>
          </cell>
        </row>
        <row r="19173">
          <cell r="D19173" t="str">
            <v>DESCRIPCIÓN</v>
          </cell>
          <cell r="I19173" t="str">
            <v>MARCA</v>
          </cell>
          <cell r="K19173" t="str">
            <v>TIPO</v>
          </cell>
          <cell r="M19173" t="str">
            <v>TARIFA</v>
          </cell>
          <cell r="N19173" t="str">
            <v>RENDIMIENTO</v>
          </cell>
        </row>
        <row r="19174">
          <cell r="D19174" t="str">
            <v>HERRAMIENTA MENOR (% M.O)</v>
          </cell>
          <cell r="K19174" t="str">
            <v>%</v>
          </cell>
          <cell r="M19174">
            <v>6527.16</v>
          </cell>
          <cell r="N19174">
            <v>10</v>
          </cell>
        </row>
        <row r="19175">
          <cell r="D19175" t="str">
            <v>CARRO TANQUE DE AGUA</v>
          </cell>
          <cell r="K19175" t="str">
            <v>HR</v>
          </cell>
          <cell r="M19175">
            <v>132939</v>
          </cell>
          <cell r="N19175">
            <v>62.5</v>
          </cell>
        </row>
        <row r="19176">
          <cell r="D19176" t="str">
            <v>MOTONIVELADORA</v>
          </cell>
          <cell r="K19176" t="str">
            <v>HR</v>
          </cell>
          <cell r="M19176">
            <v>305864</v>
          </cell>
          <cell r="N19176">
            <v>142.85</v>
          </cell>
        </row>
        <row r="19177">
          <cell r="D19177" t="str">
            <v>VIBRO COMPACTADOR (RODILLO)</v>
          </cell>
          <cell r="K19177" t="str">
            <v>HR</v>
          </cell>
          <cell r="M19177">
            <v>186975</v>
          </cell>
          <cell r="N19177">
            <v>142.85</v>
          </cell>
        </row>
        <row r="19178">
          <cell r="D19178" t="str">
            <v/>
          </cell>
          <cell r="K19178" t="str">
            <v/>
          </cell>
          <cell r="M19178" t="str">
            <v/>
          </cell>
        </row>
        <row r="19179">
          <cell r="D19179" t="str">
            <v/>
          </cell>
          <cell r="K19179" t="str">
            <v/>
          </cell>
          <cell r="M19179" t="str">
            <v/>
          </cell>
        </row>
        <row r="19180">
          <cell r="D19180" t="str">
            <v>SUBTOTAL</v>
          </cell>
        </row>
        <row r="19181">
          <cell r="D19181" t="str">
            <v>II. MATERIALES</v>
          </cell>
        </row>
        <row r="19182">
          <cell r="D19182" t="str">
            <v>DESCRIPCIÓN</v>
          </cell>
          <cell r="L19182" t="str">
            <v>UNIDAD</v>
          </cell>
          <cell r="M19182" t="str">
            <v>CANTIDAD</v>
          </cell>
          <cell r="N19182" t="str">
            <v>PRECIO UNITARIO</v>
          </cell>
        </row>
        <row r="19183">
          <cell r="D19183" t="str">
            <v>AGUA</v>
          </cell>
          <cell r="L19183" t="str">
            <v>LT</v>
          </cell>
          <cell r="M19183">
            <v>1</v>
          </cell>
          <cell r="N19183">
            <v>3.65</v>
          </cell>
        </row>
        <row r="19184">
          <cell r="D19184" t="str">
            <v/>
          </cell>
          <cell r="L19184" t="str">
            <v/>
          </cell>
          <cell r="N19184" t="str">
            <v/>
          </cell>
        </row>
        <row r="19185">
          <cell r="D19185" t="str">
            <v/>
          </cell>
          <cell r="L19185" t="str">
            <v/>
          </cell>
          <cell r="N19185" t="str">
            <v/>
          </cell>
        </row>
        <row r="19186">
          <cell r="D19186" t="str">
            <v/>
          </cell>
          <cell r="L19186" t="str">
            <v/>
          </cell>
          <cell r="N19186" t="str">
            <v/>
          </cell>
        </row>
        <row r="19187">
          <cell r="D19187" t="str">
            <v/>
          </cell>
          <cell r="L19187" t="str">
            <v/>
          </cell>
          <cell r="N19187" t="str">
            <v/>
          </cell>
        </row>
        <row r="19188">
          <cell r="D19188" t="str">
            <v/>
          </cell>
          <cell r="L19188" t="str">
            <v/>
          </cell>
          <cell r="N19188" t="str">
            <v/>
          </cell>
        </row>
        <row r="19189">
          <cell r="D19189" t="str">
            <v/>
          </cell>
          <cell r="L19189" t="str">
            <v/>
          </cell>
          <cell r="N19189" t="str">
            <v/>
          </cell>
        </row>
        <row r="19190">
          <cell r="D19190" t="str">
            <v/>
          </cell>
          <cell r="L19190" t="str">
            <v/>
          </cell>
          <cell r="N19190" t="str">
            <v/>
          </cell>
        </row>
        <row r="19191">
          <cell r="D19191" t="str">
            <v/>
          </cell>
          <cell r="L19191" t="str">
            <v/>
          </cell>
          <cell r="N19191" t="str">
            <v/>
          </cell>
        </row>
        <row r="19192">
          <cell r="D19192" t="str">
            <v/>
          </cell>
          <cell r="L19192" t="str">
            <v/>
          </cell>
          <cell r="N19192" t="str">
            <v/>
          </cell>
        </row>
        <row r="19193">
          <cell r="D19193" t="str">
            <v/>
          </cell>
          <cell r="L19193" t="str">
            <v/>
          </cell>
          <cell r="N19193" t="str">
            <v/>
          </cell>
        </row>
        <row r="19194">
          <cell r="D19194" t="str">
            <v/>
          </cell>
          <cell r="L19194" t="str">
            <v/>
          </cell>
          <cell r="N19194" t="str">
            <v/>
          </cell>
        </row>
        <row r="19195">
          <cell r="D19195" t="str">
            <v/>
          </cell>
          <cell r="L19195" t="str">
            <v/>
          </cell>
          <cell r="N19195" t="str">
            <v/>
          </cell>
        </row>
        <row r="19196">
          <cell r="D19196" t="str">
            <v/>
          </cell>
          <cell r="L19196" t="str">
            <v/>
          </cell>
          <cell r="N19196" t="str">
            <v/>
          </cell>
        </row>
        <row r="19197">
          <cell r="D19197" t="str">
            <v>DESPERDICIO</v>
          </cell>
          <cell r="L19197" t="str">
            <v>%</v>
          </cell>
          <cell r="M19197">
            <v>0.05</v>
          </cell>
          <cell r="N19197">
            <v>3.65</v>
          </cell>
        </row>
        <row r="19198">
          <cell r="D19198" t="str">
            <v>SUBTOTAL</v>
          </cell>
        </row>
        <row r="19199">
          <cell r="D19199" t="str">
            <v>III. TRANSPORTES</v>
          </cell>
        </row>
        <row r="19200">
          <cell r="D19200" t="str">
            <v>MATERIAL</v>
          </cell>
          <cell r="K19200" t="str">
            <v>VOL. o PESO</v>
          </cell>
          <cell r="L19200" t="str">
            <v>DISTANCIA</v>
          </cell>
          <cell r="M19200" t="str">
            <v>M3 o Ton/Km</v>
          </cell>
          <cell r="N19200" t="str">
            <v>TARIFA</v>
          </cell>
        </row>
        <row r="19201">
          <cell r="D19201" t="str">
            <v/>
          </cell>
          <cell r="M19201" t="str">
            <v/>
          </cell>
          <cell r="N19201" t="str">
            <v/>
          </cell>
        </row>
        <row r="19202">
          <cell r="D19202" t="str">
            <v/>
          </cell>
          <cell r="M19202" t="str">
            <v/>
          </cell>
          <cell r="N19202" t="str">
            <v/>
          </cell>
        </row>
        <row r="19203">
          <cell r="D19203" t="str">
            <v/>
          </cell>
          <cell r="M19203" t="str">
            <v/>
          </cell>
          <cell r="N19203" t="str">
            <v/>
          </cell>
        </row>
        <row r="19204">
          <cell r="D19204" t="str">
            <v/>
          </cell>
          <cell r="M19204" t="str">
            <v/>
          </cell>
          <cell r="N19204" t="str">
            <v/>
          </cell>
        </row>
        <row r="19205">
          <cell r="D19205" t="str">
            <v>SUBTOTAL</v>
          </cell>
        </row>
        <row r="19206">
          <cell r="D19206" t="str">
            <v>IV. MANO DE OBRA</v>
          </cell>
        </row>
        <row r="19207">
          <cell r="D19207" t="str">
            <v>TRABAJADOR</v>
          </cell>
          <cell r="K19207" t="str">
            <v>JORNAL</v>
          </cell>
          <cell r="L19207" t="str">
            <v>PRESTACIONES</v>
          </cell>
          <cell r="M19207" t="str">
            <v>JORNAL TOTAL</v>
          </cell>
          <cell r="N19207" t="str">
            <v>RENDIMIENTO</v>
          </cell>
        </row>
        <row r="19208">
          <cell r="D19208" t="str">
            <v>OFICIAL</v>
          </cell>
          <cell r="K19208">
            <v>95930</v>
          </cell>
          <cell r="L19208">
            <v>1.95</v>
          </cell>
          <cell r="M19208">
            <v>187063.5</v>
          </cell>
          <cell r="N19208">
            <v>50</v>
          </cell>
        </row>
        <row r="19209">
          <cell r="D19209" t="str">
            <v>AYUDANTE (1)</v>
          </cell>
          <cell r="K19209">
            <v>71433</v>
          </cell>
          <cell r="L19209">
            <v>1.95</v>
          </cell>
          <cell r="M19209">
            <v>139294.35</v>
          </cell>
          <cell r="N19209">
            <v>50</v>
          </cell>
        </row>
        <row r="19210">
          <cell r="D19210" t="str">
            <v/>
          </cell>
          <cell r="K19210" t="str">
            <v/>
          </cell>
          <cell r="L19210" t="str">
            <v xml:space="preserve"> </v>
          </cell>
          <cell r="M19210" t="str">
            <v xml:space="preserve"> </v>
          </cell>
        </row>
        <row r="19211">
          <cell r="D19211" t="str">
            <v/>
          </cell>
          <cell r="K19211" t="str">
            <v/>
          </cell>
          <cell r="L19211" t="str">
            <v xml:space="preserve"> </v>
          </cell>
          <cell r="M19211" t="str">
            <v xml:space="preserve"> </v>
          </cell>
        </row>
        <row r="19212">
          <cell r="D19212" t="str">
            <v/>
          </cell>
          <cell r="K19212" t="str">
            <v/>
          </cell>
          <cell r="L19212" t="str">
            <v xml:space="preserve"> </v>
          </cell>
          <cell r="M19212" t="str">
            <v xml:space="preserve"> </v>
          </cell>
        </row>
        <row r="19213">
          <cell r="D19213" t="str">
            <v>SUBTOTAL</v>
          </cell>
        </row>
        <row r="19215">
          <cell r="D19215" t="str">
            <v>TOTAL COSTO DIRECTO $</v>
          </cell>
        </row>
        <row r="19217">
          <cell r="M19217" t="str">
            <v>Porcentaje</v>
          </cell>
          <cell r="N19217" t="str">
            <v>Valor Total</v>
          </cell>
        </row>
        <row r="19218">
          <cell r="M19218">
            <v>0.24</v>
          </cell>
          <cell r="N19218">
            <v>3062.59</v>
          </cell>
        </row>
        <row r="19219">
          <cell r="M19219">
            <v>0.02</v>
          </cell>
          <cell r="N19219">
            <v>255.22</v>
          </cell>
        </row>
        <row r="19220">
          <cell r="M19220">
            <v>7.0000000000000007E-2</v>
          </cell>
          <cell r="N19220">
            <v>893.25</v>
          </cell>
        </row>
        <row r="19223">
          <cell r="D19223" t="str">
            <v>Precio Unitario Total Aproximado al peso $</v>
          </cell>
        </row>
        <row r="19228">
          <cell r="D19228" t="str">
            <v>Proyectó:</v>
          </cell>
          <cell r="L19228" t="str">
            <v>Aprobó:</v>
          </cell>
        </row>
        <row r="19229">
          <cell r="E19229" t="str">
            <v>BRAYAN JEUDIEL LOZANO HERRERA</v>
          </cell>
          <cell r="M19229" t="str">
            <v>JESÚS IVÁN QUIÑONES RUEDA</v>
          </cell>
        </row>
        <row r="19230">
          <cell r="E19230" t="str">
            <v>APOYO SEC. DE PLANEACIÓN Y OBRAS PÚBLICAS</v>
          </cell>
          <cell r="M19230" t="str">
            <v>SECRETARIO DE PLANEACIÓN Y OBRAS PUBLICAS</v>
          </cell>
        </row>
        <row r="19231">
          <cell r="E19231" t="str">
            <v>LES TENGO UN CHISME</v>
          </cell>
          <cell r="M19231" t="str">
            <v>BOMBA</v>
          </cell>
        </row>
        <row r="19235">
          <cell r="D19235" t="str">
            <v>Análisis de Precios Unitarios- Secretaria de Planeación y Obras Publicas de Cubará, Boyacá.</v>
          </cell>
        </row>
        <row r="19236">
          <cell r="D19236" t="str">
            <v>Código</v>
          </cell>
          <cell r="E19236" t="str">
            <v>CCE-EICP-FM-14</v>
          </cell>
          <cell r="G19236" t="str">
            <v>Versión</v>
          </cell>
          <cell r="H19236">
            <v>1</v>
          </cell>
        </row>
        <row r="19240">
          <cell r="E19240" t="str">
            <v>MUNICIPIO DE CUBARÁ</v>
          </cell>
        </row>
        <row r="19242">
          <cell r="M19242" t="str">
            <v>VERSIÓN</v>
          </cell>
        </row>
        <row r="19245">
          <cell r="M19245" t="str">
            <v>PAGINA</v>
          </cell>
        </row>
        <row r="19246">
          <cell r="E19246" t="str">
            <v>ANÁLISIS DE PRECIOS UNITARIOS</v>
          </cell>
        </row>
        <row r="19248">
          <cell r="M19248" t="str">
            <v>FECHA</v>
          </cell>
          <cell r="N19248" t="str">
            <v>DD</v>
          </cell>
        </row>
        <row r="19249">
          <cell r="N19249">
            <v>13</v>
          </cell>
        </row>
        <row r="19253">
          <cell r="D19253" t="str">
            <v>DATOS ESPECÍFICOS</v>
          </cell>
        </row>
        <row r="19255">
          <cell r="A19255" t="str">
            <v>APU ID</v>
          </cell>
          <cell r="D19255" t="str">
            <v>ÍTEM</v>
          </cell>
          <cell r="E19255" t="str">
            <v>DESCRIPCIÓN</v>
          </cell>
          <cell r="N19255" t="str">
            <v>UNIDAD</v>
          </cell>
        </row>
        <row r="19256">
          <cell r="A19256" t="str">
            <v>APU-00132</v>
          </cell>
          <cell r="D19256" t="str">
            <v>4,01,03</v>
          </cell>
          <cell r="E19256" t="str">
            <v>DESMONTE Y LIMPIEZA EN BOSQUE. (NORMA INVIAS).</v>
          </cell>
          <cell r="N19256" t="str">
            <v>HA</v>
          </cell>
        </row>
        <row r="19257">
          <cell r="D19257" t="str">
            <v>I. EQUIPO</v>
          </cell>
        </row>
        <row r="19258">
          <cell r="D19258" t="str">
            <v>DESCRIPCIÓN</v>
          </cell>
          <cell r="I19258" t="str">
            <v>MARCA</v>
          </cell>
          <cell r="K19258" t="str">
            <v>TIPO</v>
          </cell>
          <cell r="M19258" t="str">
            <v>TARIFA</v>
          </cell>
          <cell r="N19258" t="str">
            <v>RENDIMIENTO</v>
          </cell>
        </row>
        <row r="19259">
          <cell r="D19259" t="str">
            <v>HERRAMIENTA MENOR (% M.O)</v>
          </cell>
          <cell r="K19259" t="str">
            <v>%</v>
          </cell>
          <cell r="M19259">
            <v>1208732.78</v>
          </cell>
          <cell r="N19259">
            <v>10</v>
          </cell>
        </row>
        <row r="19260">
          <cell r="D19260" t="str">
            <v>EXCAVADORA SOBRE ORUGAS</v>
          </cell>
          <cell r="K19260" t="str">
            <v>HR</v>
          </cell>
          <cell r="M19260">
            <v>305864</v>
          </cell>
          <cell r="N19260">
            <v>0.15</v>
          </cell>
        </row>
        <row r="19261">
          <cell r="D19261" t="str">
            <v>MOTOSIERRA</v>
          </cell>
          <cell r="K19261" t="str">
            <v>HR</v>
          </cell>
          <cell r="M19261">
            <v>10741</v>
          </cell>
          <cell r="N19261">
            <v>0.15</v>
          </cell>
        </row>
        <row r="19262">
          <cell r="D19262" t="str">
            <v/>
          </cell>
          <cell r="K19262" t="str">
            <v/>
          </cell>
          <cell r="M19262" t="str">
            <v/>
          </cell>
        </row>
        <row r="19263">
          <cell r="D19263" t="str">
            <v/>
          </cell>
          <cell r="K19263" t="str">
            <v/>
          </cell>
          <cell r="M19263" t="str">
            <v/>
          </cell>
        </row>
        <row r="19264">
          <cell r="D19264" t="str">
            <v/>
          </cell>
          <cell r="K19264" t="str">
            <v/>
          </cell>
          <cell r="M19264" t="str">
            <v/>
          </cell>
        </row>
        <row r="19265">
          <cell r="D19265" t="str">
            <v>SUBTOTAL</v>
          </cell>
        </row>
        <row r="19266">
          <cell r="D19266" t="str">
            <v>II. MATERIALES</v>
          </cell>
        </row>
        <row r="19267">
          <cell r="D19267" t="str">
            <v>DESCRIPCIÓN</v>
          </cell>
          <cell r="L19267" t="str">
            <v>UNIDAD</v>
          </cell>
          <cell r="M19267" t="str">
            <v>CANTIDAD</v>
          </cell>
          <cell r="N19267" t="str">
            <v>PRECIO UNITARIO</v>
          </cell>
        </row>
        <row r="19268">
          <cell r="D19268" t="str">
            <v/>
          </cell>
          <cell r="L19268" t="str">
            <v/>
          </cell>
          <cell r="N19268" t="str">
            <v/>
          </cell>
        </row>
        <row r="19269">
          <cell r="D19269" t="str">
            <v/>
          </cell>
          <cell r="L19269" t="str">
            <v/>
          </cell>
          <cell r="N19269" t="str">
            <v/>
          </cell>
        </row>
        <row r="19270">
          <cell r="D19270" t="str">
            <v/>
          </cell>
          <cell r="L19270" t="str">
            <v/>
          </cell>
          <cell r="N19270" t="str">
            <v/>
          </cell>
        </row>
        <row r="19271">
          <cell r="D19271" t="str">
            <v/>
          </cell>
          <cell r="L19271" t="str">
            <v/>
          </cell>
          <cell r="N19271" t="str">
            <v/>
          </cell>
        </row>
        <row r="19272">
          <cell r="D19272" t="str">
            <v/>
          </cell>
          <cell r="L19272" t="str">
            <v/>
          </cell>
          <cell r="N19272" t="str">
            <v/>
          </cell>
        </row>
        <row r="19273">
          <cell r="D19273" t="str">
            <v/>
          </cell>
          <cell r="L19273" t="str">
            <v/>
          </cell>
          <cell r="N19273" t="str">
            <v/>
          </cell>
        </row>
        <row r="19274">
          <cell r="D19274" t="str">
            <v/>
          </cell>
          <cell r="L19274" t="str">
            <v/>
          </cell>
          <cell r="N19274" t="str">
            <v/>
          </cell>
        </row>
        <row r="19275">
          <cell r="D19275" t="str">
            <v/>
          </cell>
          <cell r="L19275" t="str">
            <v/>
          </cell>
          <cell r="N19275" t="str">
            <v/>
          </cell>
        </row>
        <row r="19276">
          <cell r="D19276" t="str">
            <v/>
          </cell>
          <cell r="L19276" t="str">
            <v/>
          </cell>
          <cell r="N19276" t="str">
            <v/>
          </cell>
        </row>
        <row r="19277">
          <cell r="D19277" t="str">
            <v/>
          </cell>
          <cell r="L19277" t="str">
            <v/>
          </cell>
          <cell r="N19277" t="str">
            <v/>
          </cell>
        </row>
        <row r="19278">
          <cell r="D19278" t="str">
            <v/>
          </cell>
          <cell r="L19278" t="str">
            <v/>
          </cell>
          <cell r="N19278" t="str">
            <v/>
          </cell>
        </row>
        <row r="19279">
          <cell r="D19279" t="str">
            <v/>
          </cell>
          <cell r="L19279" t="str">
            <v/>
          </cell>
          <cell r="N19279" t="str">
            <v/>
          </cell>
        </row>
        <row r="19280">
          <cell r="D19280" t="str">
            <v/>
          </cell>
          <cell r="L19280" t="str">
            <v/>
          </cell>
          <cell r="N19280" t="str">
            <v/>
          </cell>
        </row>
        <row r="19281">
          <cell r="D19281" t="str">
            <v/>
          </cell>
          <cell r="L19281" t="str">
            <v/>
          </cell>
          <cell r="N19281" t="str">
            <v/>
          </cell>
        </row>
        <row r="19282">
          <cell r="D19282" t="str">
            <v>DESPERDICIO</v>
          </cell>
          <cell r="L19282" t="str">
            <v>%</v>
          </cell>
          <cell r="M19282">
            <v>0.05</v>
          </cell>
          <cell r="N19282">
            <v>0</v>
          </cell>
        </row>
        <row r="19283">
          <cell r="D19283" t="str">
            <v>SUBTOTAL</v>
          </cell>
        </row>
        <row r="19284">
          <cell r="D19284" t="str">
            <v>III. TRANSPORTES</v>
          </cell>
        </row>
        <row r="19285">
          <cell r="D19285" t="str">
            <v>MATERIAL</v>
          </cell>
          <cell r="K19285" t="str">
            <v>VOL. o PESO</v>
          </cell>
          <cell r="L19285" t="str">
            <v>DISTANCIA</v>
          </cell>
          <cell r="M19285" t="str">
            <v>M3 o Ton/Km</v>
          </cell>
          <cell r="N19285" t="str">
            <v>TARIFA</v>
          </cell>
        </row>
        <row r="19286">
          <cell r="D19286" t="str">
            <v/>
          </cell>
          <cell r="M19286" t="str">
            <v/>
          </cell>
          <cell r="N19286" t="str">
            <v/>
          </cell>
        </row>
        <row r="19287">
          <cell r="D19287" t="str">
            <v/>
          </cell>
          <cell r="M19287" t="str">
            <v/>
          </cell>
          <cell r="N19287" t="str">
            <v/>
          </cell>
        </row>
        <row r="19288">
          <cell r="D19288" t="str">
            <v/>
          </cell>
          <cell r="M19288" t="str">
            <v/>
          </cell>
          <cell r="N19288" t="str">
            <v/>
          </cell>
        </row>
        <row r="19289">
          <cell r="D19289" t="str">
            <v/>
          </cell>
          <cell r="M19289" t="str">
            <v/>
          </cell>
          <cell r="N19289" t="str">
            <v/>
          </cell>
        </row>
        <row r="19290">
          <cell r="D19290" t="str">
            <v>SUBTOTAL</v>
          </cell>
        </row>
        <row r="19291">
          <cell r="D19291" t="str">
            <v>IV. MANO DE OBRA</v>
          </cell>
        </row>
        <row r="19292">
          <cell r="D19292" t="str">
            <v>TRABAJADOR</v>
          </cell>
          <cell r="K19292" t="str">
            <v>JORNAL</v>
          </cell>
          <cell r="L19292" t="str">
            <v>PRESTACIONES</v>
          </cell>
          <cell r="M19292" t="str">
            <v>JORNAL TOTAL</v>
          </cell>
          <cell r="N19292" t="str">
            <v>RENDIMIENTO</v>
          </cell>
        </row>
        <row r="19293">
          <cell r="D19293" t="str">
            <v>OFICIAL</v>
          </cell>
          <cell r="K19293">
            <v>95930</v>
          </cell>
          <cell r="L19293">
            <v>1.95</v>
          </cell>
          <cell r="M19293">
            <v>187063.5</v>
          </cell>
          <cell r="N19293">
            <v>0.27</v>
          </cell>
        </row>
        <row r="19294">
          <cell r="D19294" t="str">
            <v>AYUDANTE (1)</v>
          </cell>
          <cell r="K19294">
            <v>71433</v>
          </cell>
          <cell r="L19294">
            <v>1.95</v>
          </cell>
          <cell r="M19294">
            <v>139294.35</v>
          </cell>
          <cell r="N19294">
            <v>0.27</v>
          </cell>
        </row>
        <row r="19295">
          <cell r="D19295" t="str">
            <v/>
          </cell>
          <cell r="K19295" t="str">
            <v/>
          </cell>
          <cell r="L19295" t="str">
            <v xml:space="preserve"> </v>
          </cell>
          <cell r="M19295" t="str">
            <v xml:space="preserve"> </v>
          </cell>
        </row>
        <row r="19296">
          <cell r="D19296" t="str">
            <v/>
          </cell>
          <cell r="K19296" t="str">
            <v/>
          </cell>
          <cell r="L19296" t="str">
            <v xml:space="preserve"> </v>
          </cell>
          <cell r="M19296" t="str">
            <v xml:space="preserve"> </v>
          </cell>
        </row>
        <row r="19297">
          <cell r="D19297" t="str">
            <v/>
          </cell>
          <cell r="K19297" t="str">
            <v/>
          </cell>
          <cell r="L19297" t="str">
            <v xml:space="preserve"> </v>
          </cell>
          <cell r="M19297" t="str">
            <v xml:space="preserve"> </v>
          </cell>
        </row>
        <row r="19298">
          <cell r="D19298" t="str">
            <v>SUBTOTAL</v>
          </cell>
        </row>
        <row r="19300">
          <cell r="D19300" t="str">
            <v>TOTAL COSTO DIRECTO $</v>
          </cell>
        </row>
        <row r="19302">
          <cell r="M19302" t="str">
            <v>Porcentaje</v>
          </cell>
          <cell r="N19302" t="str">
            <v>Valor Total</v>
          </cell>
        </row>
        <row r="19303">
          <cell r="M19303">
            <v>0.24</v>
          </cell>
          <cell r="N19303">
            <v>825673.45</v>
          </cell>
        </row>
        <row r="19304">
          <cell r="M19304">
            <v>0.02</v>
          </cell>
          <cell r="N19304">
            <v>68806.12</v>
          </cell>
        </row>
        <row r="19305">
          <cell r="M19305">
            <v>7.0000000000000007E-2</v>
          </cell>
          <cell r="N19305">
            <v>240821.42</v>
          </cell>
        </row>
        <row r="19308">
          <cell r="D19308" t="str">
            <v>Precio Unitario Total Aproximado al peso $</v>
          </cell>
        </row>
        <row r="19313">
          <cell r="D19313" t="str">
            <v>Proyectó:</v>
          </cell>
          <cell r="L19313" t="str">
            <v>Aprobó:</v>
          </cell>
        </row>
        <row r="19314">
          <cell r="E19314" t="str">
            <v>BRAYAN JEUDIEL LOZANO HERRERA</v>
          </cell>
          <cell r="M19314" t="str">
            <v>JESÚS IVÁN QUIÑONES RUEDA</v>
          </cell>
        </row>
        <row r="19315">
          <cell r="E19315" t="str">
            <v>APOYO SEC. DE PLANEACIÓN Y OBRAS PÚBLICAS</v>
          </cell>
          <cell r="M19315" t="str">
            <v>SECRETARIO DE PLANEACIÓN Y OBRAS PUBLICAS</v>
          </cell>
        </row>
        <row r="19316">
          <cell r="E19316" t="str">
            <v>LES TENGO UN CHISME</v>
          </cell>
          <cell r="M19316" t="str">
            <v>BOMBA</v>
          </cell>
        </row>
        <row r="19320">
          <cell r="D19320" t="str">
            <v>Análisis de Precios Unitarios- Secretaria de Planeación y Obras Publicas de Cubará, Boyacá.</v>
          </cell>
        </row>
        <row r="19321">
          <cell r="D19321" t="str">
            <v>Código</v>
          </cell>
          <cell r="E19321" t="str">
            <v>CCE-EICP-FM-14</v>
          </cell>
          <cell r="G19321" t="str">
            <v>Versión</v>
          </cell>
          <cell r="H19321">
            <v>1</v>
          </cell>
        </row>
        <row r="19325">
          <cell r="E19325" t="str">
            <v>MUNICIPIO DE CUBARÁ</v>
          </cell>
        </row>
        <row r="19327">
          <cell r="M19327" t="str">
            <v>VERSIÓN</v>
          </cell>
        </row>
        <row r="19330">
          <cell r="M19330" t="str">
            <v>PAGINA</v>
          </cell>
        </row>
        <row r="19331">
          <cell r="E19331" t="str">
            <v>ANÁLISIS DE PRECIOS UNITARIOS</v>
          </cell>
        </row>
        <row r="19333">
          <cell r="M19333" t="str">
            <v>FECHA</v>
          </cell>
          <cell r="N19333" t="str">
            <v>DD</v>
          </cell>
        </row>
        <row r="19334">
          <cell r="N19334">
            <v>13</v>
          </cell>
        </row>
        <row r="19338">
          <cell r="D19338" t="str">
            <v>DATOS ESPECÍFICOS</v>
          </cell>
        </row>
        <row r="19340">
          <cell r="A19340" t="str">
            <v>APU ID</v>
          </cell>
          <cell r="D19340" t="str">
            <v>ÍTEM</v>
          </cell>
          <cell r="E19340" t="str">
            <v>DESCRIPCIÓN</v>
          </cell>
          <cell r="N19340" t="str">
            <v>UNIDAD</v>
          </cell>
        </row>
        <row r="19341">
          <cell r="A19341" t="str">
            <v>APU-00133</v>
          </cell>
          <cell r="D19341" t="str">
            <v>4,01,04</v>
          </cell>
          <cell r="E19341" t="str">
            <v>RETIRO DE CERCA DE ALAMBRE</v>
          </cell>
          <cell r="N19341" t="str">
            <v>M</v>
          </cell>
        </row>
        <row r="19342">
          <cell r="D19342" t="str">
            <v>I. EQUIPO</v>
          </cell>
        </row>
        <row r="19343">
          <cell r="D19343" t="str">
            <v>DESCRIPCIÓN</v>
          </cell>
          <cell r="I19343" t="str">
            <v>MARCA</v>
          </cell>
          <cell r="K19343" t="str">
            <v>TIPO</v>
          </cell>
          <cell r="M19343" t="str">
            <v>TARIFA</v>
          </cell>
          <cell r="N19343" t="str">
            <v>RENDIMIENTO</v>
          </cell>
        </row>
        <row r="19344">
          <cell r="D19344" t="str">
            <v>HERRAMIENTA MENOR (% M.O)</v>
          </cell>
          <cell r="K19344" t="str">
            <v>%</v>
          </cell>
          <cell r="M19344">
            <v>8158.9500000000007</v>
          </cell>
          <cell r="N19344">
            <v>10</v>
          </cell>
        </row>
        <row r="19345">
          <cell r="D19345" t="str">
            <v/>
          </cell>
          <cell r="K19345" t="str">
            <v/>
          </cell>
          <cell r="M19345" t="str">
            <v/>
          </cell>
        </row>
        <row r="19346">
          <cell r="D19346" t="str">
            <v/>
          </cell>
          <cell r="K19346" t="str">
            <v/>
          </cell>
          <cell r="M19346" t="str">
            <v/>
          </cell>
        </row>
        <row r="19347">
          <cell r="D19347" t="str">
            <v/>
          </cell>
          <cell r="K19347" t="str">
            <v/>
          </cell>
          <cell r="M19347" t="str">
            <v/>
          </cell>
        </row>
        <row r="19348">
          <cell r="D19348" t="str">
            <v/>
          </cell>
          <cell r="K19348" t="str">
            <v/>
          </cell>
          <cell r="M19348" t="str">
            <v/>
          </cell>
        </row>
        <row r="19349">
          <cell r="D19349" t="str">
            <v/>
          </cell>
          <cell r="K19349" t="str">
            <v/>
          </cell>
          <cell r="M19349" t="str">
            <v/>
          </cell>
        </row>
        <row r="19350">
          <cell r="D19350" t="str">
            <v>SUBTOTAL</v>
          </cell>
        </row>
        <row r="19351">
          <cell r="D19351" t="str">
            <v>II. MATERIALES</v>
          </cell>
        </row>
        <row r="19352">
          <cell r="D19352" t="str">
            <v>DESCRIPCIÓN</v>
          </cell>
          <cell r="L19352" t="str">
            <v>UNIDAD</v>
          </cell>
          <cell r="M19352" t="str">
            <v>CANTIDAD</v>
          </cell>
          <cell r="N19352" t="str">
            <v>PRECIO UNITARIO</v>
          </cell>
        </row>
        <row r="19353">
          <cell r="D19353" t="str">
            <v/>
          </cell>
          <cell r="L19353" t="str">
            <v/>
          </cell>
          <cell r="N19353" t="str">
            <v/>
          </cell>
        </row>
        <row r="19354">
          <cell r="D19354" t="str">
            <v/>
          </cell>
          <cell r="L19354" t="str">
            <v/>
          </cell>
          <cell r="N19354" t="str">
            <v/>
          </cell>
        </row>
        <row r="19355">
          <cell r="D19355" t="str">
            <v/>
          </cell>
          <cell r="L19355" t="str">
            <v/>
          </cell>
          <cell r="N19355" t="str">
            <v/>
          </cell>
        </row>
        <row r="19356">
          <cell r="D19356" t="str">
            <v/>
          </cell>
          <cell r="L19356" t="str">
            <v/>
          </cell>
          <cell r="N19356" t="str">
            <v/>
          </cell>
        </row>
        <row r="19357">
          <cell r="D19357" t="str">
            <v/>
          </cell>
          <cell r="L19357" t="str">
            <v/>
          </cell>
          <cell r="N19357" t="str">
            <v/>
          </cell>
        </row>
        <row r="19358">
          <cell r="D19358" t="str">
            <v/>
          </cell>
          <cell r="L19358" t="str">
            <v/>
          </cell>
          <cell r="N19358" t="str">
            <v/>
          </cell>
        </row>
        <row r="19359">
          <cell r="D19359" t="str">
            <v/>
          </cell>
          <cell r="L19359" t="str">
            <v/>
          </cell>
          <cell r="N19359" t="str">
            <v/>
          </cell>
        </row>
        <row r="19360">
          <cell r="D19360" t="str">
            <v/>
          </cell>
          <cell r="L19360" t="str">
            <v/>
          </cell>
          <cell r="N19360" t="str">
            <v/>
          </cell>
        </row>
        <row r="19361">
          <cell r="D19361" t="str">
            <v/>
          </cell>
          <cell r="L19361" t="str">
            <v/>
          </cell>
          <cell r="N19361" t="str">
            <v/>
          </cell>
        </row>
        <row r="19362">
          <cell r="D19362" t="str">
            <v/>
          </cell>
          <cell r="L19362" t="str">
            <v/>
          </cell>
          <cell r="N19362" t="str">
            <v/>
          </cell>
        </row>
        <row r="19363">
          <cell r="D19363" t="str">
            <v/>
          </cell>
          <cell r="L19363" t="str">
            <v/>
          </cell>
          <cell r="N19363" t="str">
            <v/>
          </cell>
        </row>
        <row r="19364">
          <cell r="D19364" t="str">
            <v/>
          </cell>
          <cell r="L19364" t="str">
            <v/>
          </cell>
          <cell r="N19364" t="str">
            <v/>
          </cell>
        </row>
        <row r="19365">
          <cell r="D19365" t="str">
            <v/>
          </cell>
          <cell r="L19365" t="str">
            <v/>
          </cell>
          <cell r="N19365" t="str">
            <v/>
          </cell>
        </row>
        <row r="19366">
          <cell r="D19366" t="str">
            <v/>
          </cell>
          <cell r="L19366" t="str">
            <v/>
          </cell>
          <cell r="N19366" t="str">
            <v/>
          </cell>
        </row>
        <row r="19367">
          <cell r="D19367" t="str">
            <v>DESPERDICIO</v>
          </cell>
          <cell r="L19367" t="str">
            <v>%</v>
          </cell>
          <cell r="M19367">
            <v>0.05</v>
          </cell>
          <cell r="N19367">
            <v>0</v>
          </cell>
        </row>
        <row r="19368">
          <cell r="D19368" t="str">
            <v>SUBTOTAL</v>
          </cell>
        </row>
        <row r="19369">
          <cell r="D19369" t="str">
            <v>III. TRANSPORTES</v>
          </cell>
        </row>
        <row r="19370">
          <cell r="D19370" t="str">
            <v>MATERIAL</v>
          </cell>
          <cell r="K19370" t="str">
            <v>VOL. o PESO</v>
          </cell>
          <cell r="L19370" t="str">
            <v>DISTANCIA</v>
          </cell>
          <cell r="M19370" t="str">
            <v>M3 o Ton/Km</v>
          </cell>
          <cell r="N19370" t="str">
            <v>TARIFA</v>
          </cell>
        </row>
        <row r="19371">
          <cell r="D19371" t="str">
            <v/>
          </cell>
          <cell r="M19371" t="str">
            <v/>
          </cell>
          <cell r="N19371" t="str">
            <v/>
          </cell>
        </row>
        <row r="19372">
          <cell r="D19372" t="str">
            <v/>
          </cell>
          <cell r="M19372" t="str">
            <v/>
          </cell>
          <cell r="N19372" t="str">
            <v/>
          </cell>
        </row>
        <row r="19373">
          <cell r="D19373" t="str">
            <v/>
          </cell>
          <cell r="M19373" t="str">
            <v/>
          </cell>
          <cell r="N19373" t="str">
            <v/>
          </cell>
        </row>
        <row r="19374">
          <cell r="D19374" t="str">
            <v/>
          </cell>
          <cell r="M19374" t="str">
            <v/>
          </cell>
          <cell r="N19374" t="str">
            <v/>
          </cell>
        </row>
        <row r="19375">
          <cell r="D19375" t="str">
            <v>SUBTOTAL</v>
          </cell>
        </row>
        <row r="19376">
          <cell r="D19376" t="str">
            <v>IV. MANO DE OBRA</v>
          </cell>
        </row>
        <row r="19377">
          <cell r="D19377" t="str">
            <v>TRABAJADOR</v>
          </cell>
          <cell r="K19377" t="str">
            <v>JORNAL</v>
          </cell>
          <cell r="L19377" t="str">
            <v>PRESTACIONES</v>
          </cell>
          <cell r="M19377" t="str">
            <v>JORNAL TOTAL</v>
          </cell>
          <cell r="N19377" t="str">
            <v>RENDIMIENTO</v>
          </cell>
        </row>
        <row r="19378">
          <cell r="D19378" t="str">
            <v>OFICIAL</v>
          </cell>
          <cell r="K19378">
            <v>95930</v>
          </cell>
          <cell r="L19378">
            <v>1.95</v>
          </cell>
          <cell r="M19378">
            <v>187063.5</v>
          </cell>
          <cell r="N19378">
            <v>40</v>
          </cell>
        </row>
        <row r="19379">
          <cell r="D19379" t="str">
            <v>AYUDANTE (1)</v>
          </cell>
          <cell r="K19379">
            <v>71433</v>
          </cell>
          <cell r="L19379">
            <v>1.95</v>
          </cell>
          <cell r="M19379">
            <v>139294.35</v>
          </cell>
          <cell r="N19379">
            <v>40</v>
          </cell>
        </row>
        <row r="19380">
          <cell r="D19380" t="str">
            <v/>
          </cell>
          <cell r="K19380" t="str">
            <v/>
          </cell>
          <cell r="L19380" t="str">
            <v xml:space="preserve"> </v>
          </cell>
          <cell r="M19380" t="str">
            <v xml:space="preserve"> </v>
          </cell>
        </row>
        <row r="19381">
          <cell r="D19381" t="str">
            <v/>
          </cell>
          <cell r="K19381" t="str">
            <v/>
          </cell>
          <cell r="L19381" t="str">
            <v xml:space="preserve"> </v>
          </cell>
          <cell r="M19381" t="str">
            <v xml:space="preserve"> </v>
          </cell>
        </row>
        <row r="19382">
          <cell r="D19382" t="str">
            <v/>
          </cell>
          <cell r="K19382" t="str">
            <v/>
          </cell>
          <cell r="L19382" t="str">
            <v xml:space="preserve"> </v>
          </cell>
          <cell r="M19382" t="str">
            <v xml:space="preserve"> </v>
          </cell>
        </row>
        <row r="19383">
          <cell r="D19383" t="str">
            <v>SUBTOTAL</v>
          </cell>
        </row>
        <row r="19385">
          <cell r="D19385" t="str">
            <v>TOTAL COSTO DIRECTO $</v>
          </cell>
        </row>
        <row r="19387">
          <cell r="M19387" t="str">
            <v>Porcentaje</v>
          </cell>
          <cell r="N19387" t="str">
            <v>Valor Total</v>
          </cell>
        </row>
        <row r="19388">
          <cell r="M19388">
            <v>0.24</v>
          </cell>
          <cell r="N19388">
            <v>2153.96</v>
          </cell>
        </row>
        <row r="19389">
          <cell r="M19389">
            <v>0.02</v>
          </cell>
          <cell r="N19389">
            <v>179.5</v>
          </cell>
        </row>
        <row r="19390">
          <cell r="M19390">
            <v>7.0000000000000007E-2</v>
          </cell>
          <cell r="N19390">
            <v>628.24</v>
          </cell>
        </row>
        <row r="19393">
          <cell r="D19393" t="str">
            <v>Precio Unitario Total Aproximado al peso $</v>
          </cell>
        </row>
        <row r="19398">
          <cell r="D19398" t="str">
            <v>Proyectó:</v>
          </cell>
          <cell r="L19398" t="str">
            <v>Aprobó:</v>
          </cell>
        </row>
        <row r="19399">
          <cell r="E19399" t="str">
            <v>BRAYAN JEUDIEL LOZANO HERRERA</v>
          </cell>
          <cell r="M19399" t="str">
            <v>JESÚS IVÁN QUIÑONES RUEDA</v>
          </cell>
        </row>
        <row r="19400">
          <cell r="E19400" t="str">
            <v>APOYO SEC. DE PLANEACIÓN Y OBRAS PÚBLICAS</v>
          </cell>
          <cell r="M19400" t="str">
            <v>SECRETARIO DE PLANEACIÓN Y OBRAS PUBLICAS</v>
          </cell>
        </row>
        <row r="19401">
          <cell r="E19401" t="str">
            <v>LES TENGO UN CHISME</v>
          </cell>
          <cell r="M19401" t="str">
            <v>BOMBA</v>
          </cell>
        </row>
        <row r="19405">
          <cell r="D19405" t="str">
            <v>Análisis de Precios Unitarios- Secretaria de Planeación y Obras Publicas de Cubará, Boyacá.</v>
          </cell>
        </row>
        <row r="19406">
          <cell r="D19406" t="str">
            <v>Código</v>
          </cell>
          <cell r="E19406" t="str">
            <v>CCE-EICP-FM-14</v>
          </cell>
          <cell r="G19406" t="str">
            <v>Versión</v>
          </cell>
          <cell r="H19406">
            <v>1</v>
          </cell>
        </row>
        <row r="19410">
          <cell r="E19410" t="str">
            <v>MUNICIPIO DE CUBARÁ</v>
          </cell>
        </row>
        <row r="19412">
          <cell r="M19412" t="str">
            <v>VERSIÓN</v>
          </cell>
        </row>
        <row r="19415">
          <cell r="M19415" t="str">
            <v>PAGINA</v>
          </cell>
        </row>
        <row r="19416">
          <cell r="E19416" t="str">
            <v>ANÁLISIS DE PRECIOS UNITARIOS</v>
          </cell>
        </row>
        <row r="19418">
          <cell r="M19418" t="str">
            <v>FECHA</v>
          </cell>
          <cell r="N19418" t="str">
            <v>DD</v>
          </cell>
        </row>
        <row r="19419">
          <cell r="N19419">
            <v>13</v>
          </cell>
        </row>
        <row r="19423">
          <cell r="D19423" t="str">
            <v>DATOS ESPECÍFICOS</v>
          </cell>
        </row>
        <row r="19425">
          <cell r="A19425" t="str">
            <v>APU ID</v>
          </cell>
          <cell r="D19425" t="str">
            <v>ÍTEM</v>
          </cell>
          <cell r="E19425" t="str">
            <v>DESCRIPCIÓN</v>
          </cell>
          <cell r="N19425" t="str">
            <v>UNIDAD</v>
          </cell>
        </row>
        <row r="19426">
          <cell r="A19426" t="str">
            <v>APU-00134</v>
          </cell>
          <cell r="D19426" t="str">
            <v>4,02,01</v>
          </cell>
          <cell r="E19426" t="str">
            <v>EXCAVACIÓN DE CORTES Y CANALES SIN CLASIFICAR (INCLUYE ACARREO LIBRE HASTA 5 KM.)</v>
          </cell>
          <cell r="N19426" t="str">
            <v>M3</v>
          </cell>
        </row>
        <row r="19427">
          <cell r="D19427" t="str">
            <v>I. EQUIPO</v>
          </cell>
        </row>
        <row r="19428">
          <cell r="D19428" t="str">
            <v>DESCRIPCIÓN</v>
          </cell>
          <cell r="I19428" t="str">
            <v>MARCA</v>
          </cell>
          <cell r="K19428" t="str">
            <v>TIPO</v>
          </cell>
          <cell r="M19428" t="str">
            <v>TARIFA</v>
          </cell>
          <cell r="N19428" t="str">
            <v>RENDIMIENTO</v>
          </cell>
        </row>
        <row r="19429">
          <cell r="D19429" t="str">
            <v>EXCAVADORA SOBRE ORUGAS</v>
          </cell>
          <cell r="K19429" t="str">
            <v>HR</v>
          </cell>
          <cell r="M19429">
            <v>305864</v>
          </cell>
          <cell r="N19429">
            <v>33.33</v>
          </cell>
        </row>
        <row r="19430">
          <cell r="D19430" t="str">
            <v/>
          </cell>
          <cell r="K19430" t="str">
            <v/>
          </cell>
          <cell r="M19430" t="str">
            <v/>
          </cell>
        </row>
        <row r="19431">
          <cell r="D19431" t="str">
            <v/>
          </cell>
          <cell r="K19431" t="str">
            <v/>
          </cell>
          <cell r="M19431" t="str">
            <v/>
          </cell>
        </row>
        <row r="19432">
          <cell r="D19432" t="str">
            <v/>
          </cell>
          <cell r="K19432" t="str">
            <v/>
          </cell>
          <cell r="M19432" t="str">
            <v/>
          </cell>
        </row>
        <row r="19433">
          <cell r="D19433" t="str">
            <v/>
          </cell>
          <cell r="K19433" t="str">
            <v/>
          </cell>
          <cell r="M19433" t="str">
            <v/>
          </cell>
        </row>
        <row r="19434">
          <cell r="D19434" t="str">
            <v/>
          </cell>
          <cell r="K19434" t="str">
            <v/>
          </cell>
          <cell r="M19434" t="str">
            <v/>
          </cell>
        </row>
        <row r="19435">
          <cell r="D19435" t="str">
            <v>SUBTOTAL</v>
          </cell>
        </row>
        <row r="19436">
          <cell r="D19436" t="str">
            <v>II. MATERIALES</v>
          </cell>
        </row>
        <row r="19437">
          <cell r="D19437" t="str">
            <v>DESCRIPCIÓN</v>
          </cell>
          <cell r="L19437" t="str">
            <v>UNIDAD</v>
          </cell>
          <cell r="M19437" t="str">
            <v>CANTIDAD</v>
          </cell>
          <cell r="N19437" t="str">
            <v>PRECIO UNITARIO</v>
          </cell>
        </row>
        <row r="19438">
          <cell r="D19438" t="str">
            <v/>
          </cell>
          <cell r="L19438" t="str">
            <v/>
          </cell>
          <cell r="N19438" t="str">
            <v/>
          </cell>
        </row>
        <row r="19439">
          <cell r="D19439" t="str">
            <v/>
          </cell>
          <cell r="L19439" t="str">
            <v/>
          </cell>
          <cell r="N19439" t="str">
            <v/>
          </cell>
        </row>
        <row r="19440">
          <cell r="D19440" t="str">
            <v/>
          </cell>
          <cell r="L19440" t="str">
            <v/>
          </cell>
          <cell r="N19440" t="str">
            <v/>
          </cell>
        </row>
        <row r="19441">
          <cell r="D19441" t="str">
            <v/>
          </cell>
          <cell r="L19441" t="str">
            <v/>
          </cell>
          <cell r="N19441" t="str">
            <v/>
          </cell>
        </row>
        <row r="19442">
          <cell r="D19442" t="str">
            <v/>
          </cell>
          <cell r="L19442" t="str">
            <v/>
          </cell>
          <cell r="N19442" t="str">
            <v/>
          </cell>
        </row>
        <row r="19443">
          <cell r="D19443" t="str">
            <v/>
          </cell>
          <cell r="L19443" t="str">
            <v/>
          </cell>
          <cell r="N19443" t="str">
            <v/>
          </cell>
        </row>
        <row r="19444">
          <cell r="D19444" t="str">
            <v/>
          </cell>
          <cell r="L19444" t="str">
            <v/>
          </cell>
          <cell r="N19444" t="str">
            <v/>
          </cell>
        </row>
        <row r="19445">
          <cell r="D19445" t="str">
            <v/>
          </cell>
          <cell r="L19445" t="str">
            <v/>
          </cell>
          <cell r="N19445" t="str">
            <v/>
          </cell>
        </row>
        <row r="19446">
          <cell r="D19446" t="str">
            <v/>
          </cell>
          <cell r="L19446" t="str">
            <v/>
          </cell>
          <cell r="N19446" t="str">
            <v/>
          </cell>
        </row>
        <row r="19447">
          <cell r="D19447" t="str">
            <v/>
          </cell>
          <cell r="L19447" t="str">
            <v/>
          </cell>
          <cell r="N19447" t="str">
            <v/>
          </cell>
        </row>
        <row r="19448">
          <cell r="D19448" t="str">
            <v/>
          </cell>
          <cell r="L19448" t="str">
            <v/>
          </cell>
          <cell r="N19448" t="str">
            <v/>
          </cell>
        </row>
        <row r="19449">
          <cell r="D19449" t="str">
            <v/>
          </cell>
          <cell r="L19449" t="str">
            <v/>
          </cell>
          <cell r="N19449" t="str">
            <v/>
          </cell>
        </row>
        <row r="19450">
          <cell r="D19450" t="str">
            <v/>
          </cell>
          <cell r="L19450" t="str">
            <v/>
          </cell>
          <cell r="N19450" t="str">
            <v/>
          </cell>
        </row>
        <row r="19451">
          <cell r="D19451" t="str">
            <v/>
          </cell>
          <cell r="L19451" t="str">
            <v/>
          </cell>
          <cell r="N19451" t="str">
            <v/>
          </cell>
        </row>
        <row r="19452">
          <cell r="D19452" t="str">
            <v>DESPERDICIO</v>
          </cell>
          <cell r="L19452" t="str">
            <v>%</v>
          </cell>
          <cell r="M19452">
            <v>0.05</v>
          </cell>
          <cell r="N19452">
            <v>0</v>
          </cell>
        </row>
        <row r="19453">
          <cell r="D19453" t="str">
            <v>SUBTOTAL</v>
          </cell>
        </row>
        <row r="19454">
          <cell r="D19454" t="str">
            <v>III. TRANSPORTES</v>
          </cell>
        </row>
        <row r="19455">
          <cell r="D19455" t="str">
            <v>MATERIAL</v>
          </cell>
          <cell r="K19455" t="str">
            <v>VOL. o PESO</v>
          </cell>
          <cell r="L19455" t="str">
            <v>DISTANCIA</v>
          </cell>
          <cell r="M19455" t="str">
            <v>M3 o Ton/Km</v>
          </cell>
          <cell r="N19455" t="str">
            <v>TARIFA</v>
          </cell>
        </row>
        <row r="19456">
          <cell r="D19456" t="str">
            <v>ESCOMBROS / SOBRANTES HASTA 5 KM</v>
          </cell>
          <cell r="K19456">
            <v>1.3</v>
          </cell>
          <cell r="L19456">
            <v>5</v>
          </cell>
          <cell r="M19456" t="str">
            <v>M3/KM</v>
          </cell>
          <cell r="N19456">
            <v>2300</v>
          </cell>
        </row>
        <row r="19457">
          <cell r="D19457" t="str">
            <v/>
          </cell>
          <cell r="M19457" t="str">
            <v/>
          </cell>
          <cell r="N19457" t="str">
            <v/>
          </cell>
        </row>
        <row r="19458">
          <cell r="D19458" t="str">
            <v/>
          </cell>
          <cell r="M19458" t="str">
            <v/>
          </cell>
          <cell r="N19458" t="str">
            <v/>
          </cell>
        </row>
        <row r="19459">
          <cell r="D19459" t="str">
            <v/>
          </cell>
          <cell r="M19459" t="str">
            <v/>
          </cell>
          <cell r="N19459" t="str">
            <v/>
          </cell>
        </row>
        <row r="19460">
          <cell r="D19460" t="str">
            <v>SUBTOTAL</v>
          </cell>
        </row>
        <row r="19461">
          <cell r="D19461" t="str">
            <v>IV. MANO DE OBRA</v>
          </cell>
        </row>
        <row r="19462">
          <cell r="D19462" t="str">
            <v>TRABAJADOR</v>
          </cell>
          <cell r="K19462" t="str">
            <v>JORNAL</v>
          </cell>
          <cell r="L19462" t="str">
            <v>PRESTACIONES</v>
          </cell>
          <cell r="M19462" t="str">
            <v>JORNAL TOTAL</v>
          </cell>
          <cell r="N19462" t="str">
            <v>RENDIMIENTO</v>
          </cell>
        </row>
        <row r="19463">
          <cell r="D19463" t="str">
            <v/>
          </cell>
          <cell r="K19463" t="str">
            <v/>
          </cell>
          <cell r="L19463" t="str">
            <v xml:space="preserve"> </v>
          </cell>
          <cell r="M19463" t="str">
            <v xml:space="preserve"> </v>
          </cell>
        </row>
        <row r="19464">
          <cell r="D19464" t="str">
            <v/>
          </cell>
          <cell r="K19464" t="str">
            <v/>
          </cell>
          <cell r="L19464" t="str">
            <v xml:space="preserve"> </v>
          </cell>
          <cell r="M19464" t="str">
            <v xml:space="preserve"> </v>
          </cell>
        </row>
        <row r="19465">
          <cell r="D19465" t="str">
            <v/>
          </cell>
          <cell r="K19465" t="str">
            <v/>
          </cell>
          <cell r="L19465" t="str">
            <v xml:space="preserve"> </v>
          </cell>
          <cell r="M19465" t="str">
            <v xml:space="preserve"> </v>
          </cell>
        </row>
        <row r="19466">
          <cell r="D19466" t="str">
            <v/>
          </cell>
          <cell r="K19466" t="str">
            <v/>
          </cell>
          <cell r="L19466" t="str">
            <v xml:space="preserve"> </v>
          </cell>
          <cell r="M19466" t="str">
            <v xml:space="preserve"> </v>
          </cell>
        </row>
        <row r="19467">
          <cell r="D19467" t="str">
            <v/>
          </cell>
          <cell r="K19467" t="str">
            <v/>
          </cell>
          <cell r="L19467" t="str">
            <v xml:space="preserve"> </v>
          </cell>
          <cell r="M19467" t="str">
            <v xml:space="preserve"> </v>
          </cell>
        </row>
        <row r="19468">
          <cell r="D19468" t="str">
            <v>SUBTOTAL</v>
          </cell>
        </row>
        <row r="19470">
          <cell r="D19470" t="str">
            <v>TOTAL COSTO DIRECTO $</v>
          </cell>
        </row>
        <row r="19472">
          <cell r="M19472" t="str">
            <v>Porcentaje</v>
          </cell>
          <cell r="N19472" t="str">
            <v>Valor Total</v>
          </cell>
        </row>
        <row r="19473">
          <cell r="M19473">
            <v>0.24</v>
          </cell>
          <cell r="N19473">
            <v>5790.44</v>
          </cell>
        </row>
        <row r="19474">
          <cell r="M19474">
            <v>0.02</v>
          </cell>
          <cell r="N19474">
            <v>482.54</v>
          </cell>
        </row>
        <row r="19475">
          <cell r="M19475">
            <v>7.0000000000000007E-2</v>
          </cell>
          <cell r="N19475">
            <v>1688.88</v>
          </cell>
        </row>
        <row r="19478">
          <cell r="D19478" t="str">
            <v>Precio Unitario Total Aproximado al peso $</v>
          </cell>
        </row>
        <row r="19483">
          <cell r="D19483" t="str">
            <v>Proyectó:</v>
          </cell>
          <cell r="L19483" t="str">
            <v>Aprobó:</v>
          </cell>
        </row>
        <row r="19484">
          <cell r="E19484" t="str">
            <v>BRAYAN JEUDIEL LOZANO HERRERA</v>
          </cell>
          <cell r="M19484" t="str">
            <v>JESÚS IVÁN QUIÑONES RUEDA</v>
          </cell>
        </row>
        <row r="19485">
          <cell r="E19485" t="str">
            <v>APOYO SEC. DE PLANEACIÓN Y OBRAS PÚBLICAS</v>
          </cell>
          <cell r="M19485" t="str">
            <v>SECRETARIO DE PLANEACIÓN Y OBRAS PUBLICAS</v>
          </cell>
        </row>
        <row r="19486">
          <cell r="E19486" t="str">
            <v>LES TENGO UN CHISME</v>
          </cell>
          <cell r="M19486" t="str">
            <v>BOMBA</v>
          </cell>
        </row>
        <row r="19490">
          <cell r="D19490" t="str">
            <v>Análisis de Precios Unitarios- Secretaria de Planeación y Obras Publicas de Cubará, Boyacá.</v>
          </cell>
        </row>
        <row r="19491">
          <cell r="D19491" t="str">
            <v>Código</v>
          </cell>
          <cell r="E19491" t="str">
            <v>CCE-EICP-FM-14</v>
          </cell>
          <cell r="G19491" t="str">
            <v>Versión</v>
          </cell>
          <cell r="H19491">
            <v>1</v>
          </cell>
        </row>
        <row r="19495">
          <cell r="E19495" t="str">
            <v>MUNICIPIO DE CUBARÁ</v>
          </cell>
        </row>
        <row r="19497">
          <cell r="M19497" t="str">
            <v>VERSIÓN</v>
          </cell>
        </row>
        <row r="19500">
          <cell r="M19500" t="str">
            <v>PAGINA</v>
          </cell>
        </row>
        <row r="19501">
          <cell r="E19501" t="str">
            <v>ANÁLISIS DE PRECIOS UNITARIOS</v>
          </cell>
        </row>
        <row r="19503">
          <cell r="M19503" t="str">
            <v>FECHA</v>
          </cell>
          <cell r="N19503" t="str">
            <v>DD</v>
          </cell>
        </row>
        <row r="19504">
          <cell r="N19504">
            <v>13</v>
          </cell>
        </row>
        <row r="19508">
          <cell r="D19508" t="str">
            <v>DATOS ESPECÍFICOS</v>
          </cell>
        </row>
        <row r="19510">
          <cell r="A19510" t="str">
            <v>APU ID</v>
          </cell>
          <cell r="D19510" t="str">
            <v>ÍTEM</v>
          </cell>
          <cell r="E19510" t="str">
            <v>DESCRIPCIÓN</v>
          </cell>
          <cell r="N19510" t="str">
            <v>UNIDAD</v>
          </cell>
        </row>
        <row r="19511">
          <cell r="A19511" t="str">
            <v>APU-00135</v>
          </cell>
          <cell r="D19511" t="str">
            <v>4,02,02</v>
          </cell>
          <cell r="E19511" t="str">
            <v>EXCAVACIONES MECÁNICAS VARIAS EN MATERIAL COMÚN SECO. (INCLUYE ACARREO LIBRE HASTA 5 KM.)</v>
          </cell>
          <cell r="N19511" t="str">
            <v>M3</v>
          </cell>
        </row>
        <row r="19512">
          <cell r="D19512" t="str">
            <v>I. EQUIPO</v>
          </cell>
        </row>
        <row r="19513">
          <cell r="D19513" t="str">
            <v>DESCRIPCIÓN</v>
          </cell>
          <cell r="I19513" t="str">
            <v>MARCA</v>
          </cell>
          <cell r="K19513" t="str">
            <v>TIPO</v>
          </cell>
          <cell r="M19513" t="str">
            <v>TARIFA</v>
          </cell>
          <cell r="N19513" t="str">
            <v>RENDIMIENTO</v>
          </cell>
        </row>
        <row r="19514">
          <cell r="D19514" t="str">
            <v>HERRAMIENTA MENOR (% M.O)</v>
          </cell>
          <cell r="K19514" t="str">
            <v>%</v>
          </cell>
          <cell r="M19514">
            <v>1392.94</v>
          </cell>
          <cell r="N19514">
            <v>10</v>
          </cell>
        </row>
        <row r="19515">
          <cell r="D19515" t="str">
            <v>RETROEXCAVADORA (PAJARITA)</v>
          </cell>
          <cell r="K19515" t="str">
            <v>HR</v>
          </cell>
          <cell r="M19515">
            <v>210543</v>
          </cell>
          <cell r="N19515">
            <v>12.5</v>
          </cell>
        </row>
        <row r="19516">
          <cell r="D19516" t="str">
            <v/>
          </cell>
          <cell r="K19516" t="str">
            <v/>
          </cell>
          <cell r="M19516" t="str">
            <v/>
          </cell>
        </row>
        <row r="19517">
          <cell r="D19517" t="str">
            <v/>
          </cell>
          <cell r="K19517" t="str">
            <v/>
          </cell>
          <cell r="M19517" t="str">
            <v/>
          </cell>
        </row>
        <row r="19518">
          <cell r="D19518" t="str">
            <v/>
          </cell>
          <cell r="K19518" t="str">
            <v/>
          </cell>
          <cell r="M19518" t="str">
            <v/>
          </cell>
        </row>
        <row r="19519">
          <cell r="D19519" t="str">
            <v/>
          </cell>
          <cell r="K19519" t="str">
            <v/>
          </cell>
          <cell r="M19519" t="str">
            <v/>
          </cell>
        </row>
        <row r="19520">
          <cell r="D19520" t="str">
            <v>SUBTOTAL</v>
          </cell>
        </row>
        <row r="19521">
          <cell r="D19521" t="str">
            <v>II. MATERIALES</v>
          </cell>
        </row>
        <row r="19522">
          <cell r="D19522" t="str">
            <v>DESCRIPCIÓN</v>
          </cell>
          <cell r="L19522" t="str">
            <v>UNIDAD</v>
          </cell>
          <cell r="M19522" t="str">
            <v>CANTIDAD</v>
          </cell>
          <cell r="N19522" t="str">
            <v>PRECIO UNITARIO</v>
          </cell>
        </row>
        <row r="19523">
          <cell r="D19523" t="str">
            <v/>
          </cell>
          <cell r="L19523" t="str">
            <v/>
          </cell>
          <cell r="N19523" t="str">
            <v/>
          </cell>
        </row>
        <row r="19524">
          <cell r="D19524" t="str">
            <v/>
          </cell>
          <cell r="L19524" t="str">
            <v/>
          </cell>
          <cell r="N19524" t="str">
            <v/>
          </cell>
        </row>
        <row r="19525">
          <cell r="D19525" t="str">
            <v/>
          </cell>
          <cell r="L19525" t="str">
            <v/>
          </cell>
          <cell r="N19525" t="str">
            <v/>
          </cell>
        </row>
        <row r="19526">
          <cell r="D19526" t="str">
            <v/>
          </cell>
          <cell r="L19526" t="str">
            <v/>
          </cell>
          <cell r="N19526" t="str">
            <v/>
          </cell>
        </row>
        <row r="19527">
          <cell r="D19527" t="str">
            <v/>
          </cell>
          <cell r="L19527" t="str">
            <v/>
          </cell>
          <cell r="N19527" t="str">
            <v/>
          </cell>
        </row>
        <row r="19528">
          <cell r="D19528" t="str">
            <v/>
          </cell>
          <cell r="L19528" t="str">
            <v/>
          </cell>
          <cell r="N19528" t="str">
            <v/>
          </cell>
        </row>
        <row r="19529">
          <cell r="D19529" t="str">
            <v/>
          </cell>
          <cell r="L19529" t="str">
            <v/>
          </cell>
          <cell r="N19529" t="str">
            <v/>
          </cell>
        </row>
        <row r="19530">
          <cell r="D19530" t="str">
            <v/>
          </cell>
          <cell r="L19530" t="str">
            <v/>
          </cell>
          <cell r="N19530" t="str">
            <v/>
          </cell>
        </row>
        <row r="19531">
          <cell r="D19531" t="str">
            <v/>
          </cell>
          <cell r="L19531" t="str">
            <v/>
          </cell>
          <cell r="N19531" t="str">
            <v/>
          </cell>
        </row>
        <row r="19532">
          <cell r="D19532" t="str">
            <v/>
          </cell>
          <cell r="L19532" t="str">
            <v/>
          </cell>
          <cell r="N19532" t="str">
            <v/>
          </cell>
        </row>
        <row r="19533">
          <cell r="D19533" t="str">
            <v/>
          </cell>
          <cell r="L19533" t="str">
            <v/>
          </cell>
          <cell r="N19533" t="str">
            <v/>
          </cell>
        </row>
        <row r="19534">
          <cell r="D19534" t="str">
            <v/>
          </cell>
          <cell r="L19534" t="str">
            <v/>
          </cell>
          <cell r="N19534" t="str">
            <v/>
          </cell>
        </row>
        <row r="19535">
          <cell r="D19535" t="str">
            <v/>
          </cell>
          <cell r="L19535" t="str">
            <v/>
          </cell>
          <cell r="N19535" t="str">
            <v/>
          </cell>
        </row>
        <row r="19536">
          <cell r="D19536" t="str">
            <v/>
          </cell>
          <cell r="L19536" t="str">
            <v/>
          </cell>
          <cell r="N19536" t="str">
            <v/>
          </cell>
        </row>
        <row r="19537">
          <cell r="D19537" t="str">
            <v>DESPERDICIO</v>
          </cell>
          <cell r="L19537" t="str">
            <v>%</v>
          </cell>
          <cell r="M19537">
            <v>0.05</v>
          </cell>
          <cell r="N19537">
            <v>0</v>
          </cell>
        </row>
        <row r="19538">
          <cell r="D19538" t="str">
            <v>SUBTOTAL</v>
          </cell>
        </row>
        <row r="19539">
          <cell r="D19539" t="str">
            <v>III. TRANSPORTES</v>
          </cell>
        </row>
        <row r="19540">
          <cell r="D19540" t="str">
            <v>MATERIAL</v>
          </cell>
          <cell r="K19540" t="str">
            <v>VOL. o PESO</v>
          </cell>
          <cell r="L19540" t="str">
            <v>DISTANCIA</v>
          </cell>
          <cell r="M19540" t="str">
            <v>M3 o Ton/Km</v>
          </cell>
          <cell r="N19540" t="str">
            <v>TARIFA</v>
          </cell>
        </row>
        <row r="19541">
          <cell r="D19541" t="str">
            <v>ESCOMBROS / SOBRANTES HASTA 5 KM</v>
          </cell>
          <cell r="K19541">
            <v>1.3</v>
          </cell>
          <cell r="L19541">
            <v>5</v>
          </cell>
          <cell r="M19541" t="str">
            <v>M3/KM</v>
          </cell>
          <cell r="N19541">
            <v>2300</v>
          </cell>
        </row>
        <row r="19542">
          <cell r="D19542" t="str">
            <v/>
          </cell>
          <cell r="M19542" t="str">
            <v/>
          </cell>
          <cell r="N19542" t="str">
            <v/>
          </cell>
        </row>
        <row r="19543">
          <cell r="D19543" t="str">
            <v/>
          </cell>
          <cell r="M19543" t="str">
            <v/>
          </cell>
          <cell r="N19543" t="str">
            <v/>
          </cell>
        </row>
        <row r="19544">
          <cell r="D19544" t="str">
            <v/>
          </cell>
          <cell r="M19544" t="str">
            <v/>
          </cell>
          <cell r="N19544" t="str">
            <v/>
          </cell>
        </row>
        <row r="19545">
          <cell r="D19545" t="str">
            <v>SUBTOTAL</v>
          </cell>
        </row>
        <row r="19546">
          <cell r="D19546" t="str">
            <v>IV. MANO DE OBRA</v>
          </cell>
        </row>
        <row r="19547">
          <cell r="D19547" t="str">
            <v>TRABAJADOR</v>
          </cell>
          <cell r="K19547" t="str">
            <v>JORNAL</v>
          </cell>
          <cell r="L19547" t="str">
            <v>PRESTACIONES</v>
          </cell>
          <cell r="M19547" t="str">
            <v>JORNAL TOTAL</v>
          </cell>
          <cell r="N19547" t="str">
            <v>RENDIMIENTO</v>
          </cell>
        </row>
        <row r="19548">
          <cell r="D19548" t="str">
            <v>AYUDANTE (1)</v>
          </cell>
          <cell r="K19548">
            <v>71433</v>
          </cell>
          <cell r="L19548">
            <v>1.95</v>
          </cell>
          <cell r="M19548">
            <v>139294.35</v>
          </cell>
          <cell r="N19548">
            <v>100</v>
          </cell>
        </row>
        <row r="19549">
          <cell r="D19549" t="str">
            <v/>
          </cell>
          <cell r="K19549" t="str">
            <v/>
          </cell>
          <cell r="L19549" t="str">
            <v xml:space="preserve"> </v>
          </cell>
          <cell r="M19549" t="str">
            <v xml:space="preserve"> </v>
          </cell>
        </row>
        <row r="19550">
          <cell r="D19550" t="str">
            <v/>
          </cell>
          <cell r="K19550" t="str">
            <v/>
          </cell>
          <cell r="L19550" t="str">
            <v xml:space="preserve"> </v>
          </cell>
          <cell r="M19550" t="str">
            <v xml:space="preserve"> </v>
          </cell>
        </row>
        <row r="19551">
          <cell r="D19551" t="str">
            <v/>
          </cell>
          <cell r="K19551" t="str">
            <v/>
          </cell>
          <cell r="L19551" t="str">
            <v xml:space="preserve"> </v>
          </cell>
          <cell r="M19551" t="str">
            <v xml:space="preserve"> </v>
          </cell>
        </row>
        <row r="19552">
          <cell r="D19552" t="str">
            <v/>
          </cell>
          <cell r="K19552" t="str">
            <v/>
          </cell>
          <cell r="L19552" t="str">
            <v xml:space="preserve"> </v>
          </cell>
          <cell r="M19552" t="str">
            <v xml:space="preserve"> </v>
          </cell>
        </row>
        <row r="19553">
          <cell r="D19553" t="str">
            <v>SUBTOTAL</v>
          </cell>
        </row>
        <row r="19555">
          <cell r="D19555" t="str">
            <v>TOTAL COSTO DIRECTO $</v>
          </cell>
        </row>
        <row r="19557">
          <cell r="M19557" t="str">
            <v>Porcentaje</v>
          </cell>
          <cell r="N19557" t="str">
            <v>Valor Total</v>
          </cell>
        </row>
        <row r="19558">
          <cell r="M19558">
            <v>0.24</v>
          </cell>
          <cell r="N19558">
            <v>7998.16</v>
          </cell>
        </row>
        <row r="19559">
          <cell r="M19559">
            <v>0.02</v>
          </cell>
          <cell r="N19559">
            <v>666.51</v>
          </cell>
        </row>
        <row r="19560">
          <cell r="M19560">
            <v>7.0000000000000007E-2</v>
          </cell>
          <cell r="N19560">
            <v>2332.8000000000002</v>
          </cell>
        </row>
        <row r="19563">
          <cell r="D19563" t="str">
            <v>Precio Unitario Total Aproximado al peso $</v>
          </cell>
        </row>
        <row r="19568">
          <cell r="D19568" t="str">
            <v>Proyectó:</v>
          </cell>
          <cell r="L19568" t="str">
            <v>Aprobó:</v>
          </cell>
        </row>
        <row r="19569">
          <cell r="E19569" t="str">
            <v>BRAYAN JEUDIEL LOZANO HERRERA</v>
          </cell>
          <cell r="M19569" t="str">
            <v>JESÚS IVÁN QUIÑONES RUEDA</v>
          </cell>
        </row>
        <row r="19570">
          <cell r="E19570" t="str">
            <v>APOYO SEC. DE PLANEACIÓN Y OBRAS PÚBLICAS</v>
          </cell>
          <cell r="M19570" t="str">
            <v>SECRETARIO DE PLANEACIÓN Y OBRAS PUBLICAS</v>
          </cell>
        </row>
        <row r="19571">
          <cell r="E19571" t="str">
            <v>LES TENGO UN CHISME</v>
          </cell>
          <cell r="M19571" t="str">
            <v>BOMBA</v>
          </cell>
        </row>
        <row r="19575">
          <cell r="D19575" t="str">
            <v>Análisis de Precios Unitarios- Secretaria de Planeación y Obras Publicas de Cubará, Boyacá.</v>
          </cell>
        </row>
        <row r="19576">
          <cell r="D19576" t="str">
            <v>Código</v>
          </cell>
          <cell r="E19576" t="str">
            <v>CCE-EICP-FM-14</v>
          </cell>
          <cell r="G19576" t="str">
            <v>Versión</v>
          </cell>
          <cell r="H19576">
            <v>1</v>
          </cell>
        </row>
        <row r="19580">
          <cell r="E19580" t="str">
            <v>MUNICIPIO DE CUBARÁ</v>
          </cell>
        </row>
        <row r="19582">
          <cell r="M19582" t="str">
            <v>VERSIÓN</v>
          </cell>
        </row>
        <row r="19585">
          <cell r="M19585" t="str">
            <v>PAGINA</v>
          </cell>
        </row>
        <row r="19586">
          <cell r="E19586" t="str">
            <v>ANÁLISIS DE PRECIOS UNITARIOS</v>
          </cell>
        </row>
        <row r="19588">
          <cell r="M19588" t="str">
            <v>FECHA</v>
          </cell>
          <cell r="N19588" t="str">
            <v>DD</v>
          </cell>
        </row>
        <row r="19589">
          <cell r="N19589">
            <v>13</v>
          </cell>
        </row>
        <row r="19593">
          <cell r="D19593" t="str">
            <v>DATOS ESPECÍFICOS</v>
          </cell>
        </row>
        <row r="19595">
          <cell r="A19595" t="str">
            <v>APU ID</v>
          </cell>
          <cell r="D19595" t="str">
            <v>ÍTEM</v>
          </cell>
          <cell r="E19595" t="str">
            <v>DESCRIPCIÓN</v>
          </cell>
          <cell r="N19595" t="str">
            <v>UNIDAD</v>
          </cell>
        </row>
        <row r="19596">
          <cell r="A19596" t="str">
            <v>APU-00136</v>
          </cell>
          <cell r="D19596" t="str">
            <v>4,03,01</v>
          </cell>
          <cell r="E19596" t="str">
            <v>SUMINISTRO, EXTENDIDA Y COMPACTACIÓN DE MATERIAL DE RIO TM 4" PARA MEJORAMIENTO DE SUBRASANTE</v>
          </cell>
          <cell r="N19596" t="str">
            <v>M3</v>
          </cell>
        </row>
        <row r="19597">
          <cell r="D19597" t="str">
            <v>I. EQUIPO</v>
          </cell>
        </row>
        <row r="19598">
          <cell r="D19598" t="str">
            <v>DESCRIPCIÓN</v>
          </cell>
          <cell r="I19598" t="str">
            <v>MARCA</v>
          </cell>
          <cell r="K19598" t="str">
            <v>TIPO</v>
          </cell>
          <cell r="M19598" t="str">
            <v>TARIFA</v>
          </cell>
          <cell r="N19598" t="str">
            <v>RENDIMIENTO</v>
          </cell>
        </row>
        <row r="19599">
          <cell r="D19599" t="str">
            <v>HERRAMIENTA MENOR (% M.O)</v>
          </cell>
          <cell r="K19599" t="str">
            <v>%</v>
          </cell>
          <cell r="M19599">
            <v>3263.58</v>
          </cell>
          <cell r="N19599">
            <v>10</v>
          </cell>
        </row>
        <row r="19600">
          <cell r="D19600" t="str">
            <v>CARRO TANQUE DE AGUA</v>
          </cell>
          <cell r="K19600" t="str">
            <v>HR</v>
          </cell>
          <cell r="M19600">
            <v>132939</v>
          </cell>
          <cell r="N19600">
            <v>20</v>
          </cell>
        </row>
        <row r="19601">
          <cell r="D19601" t="str">
            <v>MOTONIVELADORA</v>
          </cell>
          <cell r="K19601" t="str">
            <v>HR</v>
          </cell>
          <cell r="M19601">
            <v>305864</v>
          </cell>
          <cell r="N19601">
            <v>16.670000000000002</v>
          </cell>
        </row>
        <row r="19602">
          <cell r="D19602" t="str">
            <v>VIBRO COMPACTADOR (RODILLO)</v>
          </cell>
          <cell r="K19602" t="str">
            <v>HR</v>
          </cell>
          <cell r="M19602">
            <v>186975</v>
          </cell>
          <cell r="N19602">
            <v>14.28</v>
          </cell>
        </row>
        <row r="19603">
          <cell r="D19603" t="str">
            <v/>
          </cell>
          <cell r="K19603" t="str">
            <v/>
          </cell>
          <cell r="M19603" t="str">
            <v/>
          </cell>
        </row>
        <row r="19604">
          <cell r="D19604" t="str">
            <v/>
          </cell>
          <cell r="K19604" t="str">
            <v/>
          </cell>
          <cell r="M19604" t="str">
            <v/>
          </cell>
        </row>
        <row r="19605">
          <cell r="D19605" t="str">
            <v>SUBTOTAL</v>
          </cell>
        </row>
        <row r="19606">
          <cell r="D19606" t="str">
            <v>II. MATERIALES</v>
          </cell>
        </row>
        <row r="19607">
          <cell r="D19607" t="str">
            <v>DESCRIPCIÓN</v>
          </cell>
          <cell r="L19607" t="str">
            <v>UNIDAD</v>
          </cell>
          <cell r="M19607" t="str">
            <v>CANTIDAD</v>
          </cell>
          <cell r="N19607" t="str">
            <v>PRECIO UNITARIO</v>
          </cell>
        </row>
        <row r="19608">
          <cell r="D19608" t="str">
            <v>MATERIAL CRUDO TAMAÑO MÁXIMO 4"</v>
          </cell>
          <cell r="L19608" t="str">
            <v>M3</v>
          </cell>
          <cell r="M19608">
            <v>1.3</v>
          </cell>
          <cell r="N19608">
            <v>36652</v>
          </cell>
        </row>
        <row r="19609">
          <cell r="D19609" t="str">
            <v/>
          </cell>
          <cell r="L19609" t="str">
            <v/>
          </cell>
          <cell r="N19609" t="str">
            <v/>
          </cell>
        </row>
        <row r="19610">
          <cell r="D19610" t="str">
            <v/>
          </cell>
          <cell r="L19610" t="str">
            <v/>
          </cell>
          <cell r="N19610" t="str">
            <v/>
          </cell>
        </row>
        <row r="19611">
          <cell r="D19611" t="str">
            <v/>
          </cell>
          <cell r="L19611" t="str">
            <v/>
          </cell>
          <cell r="N19611" t="str">
            <v/>
          </cell>
        </row>
        <row r="19612">
          <cell r="D19612" t="str">
            <v/>
          </cell>
          <cell r="L19612" t="str">
            <v/>
          </cell>
          <cell r="N19612" t="str">
            <v/>
          </cell>
        </row>
        <row r="19613">
          <cell r="D19613" t="str">
            <v/>
          </cell>
          <cell r="L19613" t="str">
            <v/>
          </cell>
          <cell r="N19613" t="str">
            <v/>
          </cell>
        </row>
        <row r="19614">
          <cell r="D19614" t="str">
            <v/>
          </cell>
          <cell r="L19614" t="str">
            <v/>
          </cell>
          <cell r="N19614" t="str">
            <v/>
          </cell>
        </row>
        <row r="19615">
          <cell r="D19615" t="str">
            <v/>
          </cell>
          <cell r="L19615" t="str">
            <v/>
          </cell>
          <cell r="N19615" t="str">
            <v/>
          </cell>
        </row>
        <row r="19616">
          <cell r="D19616" t="str">
            <v/>
          </cell>
          <cell r="L19616" t="str">
            <v/>
          </cell>
          <cell r="N19616" t="str">
            <v/>
          </cell>
        </row>
        <row r="19617">
          <cell r="D19617" t="str">
            <v/>
          </cell>
          <cell r="L19617" t="str">
            <v/>
          </cell>
          <cell r="N19617" t="str">
            <v/>
          </cell>
        </row>
        <row r="19618">
          <cell r="D19618" t="str">
            <v/>
          </cell>
          <cell r="L19618" t="str">
            <v/>
          </cell>
          <cell r="N19618" t="str">
            <v/>
          </cell>
        </row>
        <row r="19619">
          <cell r="D19619" t="str">
            <v/>
          </cell>
          <cell r="L19619" t="str">
            <v/>
          </cell>
          <cell r="N19619" t="str">
            <v/>
          </cell>
        </row>
        <row r="19620">
          <cell r="D19620" t="str">
            <v/>
          </cell>
          <cell r="L19620" t="str">
            <v/>
          </cell>
          <cell r="N19620" t="str">
            <v/>
          </cell>
        </row>
        <row r="19621">
          <cell r="D19621" t="str">
            <v/>
          </cell>
          <cell r="L19621" t="str">
            <v/>
          </cell>
          <cell r="N19621" t="str">
            <v/>
          </cell>
        </row>
        <row r="19622">
          <cell r="D19622" t="str">
            <v>DESPERDICIO</v>
          </cell>
          <cell r="L19622" t="str">
            <v>%</v>
          </cell>
          <cell r="M19622">
            <v>0.05</v>
          </cell>
          <cell r="N19622">
            <v>47647.6</v>
          </cell>
        </row>
        <row r="19623">
          <cell r="D19623" t="str">
            <v>SUBTOTAL</v>
          </cell>
        </row>
        <row r="19624">
          <cell r="D19624" t="str">
            <v>III. TRANSPORTES</v>
          </cell>
        </row>
        <row r="19625">
          <cell r="D19625" t="str">
            <v>MATERIAL</v>
          </cell>
          <cell r="K19625" t="str">
            <v>VOL. o PESO</v>
          </cell>
          <cell r="L19625" t="str">
            <v>DISTANCIA</v>
          </cell>
          <cell r="M19625" t="str">
            <v>M3 o Ton/Km</v>
          </cell>
          <cell r="N19625" t="str">
            <v>TARIFA</v>
          </cell>
        </row>
        <row r="19626">
          <cell r="D19626" t="str">
            <v>AGREGADOS DESPUÉS DE 5 KM</v>
          </cell>
          <cell r="K19626">
            <v>1.3</v>
          </cell>
          <cell r="L19626">
            <v>32.5</v>
          </cell>
          <cell r="M19626" t="str">
            <v>M3/KM</v>
          </cell>
          <cell r="N19626">
            <v>1850</v>
          </cell>
        </row>
        <row r="19627">
          <cell r="D19627" t="str">
            <v/>
          </cell>
          <cell r="M19627" t="str">
            <v/>
          </cell>
          <cell r="N19627" t="str">
            <v/>
          </cell>
        </row>
        <row r="19628">
          <cell r="D19628" t="str">
            <v/>
          </cell>
          <cell r="M19628" t="str">
            <v/>
          </cell>
          <cell r="N19628" t="str">
            <v/>
          </cell>
        </row>
        <row r="19629">
          <cell r="D19629" t="str">
            <v/>
          </cell>
          <cell r="M19629" t="str">
            <v/>
          </cell>
          <cell r="N19629" t="str">
            <v/>
          </cell>
        </row>
        <row r="19630">
          <cell r="D19630" t="str">
            <v>SUBTOTAL</v>
          </cell>
        </row>
        <row r="19631">
          <cell r="D19631" t="str">
            <v>IV. MANO DE OBRA</v>
          </cell>
        </row>
        <row r="19632">
          <cell r="D19632" t="str">
            <v>TRABAJADOR</v>
          </cell>
          <cell r="K19632" t="str">
            <v>JORNAL</v>
          </cell>
          <cell r="L19632" t="str">
            <v>PRESTACIONES</v>
          </cell>
          <cell r="M19632" t="str">
            <v>JORNAL TOTAL</v>
          </cell>
          <cell r="N19632" t="str">
            <v>RENDIMIENTO</v>
          </cell>
        </row>
        <row r="19633">
          <cell r="D19633" t="str">
            <v>OFICIAL</v>
          </cell>
          <cell r="K19633">
            <v>95930</v>
          </cell>
          <cell r="L19633">
            <v>1.95</v>
          </cell>
          <cell r="M19633">
            <v>187063.5</v>
          </cell>
          <cell r="N19633">
            <v>100</v>
          </cell>
        </row>
        <row r="19634">
          <cell r="D19634" t="str">
            <v>AYUDANTE (1)</v>
          </cell>
          <cell r="K19634">
            <v>71433</v>
          </cell>
          <cell r="L19634">
            <v>1.95</v>
          </cell>
          <cell r="M19634">
            <v>139294.35</v>
          </cell>
          <cell r="N19634">
            <v>100</v>
          </cell>
        </row>
        <row r="19635">
          <cell r="D19635" t="str">
            <v/>
          </cell>
          <cell r="K19635" t="str">
            <v/>
          </cell>
          <cell r="L19635" t="str">
            <v xml:space="preserve"> </v>
          </cell>
          <cell r="M19635" t="str">
            <v xml:space="preserve"> </v>
          </cell>
        </row>
        <row r="19636">
          <cell r="D19636" t="str">
            <v/>
          </cell>
          <cell r="K19636" t="str">
            <v/>
          </cell>
          <cell r="L19636" t="str">
            <v xml:space="preserve"> </v>
          </cell>
          <cell r="M19636" t="str">
            <v xml:space="preserve"> </v>
          </cell>
        </row>
        <row r="19637">
          <cell r="D19637" t="str">
            <v/>
          </cell>
          <cell r="K19637" t="str">
            <v/>
          </cell>
          <cell r="L19637" t="str">
            <v xml:space="preserve"> </v>
          </cell>
          <cell r="M19637" t="str">
            <v xml:space="preserve"> </v>
          </cell>
        </row>
        <row r="19638">
          <cell r="D19638" t="str">
            <v>SUBTOTAL</v>
          </cell>
        </row>
        <row r="19640">
          <cell r="D19640" t="str">
            <v>TOTAL COSTO DIRECTO $</v>
          </cell>
        </row>
        <row r="19642">
          <cell r="M19642" t="str">
            <v>Porcentaje</v>
          </cell>
          <cell r="N19642" t="str">
            <v>Valor Total</v>
          </cell>
        </row>
        <row r="19643">
          <cell r="M19643">
            <v>0.24</v>
          </cell>
          <cell r="N19643">
            <v>40769.050000000003</v>
          </cell>
        </row>
        <row r="19644">
          <cell r="M19644">
            <v>0.02</v>
          </cell>
          <cell r="N19644">
            <v>3397.42</v>
          </cell>
        </row>
        <row r="19645">
          <cell r="M19645">
            <v>7.0000000000000007E-2</v>
          </cell>
          <cell r="N19645">
            <v>11890.97</v>
          </cell>
        </row>
        <row r="19648">
          <cell r="D19648" t="str">
            <v>Precio Unitario Total Aproximado al peso $</v>
          </cell>
        </row>
        <row r="19653">
          <cell r="D19653" t="str">
            <v>Proyectó:</v>
          </cell>
          <cell r="L19653" t="str">
            <v>Aprobó:</v>
          </cell>
        </row>
        <row r="19654">
          <cell r="E19654" t="str">
            <v>BRAYAN JEUDIEL LOZANO HERRERA</v>
          </cell>
          <cell r="M19654" t="str">
            <v>JESÚS IVÁN QUIÑONES RUEDA</v>
          </cell>
        </row>
        <row r="19655">
          <cell r="E19655" t="str">
            <v>APOYO SEC. DE PLANEACIÓN Y OBRAS PÚBLICAS</v>
          </cell>
          <cell r="M19655" t="str">
            <v>SECRETARIO DE PLANEACIÓN Y OBRAS PUBLICAS</v>
          </cell>
        </row>
        <row r="19656">
          <cell r="E19656" t="str">
            <v>LES TENGO UN CHISME</v>
          </cell>
          <cell r="M19656" t="str">
            <v>BOMBA</v>
          </cell>
        </row>
        <row r="19660">
          <cell r="D19660" t="str">
            <v>Análisis de Precios Unitarios- Secretaria de Planeación y Obras Publicas de Cubará, Boyacá.</v>
          </cell>
        </row>
        <row r="19661">
          <cell r="D19661" t="str">
            <v>Código</v>
          </cell>
          <cell r="E19661" t="str">
            <v>CCE-EICP-FM-14</v>
          </cell>
          <cell r="G19661" t="str">
            <v>Versión</v>
          </cell>
          <cell r="H19661">
            <v>1</v>
          </cell>
        </row>
        <row r="19665">
          <cell r="E19665" t="str">
            <v>MUNICIPIO DE CUBARÁ</v>
          </cell>
        </row>
        <row r="19667">
          <cell r="M19667" t="str">
            <v>VERSIÓN</v>
          </cell>
        </row>
        <row r="19670">
          <cell r="M19670" t="str">
            <v>PAGINA</v>
          </cell>
        </row>
        <row r="19671">
          <cell r="E19671" t="str">
            <v>ANÁLISIS DE PRECIOS UNITARIOS</v>
          </cell>
        </row>
        <row r="19673">
          <cell r="M19673" t="str">
            <v>FECHA</v>
          </cell>
          <cell r="N19673" t="str">
            <v>DD</v>
          </cell>
        </row>
        <row r="19674">
          <cell r="N19674">
            <v>13</v>
          </cell>
        </row>
        <row r="19678">
          <cell r="D19678" t="str">
            <v>DATOS ESPECÍFICOS</v>
          </cell>
        </row>
        <row r="19680">
          <cell r="A19680" t="str">
            <v>APU ID</v>
          </cell>
          <cell r="D19680" t="str">
            <v>ÍTEM</v>
          </cell>
          <cell r="E19680" t="str">
            <v>DESCRIPCIÓN</v>
          </cell>
          <cell r="N19680" t="str">
            <v>UNIDAD</v>
          </cell>
        </row>
        <row r="19681">
          <cell r="A19681" t="str">
            <v>APU-00137</v>
          </cell>
          <cell r="D19681" t="str">
            <v>4,03,02</v>
          </cell>
          <cell r="E19681" t="str">
            <v>SUMINISTRO, EXTENDIDA Y COMPACTACIÓN DE MATERIAL SELECCIONADO PARA BASE GRANULAR (INCLUYE ACARREO LIBRE)</v>
          </cell>
          <cell r="N19681" t="str">
            <v>M3</v>
          </cell>
        </row>
        <row r="19682">
          <cell r="D19682" t="str">
            <v>I. EQUIPO</v>
          </cell>
        </row>
        <row r="19683">
          <cell r="D19683" t="str">
            <v>DESCRIPCIÓN</v>
          </cell>
          <cell r="I19683" t="str">
            <v>MARCA</v>
          </cell>
          <cell r="K19683" t="str">
            <v>TIPO</v>
          </cell>
          <cell r="M19683" t="str">
            <v>TARIFA</v>
          </cell>
          <cell r="N19683" t="str">
            <v>RENDIMIENTO</v>
          </cell>
        </row>
        <row r="19684">
          <cell r="D19684" t="str">
            <v>HERRAMIENTA MENOR (% M.O)</v>
          </cell>
          <cell r="K19684" t="str">
            <v>%</v>
          </cell>
          <cell r="M19684">
            <v>6964.72</v>
          </cell>
          <cell r="N19684">
            <v>10</v>
          </cell>
        </row>
        <row r="19685">
          <cell r="D19685" t="str">
            <v>CARRO TANQUE DE AGUA</v>
          </cell>
          <cell r="K19685" t="str">
            <v>HR</v>
          </cell>
          <cell r="M19685">
            <v>132939</v>
          </cell>
          <cell r="N19685">
            <v>20</v>
          </cell>
        </row>
        <row r="19686">
          <cell r="D19686" t="str">
            <v>MOTONIVELADORA</v>
          </cell>
          <cell r="K19686" t="str">
            <v>HR</v>
          </cell>
          <cell r="M19686">
            <v>305864</v>
          </cell>
          <cell r="N19686">
            <v>14.28</v>
          </cell>
        </row>
        <row r="19687">
          <cell r="D19687" t="str">
            <v>VIBRO COMPACTADOR (RODILLO)</v>
          </cell>
          <cell r="K19687" t="str">
            <v>HR</v>
          </cell>
          <cell r="M19687">
            <v>186975</v>
          </cell>
          <cell r="N19687">
            <v>14.28</v>
          </cell>
        </row>
        <row r="19688">
          <cell r="D19688" t="str">
            <v/>
          </cell>
          <cell r="K19688" t="str">
            <v/>
          </cell>
          <cell r="M19688" t="str">
            <v/>
          </cell>
        </row>
        <row r="19689">
          <cell r="D19689" t="str">
            <v/>
          </cell>
          <cell r="K19689" t="str">
            <v/>
          </cell>
          <cell r="M19689" t="str">
            <v/>
          </cell>
        </row>
        <row r="19690">
          <cell r="D19690" t="str">
            <v>SUBTOTAL</v>
          </cell>
        </row>
        <row r="19691">
          <cell r="D19691" t="str">
            <v>II. MATERIALES</v>
          </cell>
        </row>
        <row r="19692">
          <cell r="D19692" t="str">
            <v>DESCRIPCIÓN</v>
          </cell>
          <cell r="L19692" t="str">
            <v>UNIDAD</v>
          </cell>
          <cell r="M19692" t="str">
            <v>CANTIDAD</v>
          </cell>
          <cell r="N19692" t="str">
            <v>PRECIO UNITARIO</v>
          </cell>
        </row>
        <row r="19693">
          <cell r="D19693" t="str">
            <v xml:space="preserve">MATERIAL BASE GRANULAR </v>
          </cell>
          <cell r="L19693" t="str">
            <v>M3</v>
          </cell>
          <cell r="M19693">
            <v>1.3</v>
          </cell>
          <cell r="N19693">
            <v>73185</v>
          </cell>
        </row>
        <row r="19694">
          <cell r="D19694" t="str">
            <v/>
          </cell>
          <cell r="L19694" t="str">
            <v/>
          </cell>
          <cell r="N19694" t="str">
            <v/>
          </cell>
        </row>
        <row r="19695">
          <cell r="D19695" t="str">
            <v/>
          </cell>
          <cell r="L19695" t="str">
            <v/>
          </cell>
          <cell r="N19695" t="str">
            <v/>
          </cell>
        </row>
        <row r="19696">
          <cell r="D19696" t="str">
            <v/>
          </cell>
          <cell r="L19696" t="str">
            <v/>
          </cell>
          <cell r="N19696" t="str">
            <v/>
          </cell>
        </row>
        <row r="19697">
          <cell r="D19697" t="str">
            <v/>
          </cell>
          <cell r="L19697" t="str">
            <v/>
          </cell>
          <cell r="N19697" t="str">
            <v/>
          </cell>
        </row>
        <row r="19698">
          <cell r="D19698" t="str">
            <v/>
          </cell>
          <cell r="L19698" t="str">
            <v/>
          </cell>
          <cell r="N19698" t="str">
            <v/>
          </cell>
        </row>
        <row r="19699">
          <cell r="D19699" t="str">
            <v/>
          </cell>
          <cell r="L19699" t="str">
            <v/>
          </cell>
          <cell r="N19699" t="str">
            <v/>
          </cell>
        </row>
        <row r="19700">
          <cell r="D19700" t="str">
            <v/>
          </cell>
          <cell r="L19700" t="str">
            <v/>
          </cell>
          <cell r="N19700" t="str">
            <v/>
          </cell>
        </row>
        <row r="19701">
          <cell r="D19701" t="str">
            <v/>
          </cell>
          <cell r="L19701" t="str">
            <v/>
          </cell>
          <cell r="N19701" t="str">
            <v/>
          </cell>
        </row>
        <row r="19702">
          <cell r="D19702" t="str">
            <v/>
          </cell>
          <cell r="L19702" t="str">
            <v/>
          </cell>
          <cell r="N19702" t="str">
            <v/>
          </cell>
        </row>
        <row r="19703">
          <cell r="D19703" t="str">
            <v/>
          </cell>
          <cell r="L19703" t="str">
            <v/>
          </cell>
          <cell r="N19703" t="str">
            <v/>
          </cell>
        </row>
        <row r="19704">
          <cell r="D19704" t="str">
            <v/>
          </cell>
          <cell r="L19704" t="str">
            <v/>
          </cell>
          <cell r="N19704" t="str">
            <v/>
          </cell>
        </row>
        <row r="19705">
          <cell r="D19705" t="str">
            <v/>
          </cell>
          <cell r="L19705" t="str">
            <v/>
          </cell>
          <cell r="N19705" t="str">
            <v/>
          </cell>
        </row>
        <row r="19706">
          <cell r="D19706" t="str">
            <v/>
          </cell>
          <cell r="L19706" t="str">
            <v/>
          </cell>
          <cell r="N19706" t="str">
            <v/>
          </cell>
        </row>
        <row r="19707">
          <cell r="D19707" t="str">
            <v>DESPERDICIO</v>
          </cell>
          <cell r="L19707" t="str">
            <v>%</v>
          </cell>
          <cell r="M19707">
            <v>0.05</v>
          </cell>
          <cell r="N19707">
            <v>95140.5</v>
          </cell>
        </row>
        <row r="19708">
          <cell r="D19708" t="str">
            <v>SUBTOTAL</v>
          </cell>
        </row>
        <row r="19709">
          <cell r="D19709" t="str">
            <v>III. TRANSPORTES</v>
          </cell>
        </row>
        <row r="19710">
          <cell r="D19710" t="str">
            <v>MATERIAL</v>
          </cell>
          <cell r="K19710" t="str">
            <v>VOL. o PESO</v>
          </cell>
          <cell r="L19710" t="str">
            <v>DISTANCIA</v>
          </cell>
          <cell r="M19710" t="str">
            <v>M3 o Ton/Km</v>
          </cell>
          <cell r="N19710" t="str">
            <v>TARIFA</v>
          </cell>
        </row>
        <row r="19711">
          <cell r="D19711" t="str">
            <v>AGREGADOS DESPUÉS DE 5 KM</v>
          </cell>
          <cell r="K19711">
            <v>1.3</v>
          </cell>
          <cell r="L19711">
            <v>32.5</v>
          </cell>
          <cell r="M19711" t="str">
            <v>M3/KM</v>
          </cell>
          <cell r="N19711">
            <v>1850</v>
          </cell>
        </row>
        <row r="19712">
          <cell r="D19712" t="str">
            <v/>
          </cell>
          <cell r="M19712" t="str">
            <v/>
          </cell>
          <cell r="N19712" t="str">
            <v/>
          </cell>
        </row>
        <row r="19713">
          <cell r="D19713" t="str">
            <v/>
          </cell>
          <cell r="M19713" t="str">
            <v/>
          </cell>
          <cell r="N19713" t="str">
            <v/>
          </cell>
        </row>
        <row r="19714">
          <cell r="D19714" t="str">
            <v/>
          </cell>
          <cell r="M19714" t="str">
            <v/>
          </cell>
          <cell r="N19714" t="str">
            <v/>
          </cell>
        </row>
        <row r="19715">
          <cell r="D19715" t="str">
            <v>SUBTOTAL</v>
          </cell>
        </row>
        <row r="19716">
          <cell r="D19716" t="str">
            <v>IV. MANO DE OBRA</v>
          </cell>
        </row>
        <row r="19717">
          <cell r="D19717" t="str">
            <v>TRABAJADOR</v>
          </cell>
          <cell r="K19717" t="str">
            <v>JORNAL</v>
          </cell>
          <cell r="L19717" t="str">
            <v>PRESTACIONES</v>
          </cell>
          <cell r="M19717" t="str">
            <v>JORNAL TOTAL</v>
          </cell>
          <cell r="N19717" t="str">
            <v>RENDIMIENTO</v>
          </cell>
        </row>
        <row r="19718">
          <cell r="D19718" t="str">
            <v>AYUDANTE (1)</v>
          </cell>
          <cell r="K19718">
            <v>71433</v>
          </cell>
          <cell r="L19718">
            <v>1.95</v>
          </cell>
          <cell r="M19718">
            <v>139294.35</v>
          </cell>
          <cell r="N19718">
            <v>20</v>
          </cell>
        </row>
        <row r="19719">
          <cell r="D19719" t="str">
            <v/>
          </cell>
          <cell r="K19719" t="str">
            <v/>
          </cell>
          <cell r="L19719" t="str">
            <v xml:space="preserve"> </v>
          </cell>
          <cell r="M19719" t="str">
            <v xml:space="preserve"> </v>
          </cell>
        </row>
        <row r="19720">
          <cell r="D19720" t="str">
            <v/>
          </cell>
          <cell r="K19720" t="str">
            <v/>
          </cell>
          <cell r="L19720" t="str">
            <v xml:space="preserve"> </v>
          </cell>
          <cell r="M19720" t="str">
            <v xml:space="preserve"> </v>
          </cell>
        </row>
        <row r="19721">
          <cell r="D19721" t="str">
            <v/>
          </cell>
          <cell r="K19721" t="str">
            <v/>
          </cell>
          <cell r="L19721" t="str">
            <v xml:space="preserve"> </v>
          </cell>
          <cell r="M19721" t="str">
            <v xml:space="preserve"> </v>
          </cell>
        </row>
        <row r="19722">
          <cell r="D19722" t="str">
            <v/>
          </cell>
          <cell r="K19722" t="str">
            <v/>
          </cell>
          <cell r="L19722" t="str">
            <v xml:space="preserve"> </v>
          </cell>
          <cell r="M19722" t="str">
            <v xml:space="preserve"> </v>
          </cell>
        </row>
        <row r="19723">
          <cell r="D19723" t="str">
            <v>SUBTOTAL</v>
          </cell>
        </row>
        <row r="19725">
          <cell r="D19725" t="str">
            <v>TOTAL COSTO DIRECTO $</v>
          </cell>
        </row>
        <row r="19727">
          <cell r="M19727" t="str">
            <v>Porcentaje</v>
          </cell>
          <cell r="N19727" t="str">
            <v>Valor Total</v>
          </cell>
        </row>
        <row r="19728">
          <cell r="M19728">
            <v>0.24</v>
          </cell>
          <cell r="N19728">
            <v>54451.37</v>
          </cell>
        </row>
        <row r="19729">
          <cell r="M19729">
            <v>0.02</v>
          </cell>
          <cell r="N19729">
            <v>4537.6099999999997</v>
          </cell>
        </row>
        <row r="19730">
          <cell r="M19730">
            <v>7.0000000000000007E-2</v>
          </cell>
          <cell r="N19730">
            <v>15881.65</v>
          </cell>
        </row>
        <row r="19733">
          <cell r="D19733" t="str">
            <v>Precio Unitario Total Aproximado al peso $</v>
          </cell>
        </row>
        <row r="19738">
          <cell r="D19738" t="str">
            <v>Proyectó:</v>
          </cell>
          <cell r="L19738" t="str">
            <v>Aprobó:</v>
          </cell>
        </row>
        <row r="19739">
          <cell r="E19739" t="str">
            <v>BRAYAN JEUDIEL LOZANO HERRERA</v>
          </cell>
          <cell r="M19739" t="str">
            <v>JESÚS IVÁN QUIÑONES RUEDA</v>
          </cell>
        </row>
        <row r="19740">
          <cell r="E19740" t="str">
            <v>APOYO SEC. DE PLANEACIÓN Y OBRAS PÚBLICAS</v>
          </cell>
          <cell r="M19740" t="str">
            <v>SECRETARIO DE PLANEACIÓN Y OBRAS PUBLICAS</v>
          </cell>
        </row>
        <row r="19741">
          <cell r="E19741" t="str">
            <v>LES TENGO UN CHISME</v>
          </cell>
          <cell r="M19741" t="str">
            <v>BOMBA</v>
          </cell>
        </row>
        <row r="19745">
          <cell r="D19745" t="str">
            <v>Análisis de Precios Unitarios- Secretaria de Planeación y Obras Publicas de Cubará, Boyacá.</v>
          </cell>
        </row>
        <row r="19746">
          <cell r="D19746" t="str">
            <v>Código</v>
          </cell>
          <cell r="E19746" t="str">
            <v>CCE-EICP-FM-14</v>
          </cell>
          <cell r="G19746" t="str">
            <v>Versión</v>
          </cell>
          <cell r="H19746">
            <v>1</v>
          </cell>
        </row>
        <row r="19750">
          <cell r="E19750" t="str">
            <v>MUNICIPIO DE CUBARÁ</v>
          </cell>
        </row>
        <row r="19752">
          <cell r="M19752" t="str">
            <v>VERSIÓN</v>
          </cell>
        </row>
        <row r="19755">
          <cell r="M19755" t="str">
            <v>PAGINA</v>
          </cell>
        </row>
        <row r="19756">
          <cell r="E19756" t="str">
            <v>ANÁLISIS DE PRECIOS UNITARIOS</v>
          </cell>
        </row>
        <row r="19758">
          <cell r="M19758" t="str">
            <v>FECHA</v>
          </cell>
          <cell r="N19758" t="str">
            <v>DD</v>
          </cell>
        </row>
        <row r="19759">
          <cell r="N19759">
            <v>13</v>
          </cell>
        </row>
        <row r="19763">
          <cell r="D19763" t="str">
            <v>DATOS ESPECÍFICOS</v>
          </cell>
        </row>
        <row r="19765">
          <cell r="A19765" t="str">
            <v>APU ID</v>
          </cell>
          <cell r="D19765" t="str">
            <v>ÍTEM</v>
          </cell>
          <cell r="E19765" t="str">
            <v>DESCRIPCIÓN</v>
          </cell>
          <cell r="N19765" t="str">
            <v>UNIDAD</v>
          </cell>
        </row>
        <row r="19766">
          <cell r="A19766" t="str">
            <v>APU-00138</v>
          </cell>
          <cell r="D19766" t="str">
            <v>4,03,03</v>
          </cell>
          <cell r="E19766" t="str">
            <v>SUMINISTRO, EXTENDIDA Y COMPACTACIÓN DE MATERIAL PARA AFIRMADO HASTA UN DIÁMETRO DE 2", (IP ≤ 9%), COMPACTADO AL 95% PROCTOR MODIFICADO</v>
          </cell>
          <cell r="N19766" t="str">
            <v>M3</v>
          </cell>
        </row>
        <row r="19767">
          <cell r="D19767" t="str">
            <v>I. EQUIPO</v>
          </cell>
        </row>
        <row r="19768">
          <cell r="D19768" t="str">
            <v>DESCRIPCIÓN</v>
          </cell>
          <cell r="I19768" t="str">
            <v>MARCA</v>
          </cell>
          <cell r="K19768" t="str">
            <v>TIPO</v>
          </cell>
          <cell r="M19768" t="str">
            <v>TARIFA</v>
          </cell>
          <cell r="N19768" t="str">
            <v>RENDIMIENTO</v>
          </cell>
        </row>
        <row r="19769">
          <cell r="D19769" t="str">
            <v>HERRAMIENTA MENOR (% M.O)</v>
          </cell>
          <cell r="K19769" t="str">
            <v>%</v>
          </cell>
          <cell r="M19769">
            <v>6964.72</v>
          </cell>
          <cell r="N19769">
            <v>10</v>
          </cell>
        </row>
        <row r="19770">
          <cell r="D19770" t="str">
            <v>CARRO TANQUE DE AGUA</v>
          </cell>
          <cell r="K19770" t="str">
            <v>HR</v>
          </cell>
          <cell r="M19770">
            <v>132939</v>
          </cell>
          <cell r="N19770">
            <v>20</v>
          </cell>
        </row>
        <row r="19771">
          <cell r="D19771" t="str">
            <v>MOTONIVELADORA</v>
          </cell>
          <cell r="K19771" t="str">
            <v>HR</v>
          </cell>
          <cell r="M19771">
            <v>305864</v>
          </cell>
          <cell r="N19771">
            <v>16.670000000000002</v>
          </cell>
        </row>
        <row r="19772">
          <cell r="D19772" t="str">
            <v>VIBRO COMPACTADOR (RODILLO)</v>
          </cell>
          <cell r="K19772" t="str">
            <v>HR</v>
          </cell>
          <cell r="M19772">
            <v>186975</v>
          </cell>
          <cell r="N19772">
            <v>14.25</v>
          </cell>
        </row>
        <row r="19773">
          <cell r="D19773" t="str">
            <v/>
          </cell>
          <cell r="K19773" t="str">
            <v/>
          </cell>
          <cell r="M19773" t="str">
            <v/>
          </cell>
        </row>
        <row r="19774">
          <cell r="D19774" t="str">
            <v/>
          </cell>
          <cell r="K19774" t="str">
            <v/>
          </cell>
          <cell r="M19774" t="str">
            <v/>
          </cell>
        </row>
        <row r="19775">
          <cell r="D19775" t="str">
            <v>SUBTOTAL</v>
          </cell>
        </row>
        <row r="19776">
          <cell r="D19776" t="str">
            <v>II. MATERIALES</v>
          </cell>
        </row>
        <row r="19777">
          <cell r="D19777" t="str">
            <v>DESCRIPCIÓN</v>
          </cell>
          <cell r="L19777" t="str">
            <v>UNIDAD</v>
          </cell>
          <cell r="M19777" t="str">
            <v>CANTIDAD</v>
          </cell>
          <cell r="N19777" t="str">
            <v>PRECIO UNITARIO</v>
          </cell>
        </row>
        <row r="19778">
          <cell r="D19778" t="str">
            <v>MATERIAL DE AFIRMADO SEGÚN NORMA INVIAS</v>
          </cell>
          <cell r="L19778" t="str">
            <v>M3</v>
          </cell>
          <cell r="M19778">
            <v>1.3</v>
          </cell>
          <cell r="N19778">
            <v>50741.599999999999</v>
          </cell>
        </row>
        <row r="19779">
          <cell r="D19779" t="str">
            <v/>
          </cell>
          <cell r="L19779" t="str">
            <v/>
          </cell>
          <cell r="N19779" t="str">
            <v/>
          </cell>
        </row>
        <row r="19780">
          <cell r="D19780" t="str">
            <v/>
          </cell>
          <cell r="L19780" t="str">
            <v/>
          </cell>
          <cell r="N19780" t="str">
            <v/>
          </cell>
        </row>
        <row r="19781">
          <cell r="D19781" t="str">
            <v/>
          </cell>
          <cell r="L19781" t="str">
            <v/>
          </cell>
          <cell r="N19781" t="str">
            <v/>
          </cell>
        </row>
        <row r="19782">
          <cell r="D19782" t="str">
            <v/>
          </cell>
          <cell r="L19782" t="str">
            <v/>
          </cell>
          <cell r="N19782" t="str">
            <v/>
          </cell>
        </row>
        <row r="19783">
          <cell r="D19783" t="str">
            <v/>
          </cell>
          <cell r="L19783" t="str">
            <v/>
          </cell>
          <cell r="N19783" t="str">
            <v/>
          </cell>
        </row>
        <row r="19784">
          <cell r="D19784" t="str">
            <v/>
          </cell>
          <cell r="L19784" t="str">
            <v/>
          </cell>
          <cell r="N19784" t="str">
            <v/>
          </cell>
        </row>
        <row r="19785">
          <cell r="D19785" t="str">
            <v/>
          </cell>
          <cell r="L19785" t="str">
            <v/>
          </cell>
          <cell r="N19785" t="str">
            <v/>
          </cell>
        </row>
        <row r="19786">
          <cell r="D19786" t="str">
            <v/>
          </cell>
          <cell r="L19786" t="str">
            <v/>
          </cell>
          <cell r="N19786" t="str">
            <v/>
          </cell>
        </row>
        <row r="19787">
          <cell r="D19787" t="str">
            <v/>
          </cell>
          <cell r="L19787" t="str">
            <v/>
          </cell>
          <cell r="N19787" t="str">
            <v/>
          </cell>
        </row>
        <row r="19788">
          <cell r="D19788" t="str">
            <v/>
          </cell>
          <cell r="L19788" t="str">
            <v/>
          </cell>
          <cell r="N19788" t="str">
            <v/>
          </cell>
        </row>
        <row r="19789">
          <cell r="D19789" t="str">
            <v/>
          </cell>
          <cell r="L19789" t="str">
            <v/>
          </cell>
          <cell r="N19789" t="str">
            <v/>
          </cell>
        </row>
        <row r="19790">
          <cell r="D19790" t="str">
            <v/>
          </cell>
          <cell r="L19790" t="str">
            <v/>
          </cell>
          <cell r="N19790" t="str">
            <v/>
          </cell>
        </row>
        <row r="19791">
          <cell r="D19791" t="str">
            <v/>
          </cell>
          <cell r="L19791" t="str">
            <v/>
          </cell>
          <cell r="N19791" t="str">
            <v/>
          </cell>
        </row>
        <row r="19792">
          <cell r="D19792" t="str">
            <v>DESPERDICIO</v>
          </cell>
          <cell r="L19792" t="str">
            <v>%</v>
          </cell>
          <cell r="M19792">
            <v>0.05</v>
          </cell>
          <cell r="N19792">
            <v>65964.08</v>
          </cell>
        </row>
        <row r="19793">
          <cell r="D19793" t="str">
            <v>SUBTOTAL</v>
          </cell>
        </row>
        <row r="19794">
          <cell r="D19794" t="str">
            <v>III. TRANSPORTES</v>
          </cell>
        </row>
        <row r="19795">
          <cell r="D19795" t="str">
            <v>MATERIAL</v>
          </cell>
          <cell r="K19795" t="str">
            <v>VOL. o PESO</v>
          </cell>
          <cell r="L19795" t="str">
            <v>DISTANCIA</v>
          </cell>
          <cell r="M19795" t="str">
            <v>M3 o Ton/Km</v>
          </cell>
          <cell r="N19795" t="str">
            <v>TARIFA</v>
          </cell>
        </row>
        <row r="19796">
          <cell r="D19796" t="str">
            <v>AGREGADOS DESPUÉS DE 5 KM</v>
          </cell>
          <cell r="K19796">
            <v>1.3</v>
          </cell>
          <cell r="L19796">
            <v>32.5</v>
          </cell>
          <cell r="M19796" t="str">
            <v>M3/KM</v>
          </cell>
          <cell r="N19796">
            <v>1850</v>
          </cell>
        </row>
        <row r="19797">
          <cell r="D19797" t="str">
            <v/>
          </cell>
          <cell r="M19797" t="str">
            <v/>
          </cell>
          <cell r="N19797" t="str">
            <v/>
          </cell>
        </row>
        <row r="19798">
          <cell r="D19798" t="str">
            <v/>
          </cell>
          <cell r="M19798" t="str">
            <v/>
          </cell>
          <cell r="N19798" t="str">
            <v/>
          </cell>
        </row>
        <row r="19799">
          <cell r="D19799" t="str">
            <v/>
          </cell>
          <cell r="M19799" t="str">
            <v/>
          </cell>
          <cell r="N19799" t="str">
            <v/>
          </cell>
        </row>
        <row r="19800">
          <cell r="D19800" t="str">
            <v>SUBTOTAL</v>
          </cell>
        </row>
        <row r="19801">
          <cell r="D19801" t="str">
            <v>IV. MANO DE OBRA</v>
          </cell>
        </row>
        <row r="19802">
          <cell r="D19802" t="str">
            <v>TRABAJADOR</v>
          </cell>
          <cell r="K19802" t="str">
            <v>JORNAL</v>
          </cell>
          <cell r="L19802" t="str">
            <v>PRESTACIONES</v>
          </cell>
          <cell r="M19802" t="str">
            <v>JORNAL TOTAL</v>
          </cell>
          <cell r="N19802" t="str">
            <v>RENDIMIENTO</v>
          </cell>
        </row>
        <row r="19803">
          <cell r="D19803" t="str">
            <v>AYUDANTE (1)</v>
          </cell>
          <cell r="K19803">
            <v>71433</v>
          </cell>
          <cell r="L19803">
            <v>1.95</v>
          </cell>
          <cell r="M19803">
            <v>139294.35</v>
          </cell>
          <cell r="N19803">
            <v>20</v>
          </cell>
        </row>
        <row r="19804">
          <cell r="D19804" t="str">
            <v/>
          </cell>
          <cell r="K19804" t="str">
            <v/>
          </cell>
          <cell r="L19804" t="str">
            <v xml:space="preserve"> </v>
          </cell>
          <cell r="M19804" t="str">
            <v xml:space="preserve"> </v>
          </cell>
        </row>
        <row r="19805">
          <cell r="D19805" t="str">
            <v/>
          </cell>
          <cell r="K19805" t="str">
            <v/>
          </cell>
          <cell r="L19805" t="str">
            <v xml:space="preserve"> </v>
          </cell>
          <cell r="M19805" t="str">
            <v xml:space="preserve"> </v>
          </cell>
        </row>
        <row r="19806">
          <cell r="D19806" t="str">
            <v/>
          </cell>
          <cell r="K19806" t="str">
            <v/>
          </cell>
          <cell r="L19806" t="str">
            <v xml:space="preserve"> </v>
          </cell>
          <cell r="M19806" t="str">
            <v xml:space="preserve"> </v>
          </cell>
        </row>
        <row r="19807">
          <cell r="D19807" t="str">
            <v/>
          </cell>
          <cell r="K19807" t="str">
            <v/>
          </cell>
          <cell r="L19807" t="str">
            <v xml:space="preserve"> </v>
          </cell>
          <cell r="M19807" t="str">
            <v xml:space="preserve"> </v>
          </cell>
        </row>
        <row r="19808">
          <cell r="D19808" t="str">
            <v>SUBTOTAL</v>
          </cell>
        </row>
        <row r="19810">
          <cell r="D19810" t="str">
            <v>TOTAL COSTO DIRECTO $</v>
          </cell>
        </row>
        <row r="19812">
          <cell r="M19812" t="str">
            <v>Porcentaje</v>
          </cell>
          <cell r="N19812" t="str">
            <v>Valor Total</v>
          </cell>
        </row>
        <row r="19813">
          <cell r="M19813">
            <v>0.24</v>
          </cell>
          <cell r="N19813">
            <v>46368.51</v>
          </cell>
        </row>
        <row r="19814">
          <cell r="M19814">
            <v>0.02</v>
          </cell>
          <cell r="N19814">
            <v>3864.04</v>
          </cell>
        </row>
        <row r="19815">
          <cell r="M19815">
            <v>7.0000000000000007E-2</v>
          </cell>
          <cell r="N19815">
            <v>13524.15</v>
          </cell>
        </row>
        <row r="19818">
          <cell r="D19818" t="str">
            <v>Precio Unitario Total Aproximado al peso $</v>
          </cell>
        </row>
        <row r="19823">
          <cell r="D19823" t="str">
            <v>Proyectó:</v>
          </cell>
          <cell r="L19823" t="str">
            <v>Aprobó:</v>
          </cell>
        </row>
        <row r="19824">
          <cell r="E19824" t="str">
            <v>BRAYAN JEUDIEL LOZANO HERRERA</v>
          </cell>
          <cell r="M19824" t="str">
            <v>JESÚS IVÁN QUIÑONES RUEDA</v>
          </cell>
        </row>
        <row r="19825">
          <cell r="E19825" t="str">
            <v>APOYO SEC. DE PLANEACIÓN Y OBRAS PÚBLICAS</v>
          </cell>
          <cell r="M19825" t="str">
            <v>SECRETARIO DE PLANEACIÓN Y OBRAS PUBLICAS</v>
          </cell>
        </row>
        <row r="19826">
          <cell r="E19826" t="str">
            <v>LES TENGO UN CHISME</v>
          </cell>
          <cell r="M19826" t="str">
            <v>BOMBA</v>
          </cell>
        </row>
        <row r="19830">
          <cell r="D19830" t="str">
            <v>Análisis de Precios Unitarios- Secretaria de Planeación y Obras Publicas de Cubará, Boyacá.</v>
          </cell>
        </row>
        <row r="19831">
          <cell r="D19831" t="str">
            <v>Código</v>
          </cell>
          <cell r="E19831" t="str">
            <v>CCE-EICP-FM-14</v>
          </cell>
          <cell r="G19831" t="str">
            <v>Versión</v>
          </cell>
          <cell r="H19831">
            <v>1</v>
          </cell>
        </row>
        <row r="19835">
          <cell r="E19835" t="str">
            <v>MUNICIPIO DE CUBARÁ</v>
          </cell>
        </row>
        <row r="19837">
          <cell r="M19837" t="str">
            <v>VERSIÓN</v>
          </cell>
        </row>
        <row r="19840">
          <cell r="M19840" t="str">
            <v>PAGINA</v>
          </cell>
        </row>
        <row r="19841">
          <cell r="E19841" t="str">
            <v>ANÁLISIS DE PRECIOS UNITARIOS</v>
          </cell>
        </row>
        <row r="19843">
          <cell r="M19843" t="str">
            <v>FECHA</v>
          </cell>
          <cell r="N19843" t="str">
            <v>DD</v>
          </cell>
        </row>
        <row r="19844">
          <cell r="N19844">
            <v>13</v>
          </cell>
        </row>
        <row r="19848">
          <cell r="D19848" t="str">
            <v>DATOS ESPECÍFICOS</v>
          </cell>
        </row>
        <row r="19850">
          <cell r="A19850" t="str">
            <v>APU ID</v>
          </cell>
          <cell r="D19850" t="str">
            <v>ÍTEM</v>
          </cell>
          <cell r="E19850" t="str">
            <v>DESCRIPCIÓN</v>
          </cell>
          <cell r="N19850" t="str">
            <v>UNIDAD</v>
          </cell>
        </row>
        <row r="19851">
          <cell r="A19851" t="str">
            <v>APU-00139</v>
          </cell>
          <cell r="D19851" t="str">
            <v>4,04,01</v>
          </cell>
          <cell r="E19851" t="str">
            <v>CONCRETO MR = 3,8 Mpa (38 Kg/cm2). (INCLUYE CORTE Y SELLADO DE JUNTAS).</v>
          </cell>
          <cell r="N19851" t="str">
            <v>M3</v>
          </cell>
        </row>
        <row r="19852">
          <cell r="D19852" t="str">
            <v>I. EQUIPO</v>
          </cell>
        </row>
        <row r="19853">
          <cell r="D19853" t="str">
            <v>DESCRIPCIÓN</v>
          </cell>
          <cell r="I19853" t="str">
            <v>MARCA</v>
          </cell>
          <cell r="K19853" t="str">
            <v>TIPO</v>
          </cell>
          <cell r="M19853" t="str">
            <v>TARIFA</v>
          </cell>
          <cell r="N19853" t="str">
            <v>RENDIMIENTO</v>
          </cell>
        </row>
        <row r="19854">
          <cell r="D19854" t="str">
            <v>HERRAMIENTA MENOR (% M.O)</v>
          </cell>
          <cell r="K19854" t="str">
            <v>%</v>
          </cell>
          <cell r="M19854">
            <v>350114.44</v>
          </cell>
          <cell r="N19854">
            <v>10</v>
          </cell>
        </row>
        <row r="19855">
          <cell r="D19855" t="str">
            <v>FORMALETA PARA LOSAS PAVIMENTO RÍGIDO</v>
          </cell>
          <cell r="K19855" t="str">
            <v>M</v>
          </cell>
          <cell r="M19855">
            <v>4093.44</v>
          </cell>
          <cell r="N19855">
            <v>0.25999999253844686</v>
          </cell>
        </row>
        <row r="19856">
          <cell r="D19856" t="str">
            <v>CORTADORA DE PAVIMENTO</v>
          </cell>
          <cell r="K19856" t="str">
            <v>HR</v>
          </cell>
          <cell r="M19856">
            <v>18416</v>
          </cell>
          <cell r="N19856">
            <v>2.94</v>
          </cell>
        </row>
        <row r="19857">
          <cell r="D19857" t="str">
            <v>VIBRADOR PORTÁTIL PARA CONCRETO</v>
          </cell>
          <cell r="K19857" t="str">
            <v>DIA</v>
          </cell>
          <cell r="M19857">
            <v>89075</v>
          </cell>
          <cell r="N19857">
            <v>20</v>
          </cell>
        </row>
        <row r="19858">
          <cell r="D19858" t="str">
            <v/>
          </cell>
          <cell r="K19858" t="str">
            <v/>
          </cell>
          <cell r="M19858" t="str">
            <v/>
          </cell>
        </row>
        <row r="19859">
          <cell r="D19859" t="str">
            <v/>
          </cell>
          <cell r="K19859" t="str">
            <v/>
          </cell>
          <cell r="M19859" t="str">
            <v/>
          </cell>
        </row>
        <row r="19860">
          <cell r="D19860" t="str">
            <v>SUBTOTAL</v>
          </cell>
        </row>
        <row r="19861">
          <cell r="D19861" t="str">
            <v>II. MATERIALES</v>
          </cell>
        </row>
        <row r="19862">
          <cell r="D19862" t="str">
            <v>DESCRIPCIÓN</v>
          </cell>
          <cell r="L19862" t="str">
            <v>UNIDAD</v>
          </cell>
          <cell r="M19862" t="str">
            <v>CANTIDAD</v>
          </cell>
          <cell r="N19862" t="str">
            <v>PRECIO UNITARIO</v>
          </cell>
        </row>
        <row r="19863">
          <cell r="D19863" t="str">
            <v>CONCRETO DE 3500 PSI (1:2:3)</v>
          </cell>
          <cell r="L19863" t="str">
            <v>M3</v>
          </cell>
          <cell r="M19863">
            <v>1</v>
          </cell>
          <cell r="N19863">
            <v>828941.76</v>
          </cell>
        </row>
        <row r="19864">
          <cell r="D19864" t="str">
            <v>DISCO DIAMANTADO ASFALTO-CONCRETO 350mm</v>
          </cell>
          <cell r="L19864" t="str">
            <v>UND</v>
          </cell>
          <cell r="M19864">
            <v>0.03</v>
          </cell>
          <cell r="N19864">
            <v>539656</v>
          </cell>
        </row>
        <row r="19865">
          <cell r="D19865" t="str">
            <v>VULKEM 45 SSL, SELLANTE MOCO COMPONENTE DE POLIURETANO, AUTO- NIVELANTE O SIMILAR</v>
          </cell>
          <cell r="L19865" t="str">
            <v>GAL</v>
          </cell>
          <cell r="M19865">
            <v>0.04</v>
          </cell>
          <cell r="N19865">
            <v>193688.92</v>
          </cell>
        </row>
        <row r="19866">
          <cell r="D19866" t="str">
            <v>SELLA SIL SOPORTE 1/2", SOPORTE BASE PARA SELLO DE JUNTAS DE DILATACIÓN O SIMILAR</v>
          </cell>
          <cell r="L19866" t="str">
            <v>M</v>
          </cell>
          <cell r="M19866">
            <v>4</v>
          </cell>
          <cell r="N19866">
            <v>921.96</v>
          </cell>
        </row>
        <row r="19867">
          <cell r="D19867" t="str">
            <v/>
          </cell>
          <cell r="L19867" t="str">
            <v/>
          </cell>
          <cell r="N19867" t="str">
            <v/>
          </cell>
        </row>
        <row r="19868">
          <cell r="D19868" t="str">
            <v/>
          </cell>
          <cell r="L19868" t="str">
            <v/>
          </cell>
          <cell r="N19868" t="str">
            <v/>
          </cell>
        </row>
        <row r="19869">
          <cell r="D19869" t="str">
            <v/>
          </cell>
          <cell r="L19869" t="str">
            <v/>
          </cell>
          <cell r="N19869" t="str">
            <v/>
          </cell>
        </row>
        <row r="19870">
          <cell r="D19870" t="str">
            <v/>
          </cell>
          <cell r="L19870" t="str">
            <v/>
          </cell>
          <cell r="N19870" t="str">
            <v/>
          </cell>
        </row>
        <row r="19871">
          <cell r="D19871" t="str">
            <v/>
          </cell>
          <cell r="L19871" t="str">
            <v/>
          </cell>
          <cell r="N19871" t="str">
            <v/>
          </cell>
        </row>
        <row r="19872">
          <cell r="D19872" t="str">
            <v/>
          </cell>
          <cell r="L19872" t="str">
            <v/>
          </cell>
          <cell r="N19872" t="str">
            <v/>
          </cell>
        </row>
        <row r="19873">
          <cell r="D19873" t="str">
            <v/>
          </cell>
          <cell r="L19873" t="str">
            <v/>
          </cell>
          <cell r="N19873" t="str">
            <v/>
          </cell>
        </row>
        <row r="19874">
          <cell r="D19874" t="str">
            <v/>
          </cell>
          <cell r="L19874" t="str">
            <v/>
          </cell>
          <cell r="N19874" t="str">
            <v/>
          </cell>
        </row>
        <row r="19875">
          <cell r="D19875" t="str">
            <v/>
          </cell>
          <cell r="L19875" t="str">
            <v/>
          </cell>
          <cell r="N19875" t="str">
            <v/>
          </cell>
        </row>
        <row r="19876">
          <cell r="D19876" t="str">
            <v/>
          </cell>
          <cell r="L19876" t="str">
            <v/>
          </cell>
          <cell r="N19876" t="str">
            <v/>
          </cell>
        </row>
        <row r="19877">
          <cell r="D19877" t="str">
            <v>DESPERDICIO</v>
          </cell>
          <cell r="L19877" t="str">
            <v>%</v>
          </cell>
          <cell r="M19877">
            <v>0.05</v>
          </cell>
          <cell r="N19877">
            <v>856566.84000000008</v>
          </cell>
        </row>
        <row r="19878">
          <cell r="D19878" t="str">
            <v>SUBTOTAL</v>
          </cell>
        </row>
        <row r="19879">
          <cell r="D19879" t="str">
            <v>III. TRANSPORTES</v>
          </cell>
        </row>
        <row r="19880">
          <cell r="D19880" t="str">
            <v>MATERIAL</v>
          </cell>
          <cell r="K19880" t="str">
            <v>VOL. o PESO</v>
          </cell>
          <cell r="L19880" t="str">
            <v>DISTANCIA</v>
          </cell>
          <cell r="M19880" t="str">
            <v>M3 o Ton/Km</v>
          </cell>
          <cell r="N19880" t="str">
            <v>TARIFA</v>
          </cell>
        </row>
        <row r="19881">
          <cell r="D19881" t="str">
            <v/>
          </cell>
          <cell r="M19881" t="str">
            <v/>
          </cell>
          <cell r="N19881" t="str">
            <v/>
          </cell>
        </row>
        <row r="19882">
          <cell r="D19882" t="str">
            <v/>
          </cell>
          <cell r="M19882" t="str">
            <v/>
          </cell>
          <cell r="N19882" t="str">
            <v/>
          </cell>
        </row>
        <row r="19883">
          <cell r="D19883" t="str">
            <v/>
          </cell>
          <cell r="M19883" t="str">
            <v/>
          </cell>
          <cell r="N19883" t="str">
            <v/>
          </cell>
        </row>
        <row r="19884">
          <cell r="D19884" t="str">
            <v/>
          </cell>
          <cell r="M19884" t="str">
            <v/>
          </cell>
          <cell r="N19884" t="str">
            <v/>
          </cell>
        </row>
        <row r="19885">
          <cell r="D19885" t="str">
            <v>SUBTOTAL</v>
          </cell>
        </row>
        <row r="19886">
          <cell r="D19886" t="str">
            <v>IV. MANO DE OBRA</v>
          </cell>
        </row>
        <row r="19887">
          <cell r="D19887" t="str">
            <v>TRABAJADOR</v>
          </cell>
          <cell r="K19887" t="str">
            <v>JORNAL</v>
          </cell>
          <cell r="L19887" t="str">
            <v>PRESTACIONES</v>
          </cell>
          <cell r="M19887" t="str">
            <v>JORNAL TOTAL</v>
          </cell>
          <cell r="N19887" t="str">
            <v>RENDIMIENTO</v>
          </cell>
        </row>
        <row r="19888">
          <cell r="D19888" t="str">
            <v>OFICIAL</v>
          </cell>
          <cell r="K19888">
            <v>95930</v>
          </cell>
          <cell r="L19888">
            <v>1.95</v>
          </cell>
          <cell r="M19888">
            <v>187063.5</v>
          </cell>
          <cell r="N19888">
            <v>1.33</v>
          </cell>
        </row>
        <row r="19889">
          <cell r="D19889" t="str">
            <v>AYUDANTE (2)</v>
          </cell>
          <cell r="K19889">
            <v>142866</v>
          </cell>
          <cell r="L19889">
            <v>1.95</v>
          </cell>
          <cell r="M19889">
            <v>278588.7</v>
          </cell>
          <cell r="N19889">
            <v>1.33</v>
          </cell>
        </row>
        <row r="19890">
          <cell r="D19890" t="str">
            <v/>
          </cell>
          <cell r="K19890" t="str">
            <v/>
          </cell>
          <cell r="L19890" t="str">
            <v xml:space="preserve"> </v>
          </cell>
          <cell r="M19890" t="str">
            <v xml:space="preserve"> </v>
          </cell>
        </row>
        <row r="19891">
          <cell r="D19891" t="str">
            <v/>
          </cell>
          <cell r="K19891" t="str">
            <v/>
          </cell>
          <cell r="L19891" t="str">
            <v xml:space="preserve"> </v>
          </cell>
          <cell r="M19891" t="str">
            <v xml:space="preserve"> </v>
          </cell>
        </row>
        <row r="19892">
          <cell r="D19892" t="str">
            <v/>
          </cell>
          <cell r="K19892" t="str">
            <v/>
          </cell>
          <cell r="L19892" t="str">
            <v xml:space="preserve"> </v>
          </cell>
          <cell r="M19892" t="str">
            <v xml:space="preserve"> </v>
          </cell>
        </row>
        <row r="19893">
          <cell r="D19893" t="str">
            <v>SUBTOTAL</v>
          </cell>
        </row>
        <row r="19895">
          <cell r="D19895" t="str">
            <v>TOTAL COSTO DIRECTO $</v>
          </cell>
        </row>
        <row r="19897">
          <cell r="M19897" t="str">
            <v>Porcentaje</v>
          </cell>
          <cell r="N19897" t="str">
            <v>Valor Total</v>
          </cell>
        </row>
        <row r="19898">
          <cell r="M19898">
            <v>0.24</v>
          </cell>
          <cell r="N19898">
            <v>314635.86</v>
          </cell>
        </row>
        <row r="19899">
          <cell r="M19899">
            <v>0.02</v>
          </cell>
          <cell r="N19899">
            <v>26219.66</v>
          </cell>
        </row>
        <row r="19900">
          <cell r="M19900">
            <v>7.0000000000000007E-2</v>
          </cell>
          <cell r="N19900">
            <v>91768.79</v>
          </cell>
        </row>
        <row r="19903">
          <cell r="D19903" t="str">
            <v>Precio Unitario Total Aproximado al peso $</v>
          </cell>
        </row>
        <row r="19908">
          <cell r="D19908" t="str">
            <v>Proyectó:</v>
          </cell>
          <cell r="L19908" t="str">
            <v>Aprobó:</v>
          </cell>
        </row>
        <row r="19909">
          <cell r="E19909" t="str">
            <v>BRAYAN JEUDIEL LOZANO HERRERA</v>
          </cell>
          <cell r="M19909" t="str">
            <v>JESÚS IVÁN QUIÑONES RUEDA</v>
          </cell>
        </row>
        <row r="19910">
          <cell r="E19910" t="str">
            <v>APOYO SEC. DE PLANEACIÓN Y OBRAS PÚBLICAS</v>
          </cell>
          <cell r="M19910" t="str">
            <v>SECRETARIO DE PLANEACIÓN Y OBRAS PUBLICAS</v>
          </cell>
        </row>
        <row r="19911">
          <cell r="E19911" t="str">
            <v>LES TENGO UN CHISME</v>
          </cell>
          <cell r="M19911" t="str">
            <v>BOMBA</v>
          </cell>
        </row>
        <row r="19915">
          <cell r="D19915" t="str">
            <v>Análisis de Precios Unitarios- Secretaria de Planeación y Obras Publicas de Cubará, Boyacá.</v>
          </cell>
        </row>
        <row r="19916">
          <cell r="D19916" t="str">
            <v>Código</v>
          </cell>
          <cell r="E19916" t="str">
            <v>CCE-EICP-FM-14</v>
          </cell>
          <cell r="G19916" t="str">
            <v>Versión</v>
          </cell>
          <cell r="H19916">
            <v>1</v>
          </cell>
        </row>
        <row r="19920">
          <cell r="E19920" t="str">
            <v>MUNICIPIO DE CUBARÁ</v>
          </cell>
        </row>
        <row r="19922">
          <cell r="M19922" t="str">
            <v>VERSIÓN</v>
          </cell>
        </row>
        <row r="19925">
          <cell r="M19925" t="str">
            <v>PAGINA</v>
          </cell>
        </row>
        <row r="19926">
          <cell r="E19926" t="str">
            <v>ANÁLISIS DE PRECIOS UNITARIOS</v>
          </cell>
        </row>
        <row r="19928">
          <cell r="M19928" t="str">
            <v>FECHA</v>
          </cell>
          <cell r="N19928" t="str">
            <v>DD</v>
          </cell>
        </row>
        <row r="19929">
          <cell r="N19929">
            <v>13</v>
          </cell>
        </row>
        <row r="19933">
          <cell r="D19933" t="str">
            <v>DATOS ESPECÍFICOS</v>
          </cell>
        </row>
        <row r="19935">
          <cell r="A19935" t="str">
            <v>APU ID</v>
          </cell>
          <cell r="D19935" t="str">
            <v>ÍTEM</v>
          </cell>
          <cell r="E19935" t="str">
            <v>DESCRIPCIÓN</v>
          </cell>
          <cell r="N19935" t="str">
            <v>UNIDAD</v>
          </cell>
        </row>
        <row r="19936">
          <cell r="A19936" t="str">
            <v>APU-00140</v>
          </cell>
          <cell r="D19936" t="str">
            <v>4,05,01</v>
          </cell>
          <cell r="E19936" t="str">
            <v>SUMINISTRO E INSTALACIÓN DE SARDINEL PREFABRICADO A-10</v>
          </cell>
          <cell r="N19936" t="str">
            <v>M</v>
          </cell>
        </row>
        <row r="19937">
          <cell r="D19937" t="str">
            <v>I. EQUIPO</v>
          </cell>
        </row>
        <row r="19938">
          <cell r="D19938" t="str">
            <v>DESCRIPCIÓN</v>
          </cell>
          <cell r="I19938" t="str">
            <v>MARCA</v>
          </cell>
          <cell r="K19938" t="str">
            <v>TIPO</v>
          </cell>
          <cell r="M19938" t="str">
            <v>TARIFA</v>
          </cell>
          <cell r="N19938" t="str">
            <v>RENDIMIENTO</v>
          </cell>
        </row>
        <row r="19939">
          <cell r="D19939" t="str">
            <v>HERRAMIENTA MENOR (% M.O)</v>
          </cell>
          <cell r="K19939" t="str">
            <v>%</v>
          </cell>
          <cell r="M19939">
            <v>24482.959999999999</v>
          </cell>
          <cell r="N19939">
            <v>10</v>
          </cell>
        </row>
        <row r="19940">
          <cell r="D19940" t="str">
            <v/>
          </cell>
          <cell r="K19940" t="str">
            <v/>
          </cell>
          <cell r="M19940" t="str">
            <v/>
          </cell>
        </row>
        <row r="19941">
          <cell r="D19941" t="str">
            <v/>
          </cell>
          <cell r="K19941" t="str">
            <v/>
          </cell>
          <cell r="M19941" t="str">
            <v/>
          </cell>
        </row>
        <row r="19942">
          <cell r="D19942" t="str">
            <v/>
          </cell>
          <cell r="K19942" t="str">
            <v/>
          </cell>
          <cell r="M19942" t="str">
            <v/>
          </cell>
        </row>
        <row r="19943">
          <cell r="D19943" t="str">
            <v/>
          </cell>
          <cell r="K19943" t="str">
            <v/>
          </cell>
          <cell r="M19943" t="str">
            <v/>
          </cell>
        </row>
        <row r="19944">
          <cell r="D19944" t="str">
            <v/>
          </cell>
          <cell r="K19944" t="str">
            <v/>
          </cell>
          <cell r="M19944" t="str">
            <v/>
          </cell>
        </row>
        <row r="19945">
          <cell r="D19945" t="str">
            <v>SUBTOTAL</v>
          </cell>
        </row>
        <row r="19946">
          <cell r="D19946" t="str">
            <v>II. MATERIALES</v>
          </cell>
        </row>
        <row r="19947">
          <cell r="D19947" t="str">
            <v>DESCRIPCIÓN</v>
          </cell>
          <cell r="L19947" t="str">
            <v>UNIDAD</v>
          </cell>
          <cell r="M19947" t="str">
            <v>CANTIDAD</v>
          </cell>
          <cell r="N19947" t="str">
            <v>PRECIO UNITARIO</v>
          </cell>
        </row>
        <row r="19948">
          <cell r="D19948" t="str">
            <v>SARDINEL PREFABRICADO A-10</v>
          </cell>
          <cell r="L19948" t="str">
            <v>UND</v>
          </cell>
          <cell r="M19948">
            <v>1.25</v>
          </cell>
          <cell r="N19948">
            <v>44413.2</v>
          </cell>
        </row>
        <row r="19949">
          <cell r="D19949" t="str">
            <v>MORTERO 1:3</v>
          </cell>
          <cell r="L19949" t="str">
            <v>M3</v>
          </cell>
          <cell r="M19949">
            <v>0.01</v>
          </cell>
          <cell r="N19949">
            <v>720478.82</v>
          </cell>
        </row>
        <row r="19950">
          <cell r="D19950" t="str">
            <v/>
          </cell>
          <cell r="L19950" t="str">
            <v/>
          </cell>
          <cell r="N19950" t="str">
            <v/>
          </cell>
        </row>
        <row r="19951">
          <cell r="D19951" t="str">
            <v/>
          </cell>
          <cell r="L19951" t="str">
            <v/>
          </cell>
          <cell r="N19951" t="str">
            <v/>
          </cell>
        </row>
        <row r="19952">
          <cell r="D19952" t="str">
            <v/>
          </cell>
          <cell r="L19952" t="str">
            <v/>
          </cell>
          <cell r="N19952" t="str">
            <v/>
          </cell>
        </row>
        <row r="19953">
          <cell r="D19953" t="str">
            <v/>
          </cell>
          <cell r="L19953" t="str">
            <v/>
          </cell>
          <cell r="N19953" t="str">
            <v/>
          </cell>
        </row>
        <row r="19954">
          <cell r="D19954" t="str">
            <v/>
          </cell>
          <cell r="L19954" t="str">
            <v/>
          </cell>
          <cell r="N19954" t="str">
            <v/>
          </cell>
        </row>
        <row r="19955">
          <cell r="D19955" t="str">
            <v/>
          </cell>
          <cell r="L19955" t="str">
            <v/>
          </cell>
          <cell r="N19955" t="str">
            <v/>
          </cell>
        </row>
        <row r="19956">
          <cell r="D19956" t="str">
            <v/>
          </cell>
          <cell r="L19956" t="str">
            <v/>
          </cell>
          <cell r="N19956" t="str">
            <v/>
          </cell>
        </row>
        <row r="19957">
          <cell r="D19957" t="str">
            <v/>
          </cell>
          <cell r="L19957" t="str">
            <v/>
          </cell>
          <cell r="N19957" t="str">
            <v/>
          </cell>
        </row>
        <row r="19958">
          <cell r="D19958" t="str">
            <v/>
          </cell>
          <cell r="L19958" t="str">
            <v/>
          </cell>
          <cell r="N19958" t="str">
            <v/>
          </cell>
        </row>
        <row r="19959">
          <cell r="D19959" t="str">
            <v/>
          </cell>
          <cell r="L19959" t="str">
            <v/>
          </cell>
          <cell r="N19959" t="str">
            <v/>
          </cell>
        </row>
        <row r="19960">
          <cell r="D19960" t="str">
            <v/>
          </cell>
          <cell r="L19960" t="str">
            <v/>
          </cell>
          <cell r="N19960" t="str">
            <v/>
          </cell>
        </row>
        <row r="19961">
          <cell r="D19961" t="str">
            <v/>
          </cell>
          <cell r="L19961" t="str">
            <v/>
          </cell>
          <cell r="N19961" t="str">
            <v/>
          </cell>
        </row>
        <row r="19962">
          <cell r="D19962" t="str">
            <v>DESPERDICIO</v>
          </cell>
          <cell r="L19962" t="str">
            <v>%</v>
          </cell>
          <cell r="M19962">
            <v>0.05</v>
          </cell>
          <cell r="N19962">
            <v>62721.29</v>
          </cell>
        </row>
        <row r="19963">
          <cell r="D19963" t="str">
            <v>SUBTOTAL</v>
          </cell>
        </row>
        <row r="19964">
          <cell r="D19964" t="str">
            <v>III. TRANSPORTES</v>
          </cell>
        </row>
        <row r="19965">
          <cell r="D19965" t="str">
            <v>MATERIAL</v>
          </cell>
          <cell r="K19965" t="str">
            <v>VOL. o PESO</v>
          </cell>
          <cell r="L19965" t="str">
            <v>DISTANCIA</v>
          </cell>
          <cell r="M19965" t="str">
            <v>M3 o Ton/Km</v>
          </cell>
          <cell r="N19965" t="str">
            <v>TARIFA</v>
          </cell>
        </row>
        <row r="19966">
          <cell r="D19966" t="str">
            <v/>
          </cell>
          <cell r="M19966" t="str">
            <v/>
          </cell>
          <cell r="N19966" t="str">
            <v/>
          </cell>
        </row>
        <row r="19967">
          <cell r="D19967" t="str">
            <v/>
          </cell>
          <cell r="M19967" t="str">
            <v/>
          </cell>
          <cell r="N19967" t="str">
            <v/>
          </cell>
        </row>
        <row r="19968">
          <cell r="D19968" t="str">
            <v/>
          </cell>
          <cell r="M19968" t="str">
            <v/>
          </cell>
          <cell r="N19968" t="str">
            <v/>
          </cell>
        </row>
        <row r="19969">
          <cell r="D19969" t="str">
            <v/>
          </cell>
          <cell r="M19969" t="str">
            <v/>
          </cell>
          <cell r="N19969" t="str">
            <v/>
          </cell>
        </row>
        <row r="19970">
          <cell r="D19970" t="str">
            <v>SUBTOTAL</v>
          </cell>
        </row>
        <row r="19971">
          <cell r="D19971" t="str">
            <v>IV. MANO DE OBRA</v>
          </cell>
        </row>
        <row r="19972">
          <cell r="D19972" t="str">
            <v>TRABAJADOR</v>
          </cell>
          <cell r="K19972" t="str">
            <v>JORNAL</v>
          </cell>
          <cell r="L19972" t="str">
            <v>PRESTACIONES</v>
          </cell>
          <cell r="M19972" t="str">
            <v>JORNAL TOTAL</v>
          </cell>
          <cell r="N19972" t="str">
            <v>RENDIMIENTO</v>
          </cell>
        </row>
        <row r="19973">
          <cell r="D19973" t="str">
            <v>OFICIAL</v>
          </cell>
          <cell r="K19973">
            <v>95930</v>
          </cell>
          <cell r="L19973">
            <v>1.95</v>
          </cell>
          <cell r="M19973">
            <v>187063.5</v>
          </cell>
          <cell r="N19973">
            <v>13.33</v>
          </cell>
        </row>
        <row r="19974">
          <cell r="D19974" t="str">
            <v>AYUDANTE (1)</v>
          </cell>
          <cell r="K19974">
            <v>71433</v>
          </cell>
          <cell r="L19974">
            <v>1.95</v>
          </cell>
          <cell r="M19974">
            <v>139294.35</v>
          </cell>
          <cell r="N19974">
            <v>13.33</v>
          </cell>
        </row>
        <row r="19975">
          <cell r="D19975" t="str">
            <v/>
          </cell>
          <cell r="K19975" t="str">
            <v/>
          </cell>
          <cell r="L19975" t="str">
            <v xml:space="preserve"> </v>
          </cell>
          <cell r="M19975" t="str">
            <v xml:space="preserve"> </v>
          </cell>
        </row>
        <row r="19976">
          <cell r="D19976" t="str">
            <v/>
          </cell>
          <cell r="K19976" t="str">
            <v/>
          </cell>
          <cell r="L19976" t="str">
            <v xml:space="preserve"> </v>
          </cell>
          <cell r="M19976" t="str">
            <v xml:space="preserve"> </v>
          </cell>
        </row>
        <row r="19977">
          <cell r="D19977" t="str">
            <v/>
          </cell>
          <cell r="K19977" t="str">
            <v/>
          </cell>
          <cell r="L19977" t="str">
            <v xml:space="preserve"> </v>
          </cell>
          <cell r="M19977" t="str">
            <v xml:space="preserve"> </v>
          </cell>
        </row>
        <row r="19978">
          <cell r="D19978" t="str">
            <v>SUBTOTAL</v>
          </cell>
        </row>
        <row r="19980">
          <cell r="D19980" t="str">
            <v>TOTAL COSTO DIRECTO $</v>
          </cell>
        </row>
        <row r="19982">
          <cell r="M19982" t="str">
            <v>Porcentaje</v>
          </cell>
          <cell r="N19982" t="str">
            <v>Valor Total</v>
          </cell>
        </row>
        <row r="19983">
          <cell r="M19983">
            <v>0.24</v>
          </cell>
          <cell r="N19983">
            <v>22269.27</v>
          </cell>
        </row>
        <row r="19984">
          <cell r="M19984">
            <v>0.02</v>
          </cell>
          <cell r="N19984">
            <v>1855.77</v>
          </cell>
        </row>
        <row r="19985">
          <cell r="M19985">
            <v>7.0000000000000007E-2</v>
          </cell>
          <cell r="N19985">
            <v>6495.2</v>
          </cell>
        </row>
        <row r="19988">
          <cell r="D19988" t="str">
            <v>Precio Unitario Total Aproximado al peso $</v>
          </cell>
        </row>
        <row r="19993">
          <cell r="D19993" t="str">
            <v>Proyectó:</v>
          </cell>
          <cell r="L19993" t="str">
            <v>Aprobó:</v>
          </cell>
        </row>
        <row r="19994">
          <cell r="E19994" t="str">
            <v>BRAYAN JEUDIEL LOZANO HERRERA</v>
          </cell>
          <cell r="M19994" t="str">
            <v>JESÚS IVÁN QUIÑONES RUEDA</v>
          </cell>
        </row>
        <row r="19995">
          <cell r="E19995" t="str">
            <v>APOYO SEC. DE PLANEACIÓN Y OBRAS PÚBLICAS</v>
          </cell>
          <cell r="M19995" t="str">
            <v>SECRETARIO DE PLANEACIÓN Y OBRAS PUBLICAS</v>
          </cell>
        </row>
        <row r="19996">
          <cell r="E19996" t="str">
            <v>LES TENGO UN CHISME</v>
          </cell>
          <cell r="M19996" t="str">
            <v>BOMBA</v>
          </cell>
        </row>
        <row r="20000">
          <cell r="D20000" t="str">
            <v>Análisis de Precios Unitarios- Secretaria de Planeación y Obras Publicas de Cubará, Boyacá.</v>
          </cell>
        </row>
        <row r="20001">
          <cell r="D20001" t="str">
            <v>Código</v>
          </cell>
          <cell r="E20001" t="str">
            <v>CCE-EICP-FM-14</v>
          </cell>
          <cell r="G20001" t="str">
            <v>Versión</v>
          </cell>
          <cell r="H20001">
            <v>1</v>
          </cell>
        </row>
        <row r="20005">
          <cell r="E20005" t="str">
            <v>MUNICIPIO DE CUBARÁ</v>
          </cell>
        </row>
        <row r="20007">
          <cell r="M20007" t="str">
            <v>VERSIÓN</v>
          </cell>
        </row>
        <row r="20010">
          <cell r="M20010" t="str">
            <v>PAGINA</v>
          </cell>
        </row>
        <row r="20011">
          <cell r="E20011" t="str">
            <v>ANÁLISIS DE PRECIOS UNITARIOS</v>
          </cell>
        </row>
        <row r="20013">
          <cell r="M20013" t="str">
            <v>FECHA</v>
          </cell>
          <cell r="N20013" t="str">
            <v>DD</v>
          </cell>
        </row>
        <row r="20014">
          <cell r="N20014">
            <v>13</v>
          </cell>
        </row>
        <row r="20018">
          <cell r="D20018" t="str">
            <v>DATOS ESPECÍFICOS</v>
          </cell>
        </row>
        <row r="20020">
          <cell r="A20020" t="str">
            <v>APU ID</v>
          </cell>
          <cell r="D20020" t="str">
            <v>ÍTEM</v>
          </cell>
          <cell r="E20020" t="str">
            <v>DESCRIPCIÓN</v>
          </cell>
          <cell r="N20020" t="str">
            <v>UNIDAD</v>
          </cell>
        </row>
        <row r="20021">
          <cell r="A20021" t="str">
            <v>APU-00141</v>
          </cell>
          <cell r="D20021" t="str">
            <v>4,05,02</v>
          </cell>
          <cell r="E20021" t="str">
            <v>SUMINISTRO E INSTALACIÓN DE BORDILLO PREFABRICADO A-85</v>
          </cell>
          <cell r="N20021" t="str">
            <v>M</v>
          </cell>
        </row>
        <row r="20022">
          <cell r="D20022" t="str">
            <v>I. EQUIPO</v>
          </cell>
        </row>
        <row r="20023">
          <cell r="D20023" t="str">
            <v>DESCRIPCIÓN</v>
          </cell>
          <cell r="I20023" t="str">
            <v>MARCA</v>
          </cell>
          <cell r="K20023" t="str">
            <v>TIPO</v>
          </cell>
          <cell r="M20023" t="str">
            <v>TARIFA</v>
          </cell>
          <cell r="N20023" t="str">
            <v>RENDIMIENTO</v>
          </cell>
        </row>
        <row r="20024">
          <cell r="D20024" t="str">
            <v>HERRAMIENTA MENOR (% M.O)</v>
          </cell>
          <cell r="K20024" t="str">
            <v>%</v>
          </cell>
          <cell r="M20024">
            <v>24482.959999999999</v>
          </cell>
          <cell r="N20024">
            <v>10</v>
          </cell>
        </row>
        <row r="20025">
          <cell r="D20025" t="str">
            <v/>
          </cell>
          <cell r="K20025" t="str">
            <v/>
          </cell>
          <cell r="M20025" t="str">
            <v/>
          </cell>
        </row>
        <row r="20026">
          <cell r="D20026" t="str">
            <v/>
          </cell>
          <cell r="K20026" t="str">
            <v/>
          </cell>
          <cell r="M20026" t="str">
            <v/>
          </cell>
        </row>
        <row r="20027">
          <cell r="D20027" t="str">
            <v/>
          </cell>
          <cell r="K20027" t="str">
            <v/>
          </cell>
          <cell r="M20027" t="str">
            <v/>
          </cell>
        </row>
        <row r="20028">
          <cell r="D20028" t="str">
            <v/>
          </cell>
          <cell r="K20028" t="str">
            <v/>
          </cell>
          <cell r="M20028" t="str">
            <v/>
          </cell>
        </row>
        <row r="20029">
          <cell r="D20029" t="str">
            <v/>
          </cell>
          <cell r="K20029" t="str">
            <v/>
          </cell>
          <cell r="M20029" t="str">
            <v/>
          </cell>
        </row>
        <row r="20030">
          <cell r="D20030" t="str">
            <v>SUBTOTAL</v>
          </cell>
        </row>
        <row r="20031">
          <cell r="D20031" t="str">
            <v>II. MATERIALES</v>
          </cell>
        </row>
        <row r="20032">
          <cell r="D20032" t="str">
            <v>DESCRIPCIÓN</v>
          </cell>
          <cell r="L20032" t="str">
            <v>UNIDAD</v>
          </cell>
          <cell r="M20032" t="str">
            <v>CANTIDAD</v>
          </cell>
          <cell r="N20032" t="str">
            <v>PRECIO UNITARIO</v>
          </cell>
        </row>
        <row r="20033">
          <cell r="D20033" t="str">
            <v>SARDINEL PREFABRICADO A-85</v>
          </cell>
          <cell r="L20033" t="str">
            <v>UND</v>
          </cell>
          <cell r="M20033">
            <v>1.25</v>
          </cell>
          <cell r="N20033">
            <v>38143.040000000001</v>
          </cell>
        </row>
        <row r="20034">
          <cell r="D20034" t="str">
            <v>MORTERO 1:3</v>
          </cell>
          <cell r="L20034" t="str">
            <v>M3</v>
          </cell>
          <cell r="M20034">
            <v>0.01</v>
          </cell>
          <cell r="N20034">
            <v>720478.82</v>
          </cell>
        </row>
        <row r="20035">
          <cell r="D20035" t="str">
            <v/>
          </cell>
          <cell r="L20035" t="str">
            <v/>
          </cell>
          <cell r="N20035" t="str">
            <v/>
          </cell>
        </row>
        <row r="20036">
          <cell r="D20036" t="str">
            <v/>
          </cell>
          <cell r="L20036" t="str">
            <v/>
          </cell>
          <cell r="N20036" t="str">
            <v/>
          </cell>
        </row>
        <row r="20037">
          <cell r="D20037" t="str">
            <v/>
          </cell>
          <cell r="L20037" t="str">
            <v/>
          </cell>
          <cell r="N20037" t="str">
            <v/>
          </cell>
        </row>
        <row r="20038">
          <cell r="D20038" t="str">
            <v/>
          </cell>
          <cell r="L20038" t="str">
            <v/>
          </cell>
          <cell r="N20038" t="str">
            <v/>
          </cell>
        </row>
        <row r="20039">
          <cell r="D20039" t="str">
            <v/>
          </cell>
          <cell r="L20039" t="str">
            <v/>
          </cell>
          <cell r="N20039" t="str">
            <v/>
          </cell>
        </row>
        <row r="20040">
          <cell r="D20040" t="str">
            <v/>
          </cell>
          <cell r="L20040" t="str">
            <v/>
          </cell>
          <cell r="N20040" t="str">
            <v/>
          </cell>
        </row>
        <row r="20041">
          <cell r="D20041" t="str">
            <v/>
          </cell>
          <cell r="L20041" t="str">
            <v/>
          </cell>
          <cell r="N20041" t="str">
            <v/>
          </cell>
        </row>
        <row r="20042">
          <cell r="D20042" t="str">
            <v/>
          </cell>
          <cell r="L20042" t="str">
            <v/>
          </cell>
          <cell r="N20042" t="str">
            <v/>
          </cell>
        </row>
        <row r="20043">
          <cell r="D20043" t="str">
            <v/>
          </cell>
          <cell r="L20043" t="str">
            <v/>
          </cell>
          <cell r="N20043" t="str">
            <v/>
          </cell>
        </row>
        <row r="20044">
          <cell r="D20044" t="str">
            <v/>
          </cell>
          <cell r="L20044" t="str">
            <v/>
          </cell>
          <cell r="N20044" t="str">
            <v/>
          </cell>
        </row>
        <row r="20045">
          <cell r="D20045" t="str">
            <v/>
          </cell>
          <cell r="L20045" t="str">
            <v/>
          </cell>
          <cell r="N20045" t="str">
            <v/>
          </cell>
        </row>
        <row r="20046">
          <cell r="D20046" t="str">
            <v/>
          </cell>
          <cell r="L20046" t="str">
            <v/>
          </cell>
          <cell r="N20046" t="str">
            <v/>
          </cell>
        </row>
        <row r="20047">
          <cell r="D20047" t="str">
            <v>DESPERDICIO</v>
          </cell>
          <cell r="L20047" t="str">
            <v>%</v>
          </cell>
          <cell r="M20047">
            <v>0.05</v>
          </cell>
          <cell r="N20047">
            <v>54883.590000000004</v>
          </cell>
        </row>
        <row r="20048">
          <cell r="D20048" t="str">
            <v>SUBTOTAL</v>
          </cell>
        </row>
        <row r="20049">
          <cell r="D20049" t="str">
            <v>III. TRANSPORTES</v>
          </cell>
        </row>
        <row r="20050">
          <cell r="D20050" t="str">
            <v>MATERIAL</v>
          </cell>
          <cell r="K20050" t="str">
            <v>VOL. o PESO</v>
          </cell>
          <cell r="L20050" t="str">
            <v>DISTANCIA</v>
          </cell>
          <cell r="M20050" t="str">
            <v>M3 o Ton/Km</v>
          </cell>
          <cell r="N20050" t="str">
            <v>TARIFA</v>
          </cell>
        </row>
        <row r="20051">
          <cell r="D20051" t="str">
            <v/>
          </cell>
          <cell r="M20051" t="str">
            <v/>
          </cell>
          <cell r="N20051" t="str">
            <v/>
          </cell>
        </row>
        <row r="20052">
          <cell r="D20052" t="str">
            <v/>
          </cell>
          <cell r="M20052" t="str">
            <v/>
          </cell>
          <cell r="N20052" t="str">
            <v/>
          </cell>
        </row>
        <row r="20053">
          <cell r="D20053" t="str">
            <v/>
          </cell>
          <cell r="M20053" t="str">
            <v/>
          </cell>
          <cell r="N20053" t="str">
            <v/>
          </cell>
        </row>
        <row r="20054">
          <cell r="D20054" t="str">
            <v/>
          </cell>
          <cell r="M20054" t="str">
            <v/>
          </cell>
          <cell r="N20054" t="str">
            <v/>
          </cell>
        </row>
        <row r="20055">
          <cell r="D20055" t="str">
            <v>SUBTOTAL</v>
          </cell>
        </row>
        <row r="20056">
          <cell r="D20056" t="str">
            <v>IV. MANO DE OBRA</v>
          </cell>
        </row>
        <row r="20057">
          <cell r="D20057" t="str">
            <v>TRABAJADOR</v>
          </cell>
          <cell r="K20057" t="str">
            <v>JORNAL</v>
          </cell>
          <cell r="L20057" t="str">
            <v>PRESTACIONES</v>
          </cell>
          <cell r="M20057" t="str">
            <v>JORNAL TOTAL</v>
          </cell>
          <cell r="N20057" t="str">
            <v>RENDIMIENTO</v>
          </cell>
        </row>
        <row r="20058">
          <cell r="D20058" t="str">
            <v>OFICIAL</v>
          </cell>
          <cell r="K20058">
            <v>95930</v>
          </cell>
          <cell r="L20058">
            <v>1.95</v>
          </cell>
          <cell r="M20058">
            <v>187063.5</v>
          </cell>
          <cell r="N20058">
            <v>13.33</v>
          </cell>
        </row>
        <row r="20059">
          <cell r="D20059" t="str">
            <v>AYUDANTE (1)</v>
          </cell>
          <cell r="K20059">
            <v>71433</v>
          </cell>
          <cell r="L20059">
            <v>1.95</v>
          </cell>
          <cell r="M20059">
            <v>139294.35</v>
          </cell>
          <cell r="N20059">
            <v>13.33</v>
          </cell>
        </row>
        <row r="20060">
          <cell r="D20060" t="str">
            <v/>
          </cell>
          <cell r="K20060" t="str">
            <v/>
          </cell>
          <cell r="L20060" t="str">
            <v xml:space="preserve"> </v>
          </cell>
          <cell r="M20060" t="str">
            <v xml:space="preserve"> </v>
          </cell>
        </row>
        <row r="20061">
          <cell r="D20061" t="str">
            <v/>
          </cell>
          <cell r="K20061" t="str">
            <v/>
          </cell>
          <cell r="L20061" t="str">
            <v xml:space="preserve"> </v>
          </cell>
          <cell r="M20061" t="str">
            <v xml:space="preserve"> </v>
          </cell>
        </row>
        <row r="20062">
          <cell r="D20062" t="str">
            <v/>
          </cell>
          <cell r="K20062" t="str">
            <v/>
          </cell>
          <cell r="L20062" t="str">
            <v xml:space="preserve"> </v>
          </cell>
          <cell r="M20062" t="str">
            <v xml:space="preserve"> </v>
          </cell>
        </row>
        <row r="20063">
          <cell r="D20063" t="str">
            <v>SUBTOTAL</v>
          </cell>
        </row>
        <row r="20065">
          <cell r="D20065" t="str">
            <v>TOTAL COSTO DIRECTO $</v>
          </cell>
        </row>
        <row r="20067">
          <cell r="M20067" t="str">
            <v>Porcentaje</v>
          </cell>
          <cell r="N20067" t="str">
            <v>Valor Total</v>
          </cell>
        </row>
        <row r="20068">
          <cell r="M20068">
            <v>0.24</v>
          </cell>
          <cell r="N20068">
            <v>20294.169999999998</v>
          </cell>
        </row>
        <row r="20069">
          <cell r="M20069">
            <v>0.02</v>
          </cell>
          <cell r="N20069">
            <v>1691.18</v>
          </cell>
        </row>
        <row r="20070">
          <cell r="M20070">
            <v>7.0000000000000007E-2</v>
          </cell>
          <cell r="N20070">
            <v>5919.13</v>
          </cell>
        </row>
        <row r="20073">
          <cell r="D20073" t="str">
            <v>Precio Unitario Total Aproximado al peso $</v>
          </cell>
        </row>
        <row r="20078">
          <cell r="D20078" t="str">
            <v>Proyectó:</v>
          </cell>
          <cell r="L20078" t="str">
            <v>Aprobó:</v>
          </cell>
        </row>
        <row r="20079">
          <cell r="E20079" t="str">
            <v>BRAYAN JEUDIEL LOZANO HERRERA</v>
          </cell>
          <cell r="M20079" t="str">
            <v>JESÚS IVÁN QUIÑONES RUEDA</v>
          </cell>
        </row>
        <row r="20080">
          <cell r="E20080" t="str">
            <v>APOYO SEC. DE PLANEACIÓN Y OBRAS PÚBLICAS</v>
          </cell>
          <cell r="M20080" t="str">
            <v>SECRETARIO DE PLANEACIÓN Y OBRAS PUBLICAS</v>
          </cell>
        </row>
        <row r="20081">
          <cell r="E20081" t="str">
            <v>LES TENGO UN CHISME</v>
          </cell>
          <cell r="M20081" t="str">
            <v>BOMBA</v>
          </cell>
        </row>
        <row r="20085">
          <cell r="D20085" t="str">
            <v>Análisis de Precios Unitarios- Secretaria de Planeación y Obras Publicas de Cubará, Boyacá.</v>
          </cell>
        </row>
        <row r="20086">
          <cell r="D20086" t="str">
            <v>Código</v>
          </cell>
          <cell r="E20086" t="str">
            <v>CCE-EICP-FM-14</v>
          </cell>
          <cell r="G20086" t="str">
            <v>Versión</v>
          </cell>
          <cell r="H20086">
            <v>1</v>
          </cell>
        </row>
        <row r="20090">
          <cell r="E20090" t="str">
            <v>MUNICIPIO DE CUBARÁ</v>
          </cell>
        </row>
        <row r="20092">
          <cell r="M20092" t="str">
            <v>VERSIÓN</v>
          </cell>
        </row>
        <row r="20095">
          <cell r="M20095" t="str">
            <v>PAGINA</v>
          </cell>
        </row>
        <row r="20096">
          <cell r="E20096" t="str">
            <v>ANÁLISIS DE PRECIOS UNITARIOS</v>
          </cell>
        </row>
        <row r="20098">
          <cell r="M20098" t="str">
            <v>FECHA</v>
          </cell>
          <cell r="N20098" t="str">
            <v>DD</v>
          </cell>
        </row>
        <row r="20099">
          <cell r="N20099">
            <v>13</v>
          </cell>
        </row>
        <row r="20103">
          <cell r="D20103" t="str">
            <v>DATOS ESPECÍFICOS</v>
          </cell>
        </row>
        <row r="20105">
          <cell r="A20105" t="str">
            <v>APU ID</v>
          </cell>
          <cell r="D20105" t="str">
            <v>ÍTEM</v>
          </cell>
          <cell r="E20105" t="str">
            <v>DESCRIPCIÓN</v>
          </cell>
          <cell r="N20105" t="str">
            <v>UNIDAD</v>
          </cell>
        </row>
        <row r="20106">
          <cell r="A20106" t="str">
            <v>APU-00142</v>
          </cell>
          <cell r="D20106" t="str">
            <v>4,05,03</v>
          </cell>
          <cell r="E20106" t="str">
            <v>SUMINISTRO E INSTALACIÓN DE SARDINEL PREFABRICADO A-100</v>
          </cell>
          <cell r="N20106" t="str">
            <v>UND</v>
          </cell>
        </row>
        <row r="20107">
          <cell r="D20107" t="str">
            <v>I. EQUIPO</v>
          </cell>
        </row>
        <row r="20108">
          <cell r="D20108" t="str">
            <v>DESCRIPCIÓN</v>
          </cell>
          <cell r="I20108" t="str">
            <v>MARCA</v>
          </cell>
          <cell r="K20108" t="str">
            <v>TIPO</v>
          </cell>
          <cell r="M20108" t="str">
            <v>TARIFA</v>
          </cell>
          <cell r="N20108" t="str">
            <v>RENDIMIENTO</v>
          </cell>
        </row>
        <row r="20109">
          <cell r="D20109" t="str">
            <v>HERRAMIENTA MENOR (% M.O)</v>
          </cell>
          <cell r="K20109" t="str">
            <v>%</v>
          </cell>
          <cell r="M20109">
            <v>16317.900000000001</v>
          </cell>
          <cell r="N20109">
            <v>10</v>
          </cell>
        </row>
        <row r="20110">
          <cell r="D20110" t="str">
            <v/>
          </cell>
          <cell r="K20110" t="str">
            <v/>
          </cell>
          <cell r="M20110" t="str">
            <v/>
          </cell>
        </row>
        <row r="20111">
          <cell r="D20111" t="str">
            <v/>
          </cell>
          <cell r="K20111" t="str">
            <v/>
          </cell>
          <cell r="M20111" t="str">
            <v/>
          </cell>
        </row>
        <row r="20112">
          <cell r="D20112" t="str">
            <v/>
          </cell>
          <cell r="K20112" t="str">
            <v/>
          </cell>
          <cell r="M20112" t="str">
            <v/>
          </cell>
        </row>
        <row r="20113">
          <cell r="D20113" t="str">
            <v/>
          </cell>
          <cell r="K20113" t="str">
            <v/>
          </cell>
          <cell r="M20113" t="str">
            <v/>
          </cell>
        </row>
        <row r="20114">
          <cell r="D20114" t="str">
            <v/>
          </cell>
          <cell r="K20114" t="str">
            <v/>
          </cell>
          <cell r="M20114" t="str">
            <v/>
          </cell>
        </row>
        <row r="20115">
          <cell r="D20115" t="str">
            <v>SUBTOTAL</v>
          </cell>
        </row>
        <row r="20116">
          <cell r="D20116" t="str">
            <v>II. MATERIALES</v>
          </cell>
        </row>
        <row r="20117">
          <cell r="D20117" t="str">
            <v>DESCRIPCIÓN</v>
          </cell>
          <cell r="L20117" t="str">
            <v>UNIDAD</v>
          </cell>
          <cell r="M20117" t="str">
            <v>CANTIDAD</v>
          </cell>
          <cell r="N20117" t="str">
            <v>PRECIO UNITARIO</v>
          </cell>
        </row>
        <row r="20118">
          <cell r="D20118" t="str">
            <v>SARDINEL PREFABRICADO A-100</v>
          </cell>
          <cell r="L20118" t="str">
            <v>UND</v>
          </cell>
          <cell r="M20118">
            <v>1</v>
          </cell>
          <cell r="N20118">
            <v>41156.44</v>
          </cell>
        </row>
        <row r="20119">
          <cell r="D20119" t="str">
            <v>MORTERO 1:3</v>
          </cell>
          <cell r="L20119" t="str">
            <v>M3</v>
          </cell>
          <cell r="M20119">
            <v>0.01</v>
          </cell>
          <cell r="N20119">
            <v>720478.82</v>
          </cell>
        </row>
        <row r="20120">
          <cell r="D20120" t="str">
            <v/>
          </cell>
          <cell r="L20120" t="str">
            <v/>
          </cell>
          <cell r="N20120" t="str">
            <v/>
          </cell>
        </row>
        <row r="20121">
          <cell r="D20121" t="str">
            <v/>
          </cell>
          <cell r="L20121" t="str">
            <v/>
          </cell>
          <cell r="N20121" t="str">
            <v/>
          </cell>
        </row>
        <row r="20122">
          <cell r="D20122" t="str">
            <v/>
          </cell>
          <cell r="L20122" t="str">
            <v/>
          </cell>
          <cell r="N20122" t="str">
            <v/>
          </cell>
        </row>
        <row r="20123">
          <cell r="D20123" t="str">
            <v/>
          </cell>
          <cell r="L20123" t="str">
            <v/>
          </cell>
          <cell r="N20123" t="str">
            <v/>
          </cell>
        </row>
        <row r="20124">
          <cell r="D20124" t="str">
            <v/>
          </cell>
          <cell r="L20124" t="str">
            <v/>
          </cell>
          <cell r="N20124" t="str">
            <v/>
          </cell>
        </row>
        <row r="20125">
          <cell r="D20125" t="str">
            <v/>
          </cell>
          <cell r="L20125" t="str">
            <v/>
          </cell>
          <cell r="N20125" t="str">
            <v/>
          </cell>
        </row>
        <row r="20126">
          <cell r="D20126" t="str">
            <v/>
          </cell>
          <cell r="L20126" t="str">
            <v/>
          </cell>
          <cell r="N20126" t="str">
            <v/>
          </cell>
        </row>
        <row r="20127">
          <cell r="D20127" t="str">
            <v/>
          </cell>
          <cell r="L20127" t="str">
            <v/>
          </cell>
          <cell r="N20127" t="str">
            <v/>
          </cell>
        </row>
        <row r="20128">
          <cell r="D20128" t="str">
            <v/>
          </cell>
          <cell r="L20128" t="str">
            <v/>
          </cell>
          <cell r="N20128" t="str">
            <v/>
          </cell>
        </row>
        <row r="20129">
          <cell r="D20129" t="str">
            <v/>
          </cell>
          <cell r="L20129" t="str">
            <v/>
          </cell>
          <cell r="N20129" t="str">
            <v/>
          </cell>
        </row>
        <row r="20130">
          <cell r="D20130" t="str">
            <v/>
          </cell>
          <cell r="L20130" t="str">
            <v/>
          </cell>
          <cell r="N20130" t="str">
            <v/>
          </cell>
        </row>
        <row r="20131">
          <cell r="D20131" t="str">
            <v/>
          </cell>
          <cell r="L20131" t="str">
            <v/>
          </cell>
          <cell r="N20131" t="str">
            <v/>
          </cell>
        </row>
        <row r="20132">
          <cell r="D20132" t="str">
            <v>DESPERDICIO</v>
          </cell>
          <cell r="L20132" t="str">
            <v>%</v>
          </cell>
          <cell r="M20132">
            <v>0.05</v>
          </cell>
          <cell r="N20132">
            <v>48361.23</v>
          </cell>
        </row>
        <row r="20133">
          <cell r="D20133" t="str">
            <v>SUBTOTAL</v>
          </cell>
        </row>
        <row r="20134">
          <cell r="D20134" t="str">
            <v>III. TRANSPORTES</v>
          </cell>
        </row>
        <row r="20135">
          <cell r="D20135" t="str">
            <v>MATERIAL</v>
          </cell>
          <cell r="K20135" t="str">
            <v>VOL. o PESO</v>
          </cell>
          <cell r="L20135" t="str">
            <v>DISTANCIA</v>
          </cell>
          <cell r="M20135" t="str">
            <v>M3 o Ton/Km</v>
          </cell>
          <cell r="N20135" t="str">
            <v>TARIFA</v>
          </cell>
        </row>
        <row r="20136">
          <cell r="D20136" t="str">
            <v/>
          </cell>
          <cell r="M20136" t="str">
            <v/>
          </cell>
          <cell r="N20136" t="str">
            <v/>
          </cell>
        </row>
        <row r="20137">
          <cell r="D20137" t="str">
            <v/>
          </cell>
          <cell r="M20137" t="str">
            <v/>
          </cell>
          <cell r="N20137" t="str">
            <v/>
          </cell>
        </row>
        <row r="20138">
          <cell r="D20138" t="str">
            <v/>
          </cell>
          <cell r="M20138" t="str">
            <v/>
          </cell>
          <cell r="N20138" t="str">
            <v/>
          </cell>
        </row>
        <row r="20139">
          <cell r="D20139" t="str">
            <v/>
          </cell>
          <cell r="M20139" t="str">
            <v/>
          </cell>
          <cell r="N20139" t="str">
            <v/>
          </cell>
        </row>
        <row r="20140">
          <cell r="D20140" t="str">
            <v>SUBTOTAL</v>
          </cell>
        </row>
        <row r="20141">
          <cell r="D20141" t="str">
            <v>IV. MANO DE OBRA</v>
          </cell>
        </row>
        <row r="20142">
          <cell r="D20142" t="str">
            <v>TRABAJADOR</v>
          </cell>
          <cell r="K20142" t="str">
            <v>JORNAL</v>
          </cell>
          <cell r="L20142" t="str">
            <v>PRESTACIONES</v>
          </cell>
          <cell r="M20142" t="str">
            <v>JORNAL TOTAL</v>
          </cell>
          <cell r="N20142" t="str">
            <v>RENDIMIENTO</v>
          </cell>
        </row>
        <row r="20143">
          <cell r="D20143" t="str">
            <v>OFICIAL</v>
          </cell>
          <cell r="K20143">
            <v>95930</v>
          </cell>
          <cell r="L20143">
            <v>1.95</v>
          </cell>
          <cell r="M20143">
            <v>187063.5</v>
          </cell>
          <cell r="N20143">
            <v>20</v>
          </cell>
        </row>
        <row r="20144">
          <cell r="D20144" t="str">
            <v>AYUDANTE (1)</v>
          </cell>
          <cell r="K20144">
            <v>71433</v>
          </cell>
          <cell r="L20144">
            <v>1.95</v>
          </cell>
          <cell r="M20144">
            <v>139294.35</v>
          </cell>
          <cell r="N20144">
            <v>20</v>
          </cell>
        </row>
        <row r="20145">
          <cell r="D20145" t="str">
            <v/>
          </cell>
          <cell r="K20145" t="str">
            <v/>
          </cell>
          <cell r="L20145" t="str">
            <v xml:space="preserve"> </v>
          </cell>
          <cell r="M20145" t="str">
            <v xml:space="preserve"> </v>
          </cell>
        </row>
        <row r="20146">
          <cell r="D20146" t="str">
            <v/>
          </cell>
          <cell r="K20146" t="str">
            <v/>
          </cell>
          <cell r="L20146" t="str">
            <v xml:space="preserve"> </v>
          </cell>
          <cell r="M20146" t="str">
            <v xml:space="preserve"> </v>
          </cell>
        </row>
        <row r="20147">
          <cell r="D20147" t="str">
            <v/>
          </cell>
          <cell r="K20147" t="str">
            <v/>
          </cell>
          <cell r="L20147" t="str">
            <v xml:space="preserve"> </v>
          </cell>
          <cell r="M20147" t="str">
            <v xml:space="preserve"> </v>
          </cell>
        </row>
        <row r="20148">
          <cell r="D20148" t="str">
            <v>SUBTOTAL</v>
          </cell>
        </row>
        <row r="20150">
          <cell r="D20150" t="str">
            <v>TOTAL COSTO DIRECTO $</v>
          </cell>
        </row>
        <row r="20152">
          <cell r="M20152" t="str">
            <v>Porcentaje</v>
          </cell>
          <cell r="N20152" t="str">
            <v>Valor Total</v>
          </cell>
        </row>
        <row r="20153">
          <cell r="M20153">
            <v>0.24</v>
          </cell>
          <cell r="N20153">
            <v>16494.96</v>
          </cell>
        </row>
        <row r="20154">
          <cell r="M20154">
            <v>0.02</v>
          </cell>
          <cell r="N20154">
            <v>1374.58</v>
          </cell>
        </row>
        <row r="20155">
          <cell r="M20155">
            <v>7.0000000000000007E-2</v>
          </cell>
          <cell r="N20155">
            <v>4811.03</v>
          </cell>
        </row>
        <row r="20158">
          <cell r="D20158" t="str">
            <v>Precio Unitario Total Aproximado al peso $</v>
          </cell>
        </row>
        <row r="20163">
          <cell r="D20163" t="str">
            <v>Proyectó:</v>
          </cell>
          <cell r="L20163" t="str">
            <v>Aprobó:</v>
          </cell>
        </row>
        <row r="20164">
          <cell r="E20164" t="str">
            <v>BRAYAN JEUDIEL LOZANO HERRERA</v>
          </cell>
          <cell r="M20164" t="str">
            <v>JESÚS IVÁN QUIÑONES RUEDA</v>
          </cell>
        </row>
        <row r="20165">
          <cell r="E20165" t="str">
            <v>APOYO SEC. DE PLANEACIÓN Y OBRAS PÚBLICAS</v>
          </cell>
          <cell r="M20165" t="str">
            <v>SECRETARIO DE PLANEACIÓN Y OBRAS PUBLICAS</v>
          </cell>
        </row>
        <row r="20166">
          <cell r="E20166" t="str">
            <v>LES TENGO UN CHISME</v>
          </cell>
          <cell r="M20166" t="str">
            <v>BOMBA</v>
          </cell>
        </row>
        <row r="20170">
          <cell r="D20170" t="str">
            <v>Análisis de Precios Unitarios- Secretaria de Planeación y Obras Publicas de Cubará, Boyacá.</v>
          </cell>
        </row>
        <row r="20171">
          <cell r="D20171" t="str">
            <v>Código</v>
          </cell>
          <cell r="E20171" t="str">
            <v>CCE-EICP-FM-14</v>
          </cell>
          <cell r="G20171" t="str">
            <v>Versión</v>
          </cell>
          <cell r="H20171">
            <v>1</v>
          </cell>
        </row>
        <row r="20175">
          <cell r="E20175" t="str">
            <v>MUNICIPIO DE CUBARÁ</v>
          </cell>
        </row>
        <row r="20177">
          <cell r="M20177" t="str">
            <v>VERSIÓN</v>
          </cell>
        </row>
        <row r="20180">
          <cell r="M20180" t="str">
            <v>PAGINA</v>
          </cell>
        </row>
        <row r="20181">
          <cell r="E20181" t="str">
            <v>ANÁLISIS DE PRECIOS UNITARIOS</v>
          </cell>
        </row>
        <row r="20183">
          <cell r="M20183" t="str">
            <v>FECHA</v>
          </cell>
          <cell r="N20183" t="str">
            <v>DD</v>
          </cell>
        </row>
        <row r="20184">
          <cell r="N20184">
            <v>13</v>
          </cell>
        </row>
        <row r="20188">
          <cell r="D20188" t="str">
            <v>DATOS ESPECÍFICOS</v>
          </cell>
        </row>
        <row r="20190">
          <cell r="A20190" t="str">
            <v>APU ID</v>
          </cell>
          <cell r="D20190" t="str">
            <v>ÍTEM</v>
          </cell>
          <cell r="E20190" t="str">
            <v>DESCRIPCIÓN</v>
          </cell>
          <cell r="N20190" t="str">
            <v>UNIDAD</v>
          </cell>
        </row>
        <row r="20191">
          <cell r="A20191" t="str">
            <v>APU-00143</v>
          </cell>
          <cell r="D20191" t="str">
            <v>4,06,01</v>
          </cell>
          <cell r="E20191" t="str">
            <v>SUMINISTRO E INSTALACIÓN DE MARCAS VIALES CON PINTURA DE TRÁFICO SEGÚN NORMA INVIAS. (INCLUYE MICROESFERAS)</v>
          </cell>
          <cell r="N20191" t="str">
            <v>M2</v>
          </cell>
        </row>
        <row r="20192">
          <cell r="D20192" t="str">
            <v>I. EQUIPO</v>
          </cell>
        </row>
        <row r="20193">
          <cell r="D20193" t="str">
            <v>DESCRIPCIÓN</v>
          </cell>
          <cell r="I20193" t="str">
            <v>MARCA</v>
          </cell>
          <cell r="K20193" t="str">
            <v>TIPO</v>
          </cell>
          <cell r="M20193" t="str">
            <v>TARIFA</v>
          </cell>
          <cell r="N20193" t="str">
            <v>RENDIMIENTO</v>
          </cell>
        </row>
        <row r="20194">
          <cell r="D20194" t="str">
            <v>HERRAMIENTA MENOR (% M.O)</v>
          </cell>
          <cell r="K20194" t="str">
            <v>%</v>
          </cell>
          <cell r="M20194">
            <v>28577.739999999998</v>
          </cell>
          <cell r="N20194">
            <v>10</v>
          </cell>
        </row>
        <row r="20195">
          <cell r="D20195" t="str">
            <v>CAMIONETA (CAPACIDAD 1 TON.)</v>
          </cell>
          <cell r="K20195" t="str">
            <v>HR</v>
          </cell>
          <cell r="M20195">
            <v>56854</v>
          </cell>
          <cell r="N20195">
            <v>16.670000000000002</v>
          </cell>
        </row>
        <row r="20196">
          <cell r="D20196" t="str">
            <v/>
          </cell>
          <cell r="K20196" t="str">
            <v/>
          </cell>
          <cell r="M20196" t="str">
            <v/>
          </cell>
        </row>
        <row r="20197">
          <cell r="D20197" t="str">
            <v/>
          </cell>
          <cell r="K20197" t="str">
            <v/>
          </cell>
          <cell r="M20197" t="str">
            <v/>
          </cell>
        </row>
        <row r="20198">
          <cell r="D20198" t="str">
            <v/>
          </cell>
          <cell r="K20198" t="str">
            <v/>
          </cell>
          <cell r="M20198" t="str">
            <v/>
          </cell>
        </row>
        <row r="20199">
          <cell r="D20199" t="str">
            <v/>
          </cell>
          <cell r="K20199" t="str">
            <v/>
          </cell>
          <cell r="M20199" t="str">
            <v/>
          </cell>
        </row>
        <row r="20200">
          <cell r="D20200" t="str">
            <v>SUBTOTAL</v>
          </cell>
        </row>
        <row r="20201">
          <cell r="D20201" t="str">
            <v>II. MATERIALES</v>
          </cell>
        </row>
        <row r="20202">
          <cell r="D20202" t="str">
            <v>DESCRIPCIÓN</v>
          </cell>
          <cell r="L20202" t="str">
            <v>UNIDAD</v>
          </cell>
          <cell r="M20202" t="str">
            <v>CANTIDAD</v>
          </cell>
          <cell r="N20202" t="str">
            <v>PRECIO UNITARIO</v>
          </cell>
        </row>
        <row r="20203">
          <cell r="D20203" t="str">
            <v>PINTURA DEMARCACIÓN TIPO TRÁFICO</v>
          </cell>
          <cell r="L20203" t="str">
            <v>GAL</v>
          </cell>
          <cell r="M20203">
            <v>0.2</v>
          </cell>
          <cell r="N20203">
            <v>160923.01999999999</v>
          </cell>
        </row>
        <row r="20204">
          <cell r="D20204" t="str">
            <v>ESFERAS REFLECTIVAS</v>
          </cell>
          <cell r="L20204" t="str">
            <v>KG</v>
          </cell>
          <cell r="M20204">
            <v>0.5</v>
          </cell>
          <cell r="N20204">
            <v>30100</v>
          </cell>
        </row>
        <row r="20205">
          <cell r="D20205" t="str">
            <v>CINTA DE DEMARCACIÓN Cal. 3 (ROLLO 500mx0.10m)</v>
          </cell>
          <cell r="L20205" t="str">
            <v>M</v>
          </cell>
          <cell r="M20205">
            <v>4</v>
          </cell>
          <cell r="N20205">
            <v>67.91</v>
          </cell>
        </row>
        <row r="20206">
          <cell r="D20206" t="str">
            <v/>
          </cell>
          <cell r="L20206" t="str">
            <v/>
          </cell>
          <cell r="N20206" t="str">
            <v/>
          </cell>
        </row>
        <row r="20207">
          <cell r="D20207" t="str">
            <v/>
          </cell>
          <cell r="L20207" t="str">
            <v/>
          </cell>
          <cell r="N20207" t="str">
            <v/>
          </cell>
        </row>
        <row r="20208">
          <cell r="D20208" t="str">
            <v/>
          </cell>
          <cell r="L20208" t="str">
            <v/>
          </cell>
          <cell r="N20208" t="str">
            <v/>
          </cell>
        </row>
        <row r="20209">
          <cell r="D20209" t="str">
            <v/>
          </cell>
          <cell r="L20209" t="str">
            <v/>
          </cell>
          <cell r="N20209" t="str">
            <v/>
          </cell>
        </row>
        <row r="20210">
          <cell r="D20210" t="str">
            <v/>
          </cell>
          <cell r="L20210" t="str">
            <v/>
          </cell>
          <cell r="N20210" t="str">
            <v/>
          </cell>
        </row>
        <row r="20211">
          <cell r="D20211" t="str">
            <v/>
          </cell>
          <cell r="L20211" t="str">
            <v/>
          </cell>
          <cell r="N20211" t="str">
            <v/>
          </cell>
        </row>
        <row r="20212">
          <cell r="D20212" t="str">
            <v/>
          </cell>
          <cell r="L20212" t="str">
            <v/>
          </cell>
          <cell r="N20212" t="str">
            <v/>
          </cell>
        </row>
        <row r="20213">
          <cell r="D20213" t="str">
            <v/>
          </cell>
          <cell r="L20213" t="str">
            <v/>
          </cell>
          <cell r="N20213" t="str">
            <v/>
          </cell>
        </row>
        <row r="20214">
          <cell r="D20214" t="str">
            <v/>
          </cell>
          <cell r="L20214" t="str">
            <v/>
          </cell>
          <cell r="N20214" t="str">
            <v/>
          </cell>
        </row>
        <row r="20215">
          <cell r="D20215" t="str">
            <v/>
          </cell>
          <cell r="L20215" t="str">
            <v/>
          </cell>
          <cell r="N20215" t="str">
            <v/>
          </cell>
        </row>
        <row r="20216">
          <cell r="D20216" t="str">
            <v/>
          </cell>
          <cell r="L20216" t="str">
            <v/>
          </cell>
          <cell r="N20216" t="str">
            <v/>
          </cell>
        </row>
        <row r="20217">
          <cell r="D20217" t="str">
            <v>DESPERDICIO</v>
          </cell>
          <cell r="L20217" t="str">
            <v>%</v>
          </cell>
          <cell r="M20217">
            <v>0.05</v>
          </cell>
          <cell r="N20217">
            <v>47506.239999999998</v>
          </cell>
        </row>
        <row r="20218">
          <cell r="D20218" t="str">
            <v>SUBTOTAL</v>
          </cell>
        </row>
        <row r="20219">
          <cell r="D20219" t="str">
            <v>III. TRANSPORTES</v>
          </cell>
        </row>
        <row r="20220">
          <cell r="D20220" t="str">
            <v>MATERIAL</v>
          </cell>
          <cell r="K20220" t="str">
            <v>VOL. o PESO</v>
          </cell>
          <cell r="L20220" t="str">
            <v>DISTANCIA</v>
          </cell>
          <cell r="M20220" t="str">
            <v>M3 o Ton/Km</v>
          </cell>
          <cell r="N20220" t="str">
            <v>TARIFA</v>
          </cell>
        </row>
        <row r="20221">
          <cell r="D20221" t="str">
            <v/>
          </cell>
          <cell r="M20221" t="str">
            <v/>
          </cell>
          <cell r="N20221" t="str">
            <v/>
          </cell>
        </row>
        <row r="20222">
          <cell r="D20222" t="str">
            <v/>
          </cell>
          <cell r="M20222" t="str">
            <v/>
          </cell>
          <cell r="N20222" t="str">
            <v/>
          </cell>
        </row>
        <row r="20223">
          <cell r="D20223" t="str">
            <v/>
          </cell>
          <cell r="M20223" t="str">
            <v/>
          </cell>
          <cell r="N20223" t="str">
            <v/>
          </cell>
        </row>
        <row r="20224">
          <cell r="D20224" t="str">
            <v/>
          </cell>
          <cell r="M20224" t="str">
            <v/>
          </cell>
          <cell r="N20224" t="str">
            <v/>
          </cell>
        </row>
        <row r="20225">
          <cell r="D20225" t="str">
            <v>SUBTOTAL</v>
          </cell>
        </row>
        <row r="20226">
          <cell r="D20226" t="str">
            <v>IV. MANO DE OBRA</v>
          </cell>
        </row>
        <row r="20227">
          <cell r="D20227" t="str">
            <v>TRABAJADOR</v>
          </cell>
          <cell r="K20227" t="str">
            <v>JORNAL</v>
          </cell>
          <cell r="L20227" t="str">
            <v>PRESTACIONES</v>
          </cell>
          <cell r="M20227" t="str">
            <v>JORNAL TOTAL</v>
          </cell>
          <cell r="N20227" t="str">
            <v>RENDIMIENTO</v>
          </cell>
        </row>
        <row r="20228">
          <cell r="D20228" t="str">
            <v>OFICIAL</v>
          </cell>
          <cell r="K20228">
            <v>95930</v>
          </cell>
          <cell r="L20228">
            <v>1.95</v>
          </cell>
          <cell r="M20228">
            <v>187063.5</v>
          </cell>
          <cell r="N20228">
            <v>11.42</v>
          </cell>
        </row>
        <row r="20229">
          <cell r="D20229" t="str">
            <v>AYUDANTE (1)</v>
          </cell>
          <cell r="K20229">
            <v>71433</v>
          </cell>
          <cell r="L20229">
            <v>1.95</v>
          </cell>
          <cell r="M20229">
            <v>139294.35</v>
          </cell>
          <cell r="N20229">
            <v>11.42</v>
          </cell>
        </row>
        <row r="20230">
          <cell r="D20230" t="str">
            <v/>
          </cell>
          <cell r="K20230" t="str">
            <v/>
          </cell>
          <cell r="L20230" t="str">
            <v xml:space="preserve"> </v>
          </cell>
          <cell r="M20230" t="str">
            <v xml:space="preserve"> </v>
          </cell>
        </row>
        <row r="20231">
          <cell r="D20231" t="str">
            <v/>
          </cell>
          <cell r="K20231" t="str">
            <v/>
          </cell>
          <cell r="L20231" t="str">
            <v xml:space="preserve"> </v>
          </cell>
          <cell r="M20231" t="str">
            <v xml:space="preserve"> </v>
          </cell>
        </row>
        <row r="20232">
          <cell r="D20232" t="str">
            <v/>
          </cell>
          <cell r="K20232" t="str">
            <v/>
          </cell>
          <cell r="L20232" t="str">
            <v xml:space="preserve"> </v>
          </cell>
          <cell r="M20232" t="str">
            <v xml:space="preserve"> </v>
          </cell>
        </row>
        <row r="20233">
          <cell r="D20233" t="str">
            <v>SUBTOTAL</v>
          </cell>
        </row>
        <row r="20235">
          <cell r="D20235" t="str">
            <v>TOTAL COSTO DIRECTO $</v>
          </cell>
        </row>
        <row r="20237">
          <cell r="M20237" t="str">
            <v>Porcentaje</v>
          </cell>
          <cell r="N20237" t="str">
            <v>Valor Total</v>
          </cell>
        </row>
        <row r="20238">
          <cell r="M20238">
            <v>0.24</v>
          </cell>
          <cell r="N20238">
            <v>20334.63</v>
          </cell>
        </row>
        <row r="20239">
          <cell r="M20239">
            <v>0.02</v>
          </cell>
          <cell r="N20239">
            <v>1694.55</v>
          </cell>
        </row>
        <row r="20240">
          <cell r="M20240">
            <v>7.0000000000000007E-2</v>
          </cell>
          <cell r="N20240">
            <v>5930.93</v>
          </cell>
        </row>
        <row r="20243">
          <cell r="D20243" t="str">
            <v>Precio Unitario Total Aproximado al peso $</v>
          </cell>
        </row>
        <row r="20248">
          <cell r="D20248" t="str">
            <v>Proyectó:</v>
          </cell>
          <cell r="L20248" t="str">
            <v>Aprobó:</v>
          </cell>
        </row>
        <row r="20249">
          <cell r="E20249" t="str">
            <v>BRAYAN JEUDIEL LOZANO HERRERA</v>
          </cell>
          <cell r="M20249" t="str">
            <v>JESÚS IVÁN QUIÑONES RUEDA</v>
          </cell>
        </row>
        <row r="20250">
          <cell r="E20250" t="str">
            <v>APOYO SEC. DE PLANEACIÓN Y OBRAS PÚBLICAS</v>
          </cell>
          <cell r="M20250" t="str">
            <v>SECRETARIO DE PLANEACIÓN Y OBRAS PUBLICAS</v>
          </cell>
        </row>
        <row r="20251">
          <cell r="E20251" t="str">
            <v>LES TENGO UN CHISME</v>
          </cell>
          <cell r="M20251" t="str">
            <v>BOMBA</v>
          </cell>
        </row>
        <row r="20255">
          <cell r="D20255" t="str">
            <v>Análisis de Precios Unitarios- Secretaria de Planeación y Obras Publicas de Cubará, Boyacá.</v>
          </cell>
        </row>
        <row r="20256">
          <cell r="D20256" t="str">
            <v>Código</v>
          </cell>
          <cell r="E20256" t="str">
            <v>CCE-EICP-FM-14</v>
          </cell>
          <cell r="G20256" t="str">
            <v>Versión</v>
          </cell>
          <cell r="H20256">
            <v>1</v>
          </cell>
        </row>
        <row r="20260">
          <cell r="E20260" t="str">
            <v>MUNICIPIO DE CUBARÁ</v>
          </cell>
        </row>
        <row r="20262">
          <cell r="M20262" t="str">
            <v>VERSIÓN</v>
          </cell>
        </row>
        <row r="20265">
          <cell r="M20265" t="str">
            <v>PAGINA</v>
          </cell>
        </row>
        <row r="20266">
          <cell r="E20266" t="str">
            <v>ANÁLISIS DE PRECIOS UNITARIOS</v>
          </cell>
        </row>
        <row r="20268">
          <cell r="M20268" t="str">
            <v>FECHA</v>
          </cell>
          <cell r="N20268" t="str">
            <v>DD</v>
          </cell>
        </row>
        <row r="20269">
          <cell r="N20269">
            <v>13</v>
          </cell>
        </row>
        <row r="20273">
          <cell r="D20273" t="str">
            <v>DATOS ESPECÍFICOS</v>
          </cell>
        </row>
        <row r="20275">
          <cell r="A20275" t="str">
            <v>APU ID</v>
          </cell>
          <cell r="D20275" t="str">
            <v>ÍTEM</v>
          </cell>
          <cell r="E20275" t="str">
            <v>DESCRIPCIÓN</v>
          </cell>
          <cell r="N20275" t="str">
            <v>UNIDAD</v>
          </cell>
        </row>
        <row r="20276">
          <cell r="A20276" t="str">
            <v>APU-00144</v>
          </cell>
          <cell r="D20276" t="str">
            <v>4,06,02</v>
          </cell>
          <cell r="E20276" t="str">
            <v>SUMINISTRO Y APLICACIÓN DE PINTURA ACRÍLICA CON MICROESFERAS, LÍNEAS CONTINUAS Y DISCONTINUAS DE 12 CM SEGÚN NORMA INVIAS</v>
          </cell>
          <cell r="N20276" t="str">
            <v>M</v>
          </cell>
        </row>
        <row r="20277">
          <cell r="D20277" t="str">
            <v>I. EQUIPO</v>
          </cell>
        </row>
        <row r="20278">
          <cell r="D20278" t="str">
            <v>DESCRIPCIÓN</v>
          </cell>
          <cell r="I20278" t="str">
            <v>MARCA</v>
          </cell>
          <cell r="K20278" t="str">
            <v>TIPO</v>
          </cell>
          <cell r="M20278" t="str">
            <v>TARIFA</v>
          </cell>
          <cell r="N20278" t="str">
            <v>RENDIMIENTO</v>
          </cell>
        </row>
        <row r="20279">
          <cell r="D20279" t="str">
            <v>HERRAMIENTA MENOR (% M.O)</v>
          </cell>
          <cell r="K20279" t="str">
            <v>%</v>
          </cell>
          <cell r="M20279">
            <v>407.95000000000005</v>
          </cell>
          <cell r="N20279">
            <v>10</v>
          </cell>
        </row>
        <row r="20280">
          <cell r="D20280" t="str">
            <v>CAMIONETA (CAPACIDAD 1 TON.)</v>
          </cell>
          <cell r="K20280" t="str">
            <v>HR</v>
          </cell>
          <cell r="M20280">
            <v>56854</v>
          </cell>
          <cell r="N20280">
            <v>1250</v>
          </cell>
        </row>
        <row r="20281">
          <cell r="D20281" t="str">
            <v>VEHÍCULO PARA DELINEACIÓN VIAL</v>
          </cell>
          <cell r="K20281" t="str">
            <v>HR</v>
          </cell>
          <cell r="M20281">
            <v>184497</v>
          </cell>
          <cell r="N20281">
            <v>833.33</v>
          </cell>
        </row>
        <row r="20282">
          <cell r="D20282" t="str">
            <v/>
          </cell>
          <cell r="K20282" t="str">
            <v/>
          </cell>
          <cell r="M20282" t="str">
            <v/>
          </cell>
        </row>
        <row r="20283">
          <cell r="D20283" t="str">
            <v/>
          </cell>
          <cell r="K20283" t="str">
            <v/>
          </cell>
          <cell r="M20283" t="str">
            <v/>
          </cell>
        </row>
        <row r="20284">
          <cell r="D20284" t="str">
            <v/>
          </cell>
          <cell r="K20284" t="str">
            <v/>
          </cell>
          <cell r="M20284" t="str">
            <v/>
          </cell>
        </row>
        <row r="20285">
          <cell r="D20285" t="str">
            <v>SUBTOTAL</v>
          </cell>
        </row>
        <row r="20286">
          <cell r="D20286" t="str">
            <v>II. MATERIALES</v>
          </cell>
        </row>
        <row r="20287">
          <cell r="D20287" t="str">
            <v>DESCRIPCIÓN</v>
          </cell>
          <cell r="L20287" t="str">
            <v>UNIDAD</v>
          </cell>
          <cell r="M20287" t="str">
            <v>CANTIDAD</v>
          </cell>
          <cell r="N20287" t="str">
            <v>PRECIO UNITARIO</v>
          </cell>
        </row>
        <row r="20288">
          <cell r="D20288" t="str">
            <v>DISOLVENTE THINNER</v>
          </cell>
          <cell r="L20288" t="str">
            <v>GAL</v>
          </cell>
          <cell r="M20288">
            <v>4.0000000000000002E-4</v>
          </cell>
          <cell r="N20288">
            <v>31200</v>
          </cell>
        </row>
        <row r="20289">
          <cell r="D20289" t="str">
            <v>ESFERAS REFLECTIVAS</v>
          </cell>
          <cell r="L20289" t="str">
            <v>KG</v>
          </cell>
          <cell r="M20289">
            <v>0.05</v>
          </cell>
          <cell r="N20289">
            <v>30100</v>
          </cell>
        </row>
        <row r="20290">
          <cell r="D20290" t="str">
            <v>PINTURA ACRÍLICA BASE AGUA PARA DEMARCACIÓN</v>
          </cell>
          <cell r="L20290" t="str">
            <v>GAL</v>
          </cell>
          <cell r="M20290">
            <v>0.02</v>
          </cell>
          <cell r="N20290">
            <v>159384.16</v>
          </cell>
        </row>
        <row r="20291">
          <cell r="D20291" t="str">
            <v/>
          </cell>
          <cell r="L20291" t="str">
            <v/>
          </cell>
          <cell r="N20291" t="str">
            <v/>
          </cell>
        </row>
        <row r="20292">
          <cell r="D20292" t="str">
            <v/>
          </cell>
          <cell r="L20292" t="str">
            <v/>
          </cell>
          <cell r="N20292" t="str">
            <v/>
          </cell>
        </row>
        <row r="20293">
          <cell r="D20293" t="str">
            <v/>
          </cell>
          <cell r="L20293" t="str">
            <v/>
          </cell>
          <cell r="N20293" t="str">
            <v/>
          </cell>
        </row>
        <row r="20294">
          <cell r="D20294" t="str">
            <v/>
          </cell>
          <cell r="L20294" t="str">
            <v/>
          </cell>
          <cell r="N20294" t="str">
            <v/>
          </cell>
        </row>
        <row r="20295">
          <cell r="D20295" t="str">
            <v/>
          </cell>
          <cell r="L20295" t="str">
            <v/>
          </cell>
          <cell r="N20295" t="str">
            <v/>
          </cell>
        </row>
        <row r="20296">
          <cell r="D20296" t="str">
            <v/>
          </cell>
          <cell r="L20296" t="str">
            <v/>
          </cell>
          <cell r="N20296" t="str">
            <v/>
          </cell>
        </row>
        <row r="20297">
          <cell r="D20297" t="str">
            <v/>
          </cell>
          <cell r="L20297" t="str">
            <v/>
          </cell>
          <cell r="N20297" t="str">
            <v/>
          </cell>
        </row>
        <row r="20298">
          <cell r="D20298" t="str">
            <v/>
          </cell>
          <cell r="L20298" t="str">
            <v/>
          </cell>
          <cell r="N20298" t="str">
            <v/>
          </cell>
        </row>
        <row r="20299">
          <cell r="D20299" t="str">
            <v/>
          </cell>
          <cell r="L20299" t="str">
            <v/>
          </cell>
          <cell r="N20299" t="str">
            <v/>
          </cell>
        </row>
        <row r="20300">
          <cell r="D20300" t="str">
            <v/>
          </cell>
          <cell r="L20300" t="str">
            <v/>
          </cell>
          <cell r="N20300" t="str">
            <v/>
          </cell>
        </row>
        <row r="20301">
          <cell r="D20301" t="str">
            <v/>
          </cell>
          <cell r="L20301" t="str">
            <v/>
          </cell>
          <cell r="N20301" t="str">
            <v/>
          </cell>
        </row>
        <row r="20302">
          <cell r="D20302" t="str">
            <v>DESPERDICIO</v>
          </cell>
          <cell r="L20302" t="str">
            <v>%</v>
          </cell>
          <cell r="M20302">
            <v>0.05</v>
          </cell>
          <cell r="N20302">
            <v>4705.16</v>
          </cell>
        </row>
        <row r="20303">
          <cell r="D20303" t="str">
            <v>SUBTOTAL</v>
          </cell>
        </row>
        <row r="20304">
          <cell r="D20304" t="str">
            <v>III. TRANSPORTES</v>
          </cell>
        </row>
        <row r="20305">
          <cell r="D20305" t="str">
            <v>MATERIAL</v>
          </cell>
          <cell r="K20305" t="str">
            <v>VOL. o PESO</v>
          </cell>
          <cell r="L20305" t="str">
            <v>DISTANCIA</v>
          </cell>
          <cell r="M20305" t="str">
            <v>M3 o Ton/Km</v>
          </cell>
          <cell r="N20305" t="str">
            <v>TARIFA</v>
          </cell>
        </row>
        <row r="20306">
          <cell r="D20306" t="str">
            <v/>
          </cell>
          <cell r="M20306" t="str">
            <v/>
          </cell>
          <cell r="N20306" t="str">
            <v/>
          </cell>
        </row>
        <row r="20307">
          <cell r="D20307" t="str">
            <v/>
          </cell>
          <cell r="M20307" t="str">
            <v/>
          </cell>
          <cell r="N20307" t="str">
            <v/>
          </cell>
        </row>
        <row r="20308">
          <cell r="D20308" t="str">
            <v/>
          </cell>
          <cell r="M20308" t="str">
            <v/>
          </cell>
          <cell r="N20308" t="str">
            <v/>
          </cell>
        </row>
        <row r="20309">
          <cell r="D20309" t="str">
            <v/>
          </cell>
          <cell r="M20309" t="str">
            <v/>
          </cell>
          <cell r="N20309" t="str">
            <v/>
          </cell>
        </row>
        <row r="20310">
          <cell r="D20310" t="str">
            <v>SUBTOTAL</v>
          </cell>
        </row>
        <row r="20311">
          <cell r="D20311" t="str">
            <v>IV. MANO DE OBRA</v>
          </cell>
        </row>
        <row r="20312">
          <cell r="D20312" t="str">
            <v>TRABAJADOR</v>
          </cell>
          <cell r="K20312" t="str">
            <v>JORNAL</v>
          </cell>
          <cell r="L20312" t="str">
            <v>PRESTACIONES</v>
          </cell>
          <cell r="M20312" t="str">
            <v>JORNAL TOTAL</v>
          </cell>
          <cell r="N20312" t="str">
            <v>RENDIMIENTO</v>
          </cell>
        </row>
        <row r="20313">
          <cell r="D20313" t="str">
            <v>OFICIAL</v>
          </cell>
          <cell r="K20313">
            <v>95930</v>
          </cell>
          <cell r="L20313">
            <v>1.95</v>
          </cell>
          <cell r="M20313">
            <v>187063.5</v>
          </cell>
          <cell r="N20313">
            <v>800</v>
          </cell>
        </row>
        <row r="20314">
          <cell r="D20314" t="str">
            <v>AYUDANTE (1)</v>
          </cell>
          <cell r="K20314">
            <v>71433</v>
          </cell>
          <cell r="L20314">
            <v>1.95</v>
          </cell>
          <cell r="M20314">
            <v>139294.35</v>
          </cell>
          <cell r="N20314">
            <v>800</v>
          </cell>
        </row>
        <row r="20315">
          <cell r="D20315" t="str">
            <v/>
          </cell>
          <cell r="K20315" t="str">
            <v/>
          </cell>
          <cell r="L20315" t="str">
            <v xml:space="preserve"> </v>
          </cell>
          <cell r="M20315" t="str">
            <v xml:space="preserve"> </v>
          </cell>
        </row>
        <row r="20316">
          <cell r="D20316" t="str">
            <v/>
          </cell>
          <cell r="K20316" t="str">
            <v/>
          </cell>
          <cell r="L20316" t="str">
            <v xml:space="preserve"> </v>
          </cell>
          <cell r="M20316" t="str">
            <v xml:space="preserve"> </v>
          </cell>
        </row>
        <row r="20317">
          <cell r="D20317" t="str">
            <v/>
          </cell>
          <cell r="K20317" t="str">
            <v/>
          </cell>
          <cell r="L20317" t="str">
            <v xml:space="preserve"> </v>
          </cell>
          <cell r="M20317" t="str">
            <v xml:space="preserve"> </v>
          </cell>
        </row>
        <row r="20318">
          <cell r="D20318" t="str">
            <v>SUBTOTAL</v>
          </cell>
        </row>
        <row r="20320">
          <cell r="D20320" t="str">
            <v>TOTAL COSTO DIRECTO $</v>
          </cell>
        </row>
        <row r="20322">
          <cell r="M20322" t="str">
            <v>Porcentaje</v>
          </cell>
          <cell r="N20322" t="str">
            <v>Valor Total</v>
          </cell>
        </row>
        <row r="20323">
          <cell r="M20323">
            <v>0.24</v>
          </cell>
          <cell r="N20323">
            <v>1357.45</v>
          </cell>
        </row>
        <row r="20324">
          <cell r="M20324">
            <v>0.02</v>
          </cell>
          <cell r="N20324">
            <v>113.12</v>
          </cell>
        </row>
        <row r="20325">
          <cell r="M20325">
            <v>7.0000000000000007E-2</v>
          </cell>
          <cell r="N20325">
            <v>395.92</v>
          </cell>
        </row>
        <row r="20328">
          <cell r="D20328" t="str">
            <v>Precio Unitario Total Aproximado al peso $</v>
          </cell>
        </row>
        <row r="20333">
          <cell r="D20333" t="str">
            <v>Proyectó:</v>
          </cell>
          <cell r="L20333" t="str">
            <v>Aprobó:</v>
          </cell>
        </row>
        <row r="20334">
          <cell r="E20334" t="str">
            <v>BRAYAN JEUDIEL LOZANO HERRERA</v>
          </cell>
          <cell r="M20334" t="str">
            <v>JESÚS IVÁN QUIÑONES RUEDA</v>
          </cell>
        </row>
        <row r="20335">
          <cell r="E20335" t="str">
            <v>APOYO SEC. DE PLANEACIÓN Y OBRAS PÚBLICAS</v>
          </cell>
          <cell r="M20335" t="str">
            <v>SECRETARIO DE PLANEACIÓN Y OBRAS PUBLICAS</v>
          </cell>
        </row>
        <row r="20336">
          <cell r="E20336" t="str">
            <v>LES TENGO UN CHISME</v>
          </cell>
          <cell r="M20336" t="str">
            <v>BOMBA</v>
          </cell>
        </row>
        <row r="20340">
          <cell r="D20340" t="str">
            <v>Análisis de Precios Unitarios- Secretaria de Planeación y Obras Publicas de Cubará, Boyacá.</v>
          </cell>
        </row>
        <row r="20341">
          <cell r="D20341" t="str">
            <v>Código</v>
          </cell>
          <cell r="E20341" t="str">
            <v>CCE-EICP-FM-14</v>
          </cell>
          <cell r="G20341" t="str">
            <v>Versión</v>
          </cell>
          <cell r="H20341">
            <v>1</v>
          </cell>
        </row>
        <row r="20345">
          <cell r="E20345" t="str">
            <v>MUNICIPIO DE CUBARÁ</v>
          </cell>
        </row>
        <row r="20347">
          <cell r="M20347" t="str">
            <v>VERSIÓN</v>
          </cell>
        </row>
        <row r="20350">
          <cell r="M20350" t="str">
            <v>PAGINA</v>
          </cell>
        </row>
        <row r="20351">
          <cell r="E20351" t="str">
            <v>ANÁLISIS DE PRECIOS UNITARIOS</v>
          </cell>
        </row>
        <row r="20353">
          <cell r="M20353" t="str">
            <v>FECHA</v>
          </cell>
          <cell r="N20353" t="str">
            <v>DD</v>
          </cell>
        </row>
        <row r="20354">
          <cell r="N20354">
            <v>13</v>
          </cell>
        </row>
        <row r="20358">
          <cell r="D20358" t="str">
            <v>DATOS ESPECÍFICOS</v>
          </cell>
        </row>
        <row r="20360">
          <cell r="A20360" t="str">
            <v>APU ID</v>
          </cell>
          <cell r="D20360" t="str">
            <v>ÍTEM</v>
          </cell>
          <cell r="E20360" t="str">
            <v>DESCRIPCIÓN</v>
          </cell>
          <cell r="N20360" t="str">
            <v>UNIDAD</v>
          </cell>
        </row>
        <row r="20361">
          <cell r="A20361" t="str">
            <v>APU-00145</v>
          </cell>
          <cell r="D20361" t="str">
            <v>4,06,03</v>
          </cell>
          <cell r="E20361" t="str">
            <v>SUMINISTRO E INSTALACIÓN DE SEÑAL DE TRANSITO PREVENTIVA, REGLAMENTARIA O INFORMATIVA DE 60 x 60 CM.</v>
          </cell>
          <cell r="N20361" t="str">
            <v>UND</v>
          </cell>
        </row>
        <row r="20362">
          <cell r="D20362" t="str">
            <v>I. EQUIPO</v>
          </cell>
        </row>
        <row r="20363">
          <cell r="D20363" t="str">
            <v>DESCRIPCIÓN</v>
          </cell>
          <cell r="I20363" t="str">
            <v>MARCA</v>
          </cell>
          <cell r="K20363" t="str">
            <v>TIPO</v>
          </cell>
          <cell r="M20363" t="str">
            <v>TARIFA</v>
          </cell>
          <cell r="N20363" t="str">
            <v>RENDIMIENTO</v>
          </cell>
        </row>
        <row r="20364">
          <cell r="D20364" t="str">
            <v>HERRAMIENTA MENOR (% M.O)</v>
          </cell>
          <cell r="K20364" t="str">
            <v>%</v>
          </cell>
          <cell r="M20364">
            <v>61230.36</v>
          </cell>
          <cell r="N20364">
            <v>10</v>
          </cell>
        </row>
        <row r="20365">
          <cell r="D20365" t="str">
            <v/>
          </cell>
          <cell r="K20365" t="str">
            <v/>
          </cell>
          <cell r="M20365" t="str">
            <v/>
          </cell>
        </row>
        <row r="20366">
          <cell r="D20366" t="str">
            <v/>
          </cell>
          <cell r="K20366" t="str">
            <v/>
          </cell>
          <cell r="M20366" t="str">
            <v/>
          </cell>
        </row>
        <row r="20367">
          <cell r="D20367" t="str">
            <v/>
          </cell>
          <cell r="K20367" t="str">
            <v/>
          </cell>
          <cell r="M20367" t="str">
            <v/>
          </cell>
        </row>
        <row r="20368">
          <cell r="D20368" t="str">
            <v/>
          </cell>
          <cell r="K20368" t="str">
            <v/>
          </cell>
          <cell r="M20368" t="str">
            <v/>
          </cell>
        </row>
        <row r="20369">
          <cell r="D20369" t="str">
            <v/>
          </cell>
          <cell r="K20369" t="str">
            <v/>
          </cell>
          <cell r="M20369" t="str">
            <v/>
          </cell>
        </row>
        <row r="20370">
          <cell r="D20370" t="str">
            <v>SUBTOTAL</v>
          </cell>
        </row>
        <row r="20371">
          <cell r="D20371" t="str">
            <v>II. MATERIALES</v>
          </cell>
        </row>
        <row r="20372">
          <cell r="D20372" t="str">
            <v>DESCRIPCIÓN</v>
          </cell>
          <cell r="L20372" t="str">
            <v>UNIDAD</v>
          </cell>
          <cell r="M20372" t="str">
            <v>CANTIDAD</v>
          </cell>
          <cell r="N20372" t="str">
            <v>PRECIO UNITARIO</v>
          </cell>
        </row>
        <row r="20373">
          <cell r="D20373" t="str">
            <v>SEÑAL PREVENTIVA INFORMATIVA Y REGLAMENTARIA 60 x 60</v>
          </cell>
          <cell r="L20373" t="str">
            <v>UND</v>
          </cell>
          <cell r="M20373">
            <v>1</v>
          </cell>
          <cell r="N20373">
            <v>338346.66</v>
          </cell>
        </row>
        <row r="20374">
          <cell r="D20374" t="str">
            <v>CONCRETO DE 2500 PSI (1:2:4)</v>
          </cell>
          <cell r="L20374" t="str">
            <v>M3</v>
          </cell>
          <cell r="M20374">
            <v>0.04</v>
          </cell>
          <cell r="N20374">
            <v>703756.21</v>
          </cell>
        </row>
        <row r="20375">
          <cell r="D20375" t="str">
            <v/>
          </cell>
          <cell r="L20375" t="str">
            <v/>
          </cell>
          <cell r="N20375" t="str">
            <v/>
          </cell>
        </row>
        <row r="20376">
          <cell r="D20376" t="str">
            <v/>
          </cell>
          <cell r="L20376" t="str">
            <v/>
          </cell>
          <cell r="N20376" t="str">
            <v/>
          </cell>
        </row>
        <row r="20377">
          <cell r="D20377" t="str">
            <v/>
          </cell>
          <cell r="L20377" t="str">
            <v/>
          </cell>
          <cell r="N20377" t="str">
            <v/>
          </cell>
        </row>
        <row r="20378">
          <cell r="D20378" t="str">
            <v/>
          </cell>
          <cell r="L20378" t="str">
            <v/>
          </cell>
          <cell r="N20378" t="str">
            <v/>
          </cell>
        </row>
        <row r="20379">
          <cell r="D20379" t="str">
            <v/>
          </cell>
          <cell r="L20379" t="str">
            <v/>
          </cell>
          <cell r="N20379" t="str">
            <v/>
          </cell>
        </row>
        <row r="20380">
          <cell r="D20380" t="str">
            <v/>
          </cell>
          <cell r="L20380" t="str">
            <v/>
          </cell>
          <cell r="N20380" t="str">
            <v/>
          </cell>
        </row>
        <row r="20381">
          <cell r="D20381" t="str">
            <v/>
          </cell>
          <cell r="L20381" t="str">
            <v/>
          </cell>
          <cell r="N20381" t="str">
            <v/>
          </cell>
        </row>
        <row r="20382">
          <cell r="D20382" t="str">
            <v/>
          </cell>
          <cell r="L20382" t="str">
            <v/>
          </cell>
          <cell r="N20382" t="str">
            <v/>
          </cell>
        </row>
        <row r="20383">
          <cell r="D20383" t="str">
            <v/>
          </cell>
          <cell r="L20383" t="str">
            <v/>
          </cell>
          <cell r="N20383" t="str">
            <v/>
          </cell>
        </row>
        <row r="20384">
          <cell r="D20384" t="str">
            <v/>
          </cell>
          <cell r="L20384" t="str">
            <v/>
          </cell>
          <cell r="N20384" t="str">
            <v/>
          </cell>
        </row>
        <row r="20385">
          <cell r="D20385" t="str">
            <v/>
          </cell>
          <cell r="L20385" t="str">
            <v/>
          </cell>
          <cell r="N20385" t="str">
            <v/>
          </cell>
        </row>
        <row r="20386">
          <cell r="D20386" t="str">
            <v/>
          </cell>
          <cell r="L20386" t="str">
            <v/>
          </cell>
          <cell r="N20386" t="str">
            <v/>
          </cell>
        </row>
        <row r="20387">
          <cell r="D20387" t="str">
            <v>DESPERDICIO</v>
          </cell>
          <cell r="L20387" t="str">
            <v>%</v>
          </cell>
          <cell r="M20387">
            <v>0.05</v>
          </cell>
          <cell r="N20387">
            <v>366496.91</v>
          </cell>
        </row>
        <row r="20388">
          <cell r="D20388" t="str">
            <v>SUBTOTAL</v>
          </cell>
        </row>
        <row r="20389">
          <cell r="D20389" t="str">
            <v>III. TRANSPORTES</v>
          </cell>
        </row>
        <row r="20390">
          <cell r="D20390" t="str">
            <v>MATERIAL</v>
          </cell>
          <cell r="K20390" t="str">
            <v>VOL. o PESO</v>
          </cell>
          <cell r="L20390" t="str">
            <v>DISTANCIA</v>
          </cell>
          <cell r="M20390" t="str">
            <v>M3 o Ton/Km</v>
          </cell>
          <cell r="N20390" t="str">
            <v>TARIFA</v>
          </cell>
        </row>
        <row r="20391">
          <cell r="D20391" t="str">
            <v/>
          </cell>
          <cell r="M20391" t="str">
            <v/>
          </cell>
          <cell r="N20391" t="str">
            <v/>
          </cell>
        </row>
        <row r="20392">
          <cell r="D20392" t="str">
            <v/>
          </cell>
          <cell r="M20392" t="str">
            <v/>
          </cell>
          <cell r="N20392" t="str">
            <v/>
          </cell>
        </row>
        <row r="20393">
          <cell r="D20393" t="str">
            <v/>
          </cell>
          <cell r="M20393" t="str">
            <v/>
          </cell>
          <cell r="N20393" t="str">
            <v/>
          </cell>
        </row>
        <row r="20394">
          <cell r="D20394" t="str">
            <v/>
          </cell>
          <cell r="M20394" t="str">
            <v/>
          </cell>
          <cell r="N20394" t="str">
            <v/>
          </cell>
        </row>
        <row r="20395">
          <cell r="D20395" t="str">
            <v>SUBTOTAL</v>
          </cell>
        </row>
        <row r="20396">
          <cell r="D20396" t="str">
            <v>IV. MANO DE OBRA</v>
          </cell>
        </row>
        <row r="20397">
          <cell r="D20397" t="str">
            <v>TRABAJADOR</v>
          </cell>
          <cell r="K20397" t="str">
            <v>JORNAL</v>
          </cell>
          <cell r="L20397" t="str">
            <v>PRESTACIONES</v>
          </cell>
          <cell r="M20397" t="str">
            <v>JORNAL TOTAL</v>
          </cell>
          <cell r="N20397" t="str">
            <v>RENDIMIENTO</v>
          </cell>
        </row>
        <row r="20398">
          <cell r="D20398" t="str">
            <v>OFICIAL</v>
          </cell>
          <cell r="K20398">
            <v>95930</v>
          </cell>
          <cell r="L20398">
            <v>1.95</v>
          </cell>
          <cell r="M20398">
            <v>187063.5</v>
          </cell>
          <cell r="N20398">
            <v>5.33</v>
          </cell>
        </row>
        <row r="20399">
          <cell r="D20399" t="str">
            <v>AYUDANTE (1)</v>
          </cell>
          <cell r="K20399">
            <v>71433</v>
          </cell>
          <cell r="L20399">
            <v>1.95</v>
          </cell>
          <cell r="M20399">
            <v>139294.35</v>
          </cell>
          <cell r="N20399">
            <v>5.33</v>
          </cell>
        </row>
        <row r="20400">
          <cell r="D20400" t="str">
            <v/>
          </cell>
          <cell r="K20400" t="str">
            <v/>
          </cell>
          <cell r="L20400" t="str">
            <v xml:space="preserve"> </v>
          </cell>
          <cell r="M20400" t="str">
            <v xml:space="preserve"> </v>
          </cell>
        </row>
        <row r="20401">
          <cell r="D20401" t="str">
            <v/>
          </cell>
          <cell r="K20401" t="str">
            <v/>
          </cell>
          <cell r="L20401" t="str">
            <v xml:space="preserve"> </v>
          </cell>
          <cell r="M20401" t="str">
            <v xml:space="preserve"> </v>
          </cell>
        </row>
        <row r="20402">
          <cell r="D20402" t="str">
            <v/>
          </cell>
          <cell r="K20402" t="str">
            <v/>
          </cell>
          <cell r="L20402" t="str">
            <v xml:space="preserve"> </v>
          </cell>
          <cell r="M20402" t="str">
            <v xml:space="preserve"> </v>
          </cell>
        </row>
        <row r="20403">
          <cell r="D20403" t="str">
            <v>SUBTOTAL</v>
          </cell>
        </row>
        <row r="20405">
          <cell r="D20405" t="str">
            <v>TOTAL COSTO DIRECTO $</v>
          </cell>
        </row>
        <row r="20407">
          <cell r="M20407" t="str">
            <v>Porcentaje</v>
          </cell>
          <cell r="N20407" t="str">
            <v>Valor Total</v>
          </cell>
        </row>
        <row r="20408">
          <cell r="M20408">
            <v>0.24</v>
          </cell>
          <cell r="N20408">
            <v>108522.04</v>
          </cell>
        </row>
        <row r="20409">
          <cell r="M20409">
            <v>0.02</v>
          </cell>
          <cell r="N20409">
            <v>9043.5</v>
          </cell>
        </row>
        <row r="20410">
          <cell r="M20410">
            <v>7.0000000000000007E-2</v>
          </cell>
          <cell r="N20410">
            <v>31652.26</v>
          </cell>
        </row>
        <row r="20413">
          <cell r="D20413" t="str">
            <v>Precio Unitario Total Aproximado al peso $</v>
          </cell>
        </row>
        <row r="20418">
          <cell r="D20418" t="str">
            <v>Proyectó:</v>
          </cell>
          <cell r="L20418" t="str">
            <v>Aprobó:</v>
          </cell>
        </row>
        <row r="20419">
          <cell r="E20419" t="str">
            <v>BRAYAN JEUDIEL LOZANO HERRERA</v>
          </cell>
          <cell r="M20419" t="str">
            <v>JESÚS IVÁN QUIÑONES RUEDA</v>
          </cell>
        </row>
        <row r="20420">
          <cell r="E20420" t="str">
            <v>APOYO SEC. DE PLANEACIÓN Y OBRAS PÚBLICAS</v>
          </cell>
          <cell r="M20420" t="str">
            <v>SECRETARIO DE PLANEACIÓN Y OBRAS PUBLICAS</v>
          </cell>
        </row>
        <row r="20421">
          <cell r="E20421" t="str">
            <v>LES TENGO UN CHISME</v>
          </cell>
          <cell r="M20421" t="str">
            <v>BOMBA</v>
          </cell>
        </row>
        <row r="20425">
          <cell r="D20425" t="str">
            <v>Análisis de Precios Unitarios- Secretaria de Planeación y Obras Publicas de Cubará, Boyacá.</v>
          </cell>
        </row>
        <row r="20426">
          <cell r="D20426" t="str">
            <v>Código</v>
          </cell>
          <cell r="E20426" t="str">
            <v>CCE-EICP-FM-14</v>
          </cell>
          <cell r="G20426" t="str">
            <v>Versión</v>
          </cell>
          <cell r="H20426">
            <v>1</v>
          </cell>
        </row>
        <row r="20430">
          <cell r="E20430" t="str">
            <v>MUNICIPIO DE CUBARÁ</v>
          </cell>
        </row>
        <row r="20432">
          <cell r="M20432" t="str">
            <v>VERSIÓN</v>
          </cell>
        </row>
        <row r="20435">
          <cell r="M20435" t="str">
            <v>PAGINA</v>
          </cell>
        </row>
        <row r="20436">
          <cell r="E20436" t="str">
            <v>ANÁLISIS DE PRECIOS UNITARIOS</v>
          </cell>
        </row>
        <row r="20438">
          <cell r="M20438" t="str">
            <v>FECHA</v>
          </cell>
          <cell r="N20438" t="str">
            <v>DD</v>
          </cell>
        </row>
        <row r="20439">
          <cell r="N20439">
            <v>13</v>
          </cell>
        </row>
        <row r="20443">
          <cell r="D20443" t="str">
            <v>DATOS ESPECÍFICOS</v>
          </cell>
        </row>
        <row r="20445">
          <cell r="A20445" t="str">
            <v>APU ID</v>
          </cell>
          <cell r="D20445" t="str">
            <v>ÍTEM</v>
          </cell>
          <cell r="E20445" t="str">
            <v>DESCRIPCIÓN</v>
          </cell>
          <cell r="N20445" t="str">
            <v>UNIDAD</v>
          </cell>
        </row>
        <row r="20446">
          <cell r="A20446" t="str">
            <v>APU-00146</v>
          </cell>
          <cell r="D20446" t="str">
            <v>4,06,04</v>
          </cell>
          <cell r="E20446" t="str">
            <v>SUMINISTRO E INSTALACIÓN SEÑAL VIAL REGLAMENTARIA, DIÁMETRO 75 CM. SEGÚN NORMA INVIAS</v>
          </cell>
          <cell r="N20446" t="str">
            <v>UND</v>
          </cell>
        </row>
        <row r="20447">
          <cell r="D20447" t="str">
            <v>I. EQUIPO</v>
          </cell>
        </row>
        <row r="20448">
          <cell r="D20448" t="str">
            <v>DESCRIPCIÓN</v>
          </cell>
          <cell r="I20448" t="str">
            <v>MARCA</v>
          </cell>
          <cell r="K20448" t="str">
            <v>TIPO</v>
          </cell>
          <cell r="M20448" t="str">
            <v>TARIFA</v>
          </cell>
          <cell r="N20448" t="str">
            <v>RENDIMIENTO</v>
          </cell>
        </row>
        <row r="20449">
          <cell r="D20449" t="str">
            <v>HERRAMIENTA MENOR (% M.O)</v>
          </cell>
          <cell r="K20449" t="str">
            <v>%</v>
          </cell>
          <cell r="M20449">
            <v>61230.36</v>
          </cell>
          <cell r="N20449">
            <v>10</v>
          </cell>
        </row>
        <row r="20450">
          <cell r="D20450" t="str">
            <v/>
          </cell>
          <cell r="K20450" t="str">
            <v/>
          </cell>
          <cell r="M20450" t="str">
            <v/>
          </cell>
        </row>
        <row r="20451">
          <cell r="D20451" t="str">
            <v/>
          </cell>
          <cell r="K20451" t="str">
            <v/>
          </cell>
          <cell r="M20451" t="str">
            <v/>
          </cell>
        </row>
        <row r="20452">
          <cell r="D20452" t="str">
            <v/>
          </cell>
          <cell r="K20452" t="str">
            <v/>
          </cell>
          <cell r="M20452" t="str">
            <v/>
          </cell>
        </row>
        <row r="20453">
          <cell r="D20453" t="str">
            <v/>
          </cell>
          <cell r="K20453" t="str">
            <v/>
          </cell>
          <cell r="M20453" t="str">
            <v/>
          </cell>
        </row>
        <row r="20454">
          <cell r="D20454" t="str">
            <v/>
          </cell>
          <cell r="K20454" t="str">
            <v/>
          </cell>
          <cell r="M20454" t="str">
            <v/>
          </cell>
        </row>
        <row r="20455">
          <cell r="D20455" t="str">
            <v>SUBTOTAL</v>
          </cell>
        </row>
        <row r="20456">
          <cell r="D20456" t="str">
            <v>II. MATERIALES</v>
          </cell>
        </row>
        <row r="20457">
          <cell r="D20457" t="str">
            <v>DESCRIPCIÓN</v>
          </cell>
          <cell r="L20457" t="str">
            <v>UNIDAD</v>
          </cell>
          <cell r="M20457" t="str">
            <v>CANTIDAD</v>
          </cell>
          <cell r="N20457" t="str">
            <v>PRECIO UNITARIO</v>
          </cell>
        </row>
        <row r="20458">
          <cell r="D20458" t="str">
            <v>SEÑAL REGLAMENTARIA PARA OBRA 75 CM</v>
          </cell>
          <cell r="L20458" t="str">
            <v>UND</v>
          </cell>
          <cell r="M20458">
            <v>1</v>
          </cell>
          <cell r="N20458">
            <v>362700</v>
          </cell>
        </row>
        <row r="20459">
          <cell r="D20459" t="str">
            <v>CONCRETO DE 2500 PSI (1:2:4)</v>
          </cell>
          <cell r="L20459" t="str">
            <v>M3</v>
          </cell>
          <cell r="M20459">
            <v>0.04</v>
          </cell>
          <cell r="N20459">
            <v>703756.21</v>
          </cell>
        </row>
        <row r="20460">
          <cell r="D20460" t="str">
            <v/>
          </cell>
          <cell r="L20460" t="str">
            <v/>
          </cell>
          <cell r="N20460" t="str">
            <v/>
          </cell>
        </row>
        <row r="20461">
          <cell r="D20461" t="str">
            <v/>
          </cell>
          <cell r="L20461" t="str">
            <v/>
          </cell>
          <cell r="N20461" t="str">
            <v/>
          </cell>
        </row>
        <row r="20462">
          <cell r="D20462" t="str">
            <v/>
          </cell>
          <cell r="L20462" t="str">
            <v/>
          </cell>
          <cell r="N20462" t="str">
            <v/>
          </cell>
        </row>
        <row r="20463">
          <cell r="D20463" t="str">
            <v/>
          </cell>
          <cell r="L20463" t="str">
            <v/>
          </cell>
          <cell r="N20463" t="str">
            <v/>
          </cell>
        </row>
        <row r="20464">
          <cell r="D20464" t="str">
            <v/>
          </cell>
          <cell r="L20464" t="str">
            <v/>
          </cell>
          <cell r="N20464" t="str">
            <v/>
          </cell>
        </row>
        <row r="20465">
          <cell r="D20465" t="str">
            <v/>
          </cell>
          <cell r="L20465" t="str">
            <v/>
          </cell>
          <cell r="N20465" t="str">
            <v/>
          </cell>
        </row>
        <row r="20466">
          <cell r="D20466" t="str">
            <v/>
          </cell>
          <cell r="L20466" t="str">
            <v/>
          </cell>
          <cell r="N20466" t="str">
            <v/>
          </cell>
        </row>
        <row r="20467">
          <cell r="D20467" t="str">
            <v/>
          </cell>
          <cell r="L20467" t="str">
            <v/>
          </cell>
          <cell r="N20467" t="str">
            <v/>
          </cell>
        </row>
        <row r="20468">
          <cell r="D20468" t="str">
            <v/>
          </cell>
          <cell r="L20468" t="str">
            <v/>
          </cell>
          <cell r="N20468" t="str">
            <v/>
          </cell>
        </row>
        <row r="20469">
          <cell r="D20469" t="str">
            <v/>
          </cell>
          <cell r="L20469" t="str">
            <v/>
          </cell>
          <cell r="N20469" t="str">
            <v/>
          </cell>
        </row>
        <row r="20470">
          <cell r="D20470" t="str">
            <v/>
          </cell>
          <cell r="L20470" t="str">
            <v/>
          </cell>
          <cell r="N20470" t="str">
            <v/>
          </cell>
        </row>
        <row r="20471">
          <cell r="D20471" t="str">
            <v/>
          </cell>
          <cell r="L20471" t="str">
            <v/>
          </cell>
          <cell r="N20471" t="str">
            <v/>
          </cell>
        </row>
        <row r="20472">
          <cell r="D20472" t="str">
            <v>DESPERDICIO</v>
          </cell>
          <cell r="L20472" t="str">
            <v>%</v>
          </cell>
          <cell r="M20472">
            <v>0.05</v>
          </cell>
          <cell r="N20472">
            <v>390850.25</v>
          </cell>
        </row>
        <row r="20473">
          <cell r="D20473" t="str">
            <v>SUBTOTAL</v>
          </cell>
        </row>
        <row r="20474">
          <cell r="D20474" t="str">
            <v>III. TRANSPORTES</v>
          </cell>
        </row>
        <row r="20475">
          <cell r="D20475" t="str">
            <v>MATERIAL</v>
          </cell>
          <cell r="K20475" t="str">
            <v>VOL. o PESO</v>
          </cell>
          <cell r="L20475" t="str">
            <v>DISTANCIA</v>
          </cell>
          <cell r="M20475" t="str">
            <v>M3 o Ton/Km</v>
          </cell>
          <cell r="N20475" t="str">
            <v>TARIFA</v>
          </cell>
        </row>
        <row r="20476">
          <cell r="D20476" t="str">
            <v/>
          </cell>
          <cell r="M20476" t="str">
            <v/>
          </cell>
          <cell r="N20476" t="str">
            <v/>
          </cell>
        </row>
        <row r="20477">
          <cell r="D20477" t="str">
            <v/>
          </cell>
          <cell r="M20477" t="str">
            <v/>
          </cell>
          <cell r="N20477" t="str">
            <v/>
          </cell>
        </row>
        <row r="20478">
          <cell r="D20478" t="str">
            <v/>
          </cell>
          <cell r="M20478" t="str">
            <v/>
          </cell>
          <cell r="N20478" t="str">
            <v/>
          </cell>
        </row>
        <row r="20479">
          <cell r="D20479" t="str">
            <v/>
          </cell>
          <cell r="M20479" t="str">
            <v/>
          </cell>
          <cell r="N20479" t="str">
            <v/>
          </cell>
        </row>
        <row r="20480">
          <cell r="D20480" t="str">
            <v>SUBTOTAL</v>
          </cell>
        </row>
        <row r="20481">
          <cell r="D20481" t="str">
            <v>IV. MANO DE OBRA</v>
          </cell>
        </row>
        <row r="20482">
          <cell r="D20482" t="str">
            <v>TRABAJADOR</v>
          </cell>
          <cell r="K20482" t="str">
            <v>JORNAL</v>
          </cell>
          <cell r="L20482" t="str">
            <v>PRESTACIONES</v>
          </cell>
          <cell r="M20482" t="str">
            <v>JORNAL TOTAL</v>
          </cell>
          <cell r="N20482" t="str">
            <v>RENDIMIENTO</v>
          </cell>
        </row>
        <row r="20483">
          <cell r="D20483" t="str">
            <v>OFICIAL</v>
          </cell>
          <cell r="K20483">
            <v>95930</v>
          </cell>
          <cell r="L20483">
            <v>1.95</v>
          </cell>
          <cell r="M20483">
            <v>187063.5</v>
          </cell>
          <cell r="N20483">
            <v>5.33</v>
          </cell>
        </row>
        <row r="20484">
          <cell r="D20484" t="str">
            <v>AYUDANTE (1)</v>
          </cell>
          <cell r="K20484">
            <v>71433</v>
          </cell>
          <cell r="L20484">
            <v>1.95</v>
          </cell>
          <cell r="M20484">
            <v>139294.35</v>
          </cell>
          <cell r="N20484">
            <v>5.33</v>
          </cell>
        </row>
        <row r="20485">
          <cell r="D20485" t="str">
            <v/>
          </cell>
          <cell r="K20485" t="str">
            <v/>
          </cell>
          <cell r="L20485" t="str">
            <v xml:space="preserve"> </v>
          </cell>
          <cell r="M20485" t="str">
            <v xml:space="preserve"> </v>
          </cell>
        </row>
        <row r="20486">
          <cell r="D20486" t="str">
            <v/>
          </cell>
          <cell r="K20486" t="str">
            <v/>
          </cell>
          <cell r="L20486" t="str">
            <v xml:space="preserve"> </v>
          </cell>
          <cell r="M20486" t="str">
            <v xml:space="preserve"> </v>
          </cell>
        </row>
        <row r="20487">
          <cell r="D20487" t="str">
            <v/>
          </cell>
          <cell r="K20487" t="str">
            <v/>
          </cell>
          <cell r="L20487" t="str">
            <v xml:space="preserve"> </v>
          </cell>
          <cell r="M20487" t="str">
            <v xml:space="preserve"> </v>
          </cell>
        </row>
        <row r="20488">
          <cell r="D20488" t="str">
            <v>SUBTOTAL</v>
          </cell>
        </row>
        <row r="20490">
          <cell r="D20490" t="str">
            <v>TOTAL COSTO DIRECTO $</v>
          </cell>
        </row>
        <row r="20492">
          <cell r="M20492" t="str">
            <v>Porcentaje</v>
          </cell>
          <cell r="N20492" t="str">
            <v>Valor Total</v>
          </cell>
        </row>
        <row r="20493">
          <cell r="M20493">
            <v>0.24</v>
          </cell>
          <cell r="N20493">
            <v>114659.08</v>
          </cell>
        </row>
        <row r="20494">
          <cell r="M20494">
            <v>0.02</v>
          </cell>
          <cell r="N20494">
            <v>9554.92</v>
          </cell>
        </row>
        <row r="20495">
          <cell r="M20495">
            <v>7.0000000000000007E-2</v>
          </cell>
          <cell r="N20495">
            <v>33442.230000000003</v>
          </cell>
        </row>
        <row r="20498">
          <cell r="D20498" t="str">
            <v>Precio Unitario Total Aproximado al peso $</v>
          </cell>
        </row>
        <row r="20503">
          <cell r="D20503" t="str">
            <v>Proyectó:</v>
          </cell>
          <cell r="L20503" t="str">
            <v>Aprobó:</v>
          </cell>
        </row>
        <row r="20504">
          <cell r="E20504" t="str">
            <v>BRAYAN JEUDIEL LOZANO HERRERA</v>
          </cell>
          <cell r="M20504" t="str">
            <v>JESÚS IVÁN QUIÑONES RUEDA</v>
          </cell>
        </row>
        <row r="20505">
          <cell r="E20505" t="str">
            <v>APOYO SEC. DE PLANEACIÓN Y OBRAS PÚBLICAS</v>
          </cell>
          <cell r="M20505" t="str">
            <v>SECRETARIO DE PLANEACIÓN Y OBRAS PUBLICAS</v>
          </cell>
        </row>
        <row r="20506">
          <cell r="E20506" t="str">
            <v>LES TENGO UN CHISME</v>
          </cell>
          <cell r="M20506" t="str">
            <v>BOMBA</v>
          </cell>
        </row>
        <row r="20510">
          <cell r="D20510" t="str">
            <v>Análisis de Precios Unitarios- Secretaria de Planeación y Obras Publicas de Cubará, Boyacá.</v>
          </cell>
        </row>
        <row r="20511">
          <cell r="D20511" t="str">
            <v>Código</v>
          </cell>
          <cell r="E20511" t="str">
            <v>CCE-EICP-FM-14</v>
          </cell>
          <cell r="G20511" t="str">
            <v>Versión</v>
          </cell>
          <cell r="H20511">
            <v>1</v>
          </cell>
        </row>
        <row r="20515">
          <cell r="E20515" t="str">
            <v>MUNICIPIO DE CUBARÁ</v>
          </cell>
        </row>
        <row r="20517">
          <cell r="M20517" t="str">
            <v>VERSIÓN</v>
          </cell>
        </row>
        <row r="20520">
          <cell r="M20520" t="str">
            <v>PAGINA</v>
          </cell>
        </row>
        <row r="20521">
          <cell r="E20521" t="str">
            <v>ANÁLISIS DE PRECIOS UNITARIOS</v>
          </cell>
        </row>
        <row r="20523">
          <cell r="M20523" t="str">
            <v>FECHA</v>
          </cell>
          <cell r="N20523" t="str">
            <v>DD</v>
          </cell>
        </row>
        <row r="20524">
          <cell r="N20524">
            <v>13</v>
          </cell>
        </row>
        <row r="20528">
          <cell r="D20528" t="str">
            <v>DATOS ESPECÍFICOS</v>
          </cell>
        </row>
        <row r="20530">
          <cell r="A20530" t="str">
            <v>APU ID</v>
          </cell>
          <cell r="D20530" t="str">
            <v>ÍTEM</v>
          </cell>
          <cell r="E20530" t="str">
            <v>DESCRIPCIÓN</v>
          </cell>
          <cell r="N20530" t="str">
            <v>UNIDAD</v>
          </cell>
        </row>
        <row r="20531">
          <cell r="A20531" t="str">
            <v>APU-00147</v>
          </cell>
          <cell r="D20531" t="str">
            <v>4,07,01</v>
          </cell>
          <cell r="E20531" t="str">
            <v>EXCAVACIÓN MECÁNICA EN MATERIAL COMÚN, SIN CLASIFICAR</v>
          </cell>
          <cell r="N20531" t="str">
            <v>M3</v>
          </cell>
        </row>
        <row r="20532">
          <cell r="D20532" t="str">
            <v>I. EQUIPO</v>
          </cell>
        </row>
        <row r="20533">
          <cell r="D20533" t="str">
            <v>DESCRIPCIÓN</v>
          </cell>
          <cell r="I20533" t="str">
            <v>MARCA</v>
          </cell>
          <cell r="K20533" t="str">
            <v>TIPO</v>
          </cell>
          <cell r="M20533" t="str">
            <v>TARIFA</v>
          </cell>
          <cell r="N20533" t="str">
            <v>RENDIMIENTO</v>
          </cell>
        </row>
        <row r="20534">
          <cell r="D20534" t="str">
            <v>HERRAMIENTA MENOR (% M.O)</v>
          </cell>
          <cell r="K20534" t="str">
            <v>%</v>
          </cell>
          <cell r="M20534">
            <v>3547.37</v>
          </cell>
          <cell r="N20534">
            <v>10</v>
          </cell>
        </row>
        <row r="20535">
          <cell r="D20535" t="str">
            <v>EXCAVADORA SOBRE ORUGAS</v>
          </cell>
          <cell r="K20535" t="str">
            <v>HR</v>
          </cell>
          <cell r="M20535">
            <v>305864</v>
          </cell>
          <cell r="N20535">
            <v>11.5</v>
          </cell>
        </row>
        <row r="20536">
          <cell r="D20536" t="str">
            <v/>
          </cell>
          <cell r="K20536" t="str">
            <v/>
          </cell>
          <cell r="M20536" t="str">
            <v/>
          </cell>
        </row>
        <row r="20537">
          <cell r="D20537" t="str">
            <v/>
          </cell>
          <cell r="K20537" t="str">
            <v/>
          </cell>
          <cell r="M20537" t="str">
            <v/>
          </cell>
        </row>
        <row r="20538">
          <cell r="D20538" t="str">
            <v/>
          </cell>
          <cell r="K20538" t="str">
            <v/>
          </cell>
          <cell r="M20538" t="str">
            <v/>
          </cell>
        </row>
        <row r="20539">
          <cell r="D20539" t="str">
            <v/>
          </cell>
          <cell r="K20539" t="str">
            <v/>
          </cell>
          <cell r="M20539" t="str">
            <v/>
          </cell>
        </row>
        <row r="20540">
          <cell r="D20540" t="str">
            <v>SUBTOTAL</v>
          </cell>
        </row>
        <row r="20541">
          <cell r="D20541" t="str">
            <v>II. MATERIALES</v>
          </cell>
        </row>
        <row r="20542">
          <cell r="D20542" t="str">
            <v>DESCRIPCIÓN</v>
          </cell>
          <cell r="L20542" t="str">
            <v>UNIDAD</v>
          </cell>
          <cell r="M20542" t="str">
            <v>CANTIDAD</v>
          </cell>
          <cell r="N20542" t="str">
            <v>PRECIO UNITARIO</v>
          </cell>
        </row>
        <row r="20543">
          <cell r="D20543" t="str">
            <v/>
          </cell>
          <cell r="L20543" t="str">
            <v/>
          </cell>
          <cell r="N20543" t="str">
            <v/>
          </cell>
        </row>
        <row r="20544">
          <cell r="D20544" t="str">
            <v/>
          </cell>
          <cell r="L20544" t="str">
            <v/>
          </cell>
          <cell r="N20544" t="str">
            <v/>
          </cell>
        </row>
        <row r="20545">
          <cell r="D20545" t="str">
            <v/>
          </cell>
          <cell r="L20545" t="str">
            <v/>
          </cell>
          <cell r="N20545" t="str">
            <v/>
          </cell>
        </row>
        <row r="20546">
          <cell r="D20546" t="str">
            <v/>
          </cell>
          <cell r="L20546" t="str">
            <v/>
          </cell>
          <cell r="N20546" t="str">
            <v/>
          </cell>
        </row>
        <row r="20547">
          <cell r="D20547" t="str">
            <v/>
          </cell>
          <cell r="L20547" t="str">
            <v/>
          </cell>
          <cell r="N20547" t="str">
            <v/>
          </cell>
        </row>
        <row r="20548">
          <cell r="D20548" t="str">
            <v/>
          </cell>
          <cell r="L20548" t="str">
            <v/>
          </cell>
          <cell r="N20548" t="str">
            <v/>
          </cell>
        </row>
        <row r="20549">
          <cell r="D20549" t="str">
            <v/>
          </cell>
          <cell r="L20549" t="str">
            <v/>
          </cell>
          <cell r="N20549" t="str">
            <v/>
          </cell>
        </row>
        <row r="20550">
          <cell r="D20550" t="str">
            <v/>
          </cell>
          <cell r="L20550" t="str">
            <v/>
          </cell>
          <cell r="N20550" t="str">
            <v/>
          </cell>
        </row>
        <row r="20551">
          <cell r="D20551" t="str">
            <v/>
          </cell>
          <cell r="L20551" t="str">
            <v/>
          </cell>
          <cell r="N20551" t="str">
            <v/>
          </cell>
        </row>
        <row r="20552">
          <cell r="D20552" t="str">
            <v/>
          </cell>
          <cell r="L20552" t="str">
            <v/>
          </cell>
          <cell r="N20552" t="str">
            <v/>
          </cell>
        </row>
        <row r="20553">
          <cell r="D20553" t="str">
            <v/>
          </cell>
          <cell r="L20553" t="str">
            <v/>
          </cell>
          <cell r="N20553" t="str">
            <v/>
          </cell>
        </row>
        <row r="20554">
          <cell r="D20554" t="str">
            <v/>
          </cell>
          <cell r="L20554" t="str">
            <v/>
          </cell>
          <cell r="N20554" t="str">
            <v/>
          </cell>
        </row>
        <row r="20555">
          <cell r="D20555" t="str">
            <v/>
          </cell>
          <cell r="L20555" t="str">
            <v/>
          </cell>
          <cell r="N20555" t="str">
            <v/>
          </cell>
        </row>
        <row r="20556">
          <cell r="D20556" t="str">
            <v/>
          </cell>
          <cell r="L20556" t="str">
            <v/>
          </cell>
          <cell r="N20556" t="str">
            <v/>
          </cell>
        </row>
        <row r="20557">
          <cell r="D20557" t="str">
            <v>DESPERDICIO</v>
          </cell>
          <cell r="L20557" t="str">
            <v>%</v>
          </cell>
          <cell r="M20557">
            <v>0.05</v>
          </cell>
          <cell r="N20557">
            <v>0</v>
          </cell>
        </row>
        <row r="20558">
          <cell r="D20558" t="str">
            <v>SUBTOTAL</v>
          </cell>
        </row>
        <row r="20559">
          <cell r="D20559" t="str">
            <v>III. TRANSPORTES</v>
          </cell>
        </row>
        <row r="20560">
          <cell r="D20560" t="str">
            <v>MATERIAL</v>
          </cell>
          <cell r="K20560" t="str">
            <v>VOL. o PESO</v>
          </cell>
          <cell r="L20560" t="str">
            <v>DISTANCIA</v>
          </cell>
          <cell r="M20560" t="str">
            <v>M3 o Ton/Km</v>
          </cell>
          <cell r="N20560" t="str">
            <v>TARIFA</v>
          </cell>
        </row>
        <row r="20561">
          <cell r="D20561" t="str">
            <v/>
          </cell>
          <cell r="M20561" t="str">
            <v/>
          </cell>
          <cell r="N20561" t="str">
            <v/>
          </cell>
        </row>
        <row r="20562">
          <cell r="D20562" t="str">
            <v/>
          </cell>
          <cell r="M20562" t="str">
            <v/>
          </cell>
          <cell r="N20562" t="str">
            <v/>
          </cell>
        </row>
        <row r="20563">
          <cell r="D20563" t="str">
            <v/>
          </cell>
          <cell r="M20563" t="str">
            <v/>
          </cell>
          <cell r="N20563" t="str">
            <v/>
          </cell>
        </row>
        <row r="20564">
          <cell r="D20564" t="str">
            <v/>
          </cell>
          <cell r="M20564" t="str">
            <v/>
          </cell>
          <cell r="N20564" t="str">
            <v/>
          </cell>
        </row>
        <row r="20565">
          <cell r="D20565" t="str">
            <v>SUBTOTAL</v>
          </cell>
        </row>
        <row r="20566">
          <cell r="D20566" t="str">
            <v>IV. MANO DE OBRA</v>
          </cell>
        </row>
        <row r="20567">
          <cell r="D20567" t="str">
            <v>TRABAJADOR</v>
          </cell>
          <cell r="K20567" t="str">
            <v>JORNAL</v>
          </cell>
          <cell r="L20567" t="str">
            <v>PRESTACIONES</v>
          </cell>
          <cell r="M20567" t="str">
            <v>JORNAL TOTAL</v>
          </cell>
          <cell r="N20567" t="str">
            <v>RENDIMIENTO</v>
          </cell>
        </row>
        <row r="20568">
          <cell r="D20568" t="str">
            <v>OFICIAL</v>
          </cell>
          <cell r="K20568">
            <v>95930</v>
          </cell>
          <cell r="L20568">
            <v>1.95</v>
          </cell>
          <cell r="M20568">
            <v>187063.5</v>
          </cell>
          <cell r="N20568">
            <v>92</v>
          </cell>
        </row>
        <row r="20569">
          <cell r="D20569" t="str">
            <v>AYUDANTE (1)</v>
          </cell>
          <cell r="K20569">
            <v>71433</v>
          </cell>
          <cell r="L20569">
            <v>1.95</v>
          </cell>
          <cell r="M20569">
            <v>139294.35</v>
          </cell>
          <cell r="N20569">
            <v>92</v>
          </cell>
        </row>
        <row r="20570">
          <cell r="D20570" t="str">
            <v/>
          </cell>
          <cell r="K20570" t="str">
            <v/>
          </cell>
          <cell r="L20570" t="str">
            <v xml:space="preserve"> </v>
          </cell>
          <cell r="M20570" t="str">
            <v xml:space="preserve"> </v>
          </cell>
        </row>
        <row r="20571">
          <cell r="D20571" t="str">
            <v/>
          </cell>
          <cell r="K20571" t="str">
            <v/>
          </cell>
          <cell r="L20571" t="str">
            <v xml:space="preserve"> </v>
          </cell>
          <cell r="M20571" t="str">
            <v xml:space="preserve"> </v>
          </cell>
        </row>
        <row r="20572">
          <cell r="D20572" t="str">
            <v/>
          </cell>
          <cell r="K20572" t="str">
            <v/>
          </cell>
          <cell r="L20572" t="str">
            <v xml:space="preserve"> </v>
          </cell>
          <cell r="M20572" t="str">
            <v xml:space="preserve"> </v>
          </cell>
        </row>
        <row r="20573">
          <cell r="D20573" t="str">
            <v>SUBTOTAL</v>
          </cell>
        </row>
        <row r="20575">
          <cell r="D20575" t="str">
            <v>TOTAL COSTO DIRECTO $</v>
          </cell>
        </row>
        <row r="20577">
          <cell r="M20577" t="str">
            <v>Porcentaje</v>
          </cell>
          <cell r="N20577" t="str">
            <v>Valor Total</v>
          </cell>
        </row>
        <row r="20578">
          <cell r="M20578">
            <v>0.24</v>
          </cell>
          <cell r="N20578">
            <v>7319.76</v>
          </cell>
        </row>
        <row r="20579">
          <cell r="M20579">
            <v>0.02</v>
          </cell>
          <cell r="N20579">
            <v>609.98</v>
          </cell>
        </row>
        <row r="20580">
          <cell r="M20580">
            <v>7.0000000000000007E-2</v>
          </cell>
          <cell r="N20580">
            <v>2134.9299999999998</v>
          </cell>
        </row>
        <row r="20583">
          <cell r="D20583" t="str">
            <v>Precio Unitario Total Aproximado al peso $</v>
          </cell>
        </row>
        <row r="20588">
          <cell r="D20588" t="str">
            <v>Proyectó:</v>
          </cell>
          <cell r="L20588" t="str">
            <v>Aprobó:</v>
          </cell>
        </row>
        <row r="20589">
          <cell r="E20589" t="str">
            <v>BRAYAN JEUDIEL LOZANO HERRERA</v>
          </cell>
          <cell r="M20589" t="str">
            <v>JESÚS IVÁN QUIÑONES RUEDA</v>
          </cell>
        </row>
        <row r="20590">
          <cell r="E20590" t="str">
            <v>APOYO SEC. DE PLANEACIÓN Y OBRAS PÚBLICAS</v>
          </cell>
          <cell r="M20590" t="str">
            <v>SECRETARIO DE PLANEACIÓN Y OBRAS PUBLICAS</v>
          </cell>
        </row>
        <row r="20591">
          <cell r="E20591" t="str">
            <v>LES TENGO UN CHISME</v>
          </cell>
          <cell r="M20591" t="str">
            <v>BOMBA</v>
          </cell>
        </row>
        <row r="20595">
          <cell r="D20595" t="str">
            <v>Análisis de Precios Unitarios- Secretaria de Planeación y Obras Publicas de Cubará, Boyacá.</v>
          </cell>
        </row>
        <row r="20596">
          <cell r="D20596" t="str">
            <v>Código</v>
          </cell>
          <cell r="E20596" t="str">
            <v>CCE-EICP-FM-14</v>
          </cell>
          <cell r="G20596" t="str">
            <v>Versión</v>
          </cell>
          <cell r="H20596">
            <v>1</v>
          </cell>
        </row>
        <row r="20600">
          <cell r="E20600" t="str">
            <v>MUNICIPIO DE CUBARÁ</v>
          </cell>
        </row>
        <row r="20602">
          <cell r="M20602" t="str">
            <v>VERSIÓN</v>
          </cell>
        </row>
        <row r="20605">
          <cell r="M20605" t="str">
            <v>PAGINA</v>
          </cell>
        </row>
        <row r="20606">
          <cell r="E20606" t="str">
            <v>ANÁLISIS DE PRECIOS UNITARIOS</v>
          </cell>
        </row>
        <row r="20608">
          <cell r="M20608" t="str">
            <v>FECHA</v>
          </cell>
          <cell r="N20608" t="str">
            <v>DD</v>
          </cell>
        </row>
        <row r="20609">
          <cell r="N20609">
            <v>13</v>
          </cell>
        </row>
        <row r="20613">
          <cell r="D20613" t="str">
            <v>DATOS ESPECÍFICOS</v>
          </cell>
        </row>
        <row r="20615">
          <cell r="A20615" t="str">
            <v>APU ID</v>
          </cell>
          <cell r="D20615" t="str">
            <v>ÍTEM</v>
          </cell>
          <cell r="E20615" t="str">
            <v>DESCRIPCIÓN</v>
          </cell>
          <cell r="N20615" t="str">
            <v>UNIDAD</v>
          </cell>
        </row>
        <row r="20616">
          <cell r="A20616" t="str">
            <v>APU-00148</v>
          </cell>
          <cell r="D20616" t="str">
            <v>4,07,02</v>
          </cell>
          <cell r="E20616" t="str">
            <v>CIERRE Y RELLENO DEL CAUCE PROVISIONAL CON MATERIAL PRODUCTO DE EXCAVACIÓN, COMPACTADO CON EQUIPO RODANTE</v>
          </cell>
          <cell r="N20616" t="str">
            <v>M3</v>
          </cell>
        </row>
        <row r="20617">
          <cell r="D20617" t="str">
            <v>I. EQUIPO</v>
          </cell>
        </row>
        <row r="20618">
          <cell r="D20618" t="str">
            <v>DESCRIPCIÓN</v>
          </cell>
          <cell r="I20618" t="str">
            <v>MARCA</v>
          </cell>
          <cell r="K20618" t="str">
            <v>TIPO</v>
          </cell>
          <cell r="M20618" t="str">
            <v>TARIFA</v>
          </cell>
          <cell r="N20618" t="str">
            <v>RENDIMIENTO</v>
          </cell>
        </row>
        <row r="20619">
          <cell r="D20619" t="str">
            <v>HERRAMIENTA MENOR (% M.O)</v>
          </cell>
          <cell r="K20619" t="str">
            <v>%</v>
          </cell>
          <cell r="M20619">
            <v>2266.37</v>
          </cell>
          <cell r="N20619">
            <v>10</v>
          </cell>
        </row>
        <row r="20620">
          <cell r="D20620" t="str">
            <v>EXCAVADORA SOBRE ORUGAS</v>
          </cell>
          <cell r="K20620" t="str">
            <v>HR</v>
          </cell>
          <cell r="M20620">
            <v>305864</v>
          </cell>
          <cell r="N20620">
            <v>18</v>
          </cell>
        </row>
        <row r="20621">
          <cell r="D20621" t="str">
            <v/>
          </cell>
          <cell r="K20621" t="str">
            <v/>
          </cell>
          <cell r="M20621" t="str">
            <v/>
          </cell>
        </row>
        <row r="20622">
          <cell r="D20622" t="str">
            <v/>
          </cell>
          <cell r="K20622" t="str">
            <v/>
          </cell>
          <cell r="M20622" t="str">
            <v/>
          </cell>
        </row>
        <row r="20623">
          <cell r="D20623" t="str">
            <v/>
          </cell>
          <cell r="K20623" t="str">
            <v/>
          </cell>
          <cell r="M20623" t="str">
            <v/>
          </cell>
        </row>
        <row r="20624">
          <cell r="D20624" t="str">
            <v/>
          </cell>
          <cell r="K20624" t="str">
            <v/>
          </cell>
          <cell r="M20624" t="str">
            <v/>
          </cell>
        </row>
        <row r="20625">
          <cell r="D20625" t="str">
            <v>SUBTOTAL</v>
          </cell>
        </row>
        <row r="20626">
          <cell r="D20626" t="str">
            <v>II. MATERIALES</v>
          </cell>
        </row>
        <row r="20627">
          <cell r="D20627" t="str">
            <v>DESCRIPCIÓN</v>
          </cell>
          <cell r="L20627" t="str">
            <v>UNIDAD</v>
          </cell>
          <cell r="M20627" t="str">
            <v>CANTIDAD</v>
          </cell>
          <cell r="N20627" t="str">
            <v>PRECIO UNITARIO</v>
          </cell>
        </row>
        <row r="20628">
          <cell r="D20628" t="str">
            <v/>
          </cell>
          <cell r="L20628" t="str">
            <v/>
          </cell>
          <cell r="N20628" t="str">
            <v/>
          </cell>
        </row>
        <row r="20629">
          <cell r="D20629" t="str">
            <v/>
          </cell>
          <cell r="L20629" t="str">
            <v/>
          </cell>
          <cell r="N20629" t="str">
            <v/>
          </cell>
        </row>
        <row r="20630">
          <cell r="D20630" t="str">
            <v/>
          </cell>
          <cell r="L20630" t="str">
            <v/>
          </cell>
          <cell r="N20630" t="str">
            <v/>
          </cell>
        </row>
        <row r="20631">
          <cell r="D20631" t="str">
            <v/>
          </cell>
          <cell r="L20631" t="str">
            <v/>
          </cell>
          <cell r="N20631" t="str">
            <v/>
          </cell>
        </row>
        <row r="20632">
          <cell r="D20632" t="str">
            <v/>
          </cell>
          <cell r="L20632" t="str">
            <v/>
          </cell>
          <cell r="N20632" t="str">
            <v/>
          </cell>
        </row>
        <row r="20633">
          <cell r="D20633" t="str">
            <v/>
          </cell>
          <cell r="L20633" t="str">
            <v/>
          </cell>
          <cell r="N20633" t="str">
            <v/>
          </cell>
        </row>
        <row r="20634">
          <cell r="D20634" t="str">
            <v/>
          </cell>
          <cell r="L20634" t="str">
            <v/>
          </cell>
          <cell r="N20634" t="str">
            <v/>
          </cell>
        </row>
        <row r="20635">
          <cell r="D20635" t="str">
            <v/>
          </cell>
          <cell r="L20635" t="str">
            <v/>
          </cell>
          <cell r="N20635" t="str">
            <v/>
          </cell>
        </row>
        <row r="20636">
          <cell r="D20636" t="str">
            <v/>
          </cell>
          <cell r="L20636" t="str">
            <v/>
          </cell>
          <cell r="N20636" t="str">
            <v/>
          </cell>
        </row>
        <row r="20637">
          <cell r="D20637" t="str">
            <v/>
          </cell>
          <cell r="L20637" t="str">
            <v/>
          </cell>
          <cell r="N20637" t="str">
            <v/>
          </cell>
        </row>
        <row r="20638">
          <cell r="D20638" t="str">
            <v/>
          </cell>
          <cell r="L20638" t="str">
            <v/>
          </cell>
          <cell r="N20638" t="str">
            <v/>
          </cell>
        </row>
        <row r="20639">
          <cell r="D20639" t="str">
            <v/>
          </cell>
          <cell r="L20639" t="str">
            <v/>
          </cell>
          <cell r="N20639" t="str">
            <v/>
          </cell>
        </row>
        <row r="20640">
          <cell r="D20640" t="str">
            <v/>
          </cell>
          <cell r="L20640" t="str">
            <v/>
          </cell>
          <cell r="N20640" t="str">
            <v/>
          </cell>
        </row>
        <row r="20641">
          <cell r="D20641" t="str">
            <v/>
          </cell>
          <cell r="L20641" t="str">
            <v/>
          </cell>
          <cell r="N20641" t="str">
            <v/>
          </cell>
        </row>
        <row r="20642">
          <cell r="D20642" t="str">
            <v>DESPERDICIO</v>
          </cell>
          <cell r="L20642" t="str">
            <v>%</v>
          </cell>
          <cell r="M20642">
            <v>0.05</v>
          </cell>
          <cell r="N20642">
            <v>0</v>
          </cell>
        </row>
        <row r="20643">
          <cell r="D20643" t="str">
            <v>SUBTOTAL</v>
          </cell>
        </row>
        <row r="20644">
          <cell r="D20644" t="str">
            <v>III. TRANSPORTES</v>
          </cell>
        </row>
        <row r="20645">
          <cell r="D20645" t="str">
            <v>MATERIAL</v>
          </cell>
          <cell r="K20645" t="str">
            <v>VOL. o PESO</v>
          </cell>
          <cell r="L20645" t="str">
            <v>DISTANCIA</v>
          </cell>
          <cell r="M20645" t="str">
            <v>M3 o Ton/Km</v>
          </cell>
          <cell r="N20645" t="str">
            <v>TARIFA</v>
          </cell>
        </row>
        <row r="20646">
          <cell r="D20646" t="str">
            <v/>
          </cell>
          <cell r="M20646" t="str">
            <v/>
          </cell>
          <cell r="N20646" t="str">
            <v/>
          </cell>
        </row>
        <row r="20647">
          <cell r="D20647" t="str">
            <v/>
          </cell>
          <cell r="M20647" t="str">
            <v/>
          </cell>
          <cell r="N20647" t="str">
            <v/>
          </cell>
        </row>
        <row r="20648">
          <cell r="D20648" t="str">
            <v/>
          </cell>
          <cell r="M20648" t="str">
            <v/>
          </cell>
          <cell r="N20648" t="str">
            <v/>
          </cell>
        </row>
        <row r="20649">
          <cell r="D20649" t="str">
            <v/>
          </cell>
          <cell r="M20649" t="str">
            <v/>
          </cell>
          <cell r="N20649" t="str">
            <v/>
          </cell>
        </row>
        <row r="20650">
          <cell r="D20650" t="str">
            <v>SUBTOTAL</v>
          </cell>
        </row>
        <row r="20651">
          <cell r="D20651" t="str">
            <v>IV. MANO DE OBRA</v>
          </cell>
        </row>
        <row r="20652">
          <cell r="D20652" t="str">
            <v>TRABAJADOR</v>
          </cell>
          <cell r="K20652" t="str">
            <v>JORNAL</v>
          </cell>
          <cell r="L20652" t="str">
            <v>PRESTACIONES</v>
          </cell>
          <cell r="M20652" t="str">
            <v>JORNAL TOTAL</v>
          </cell>
          <cell r="N20652" t="str">
            <v>RENDIMIENTO</v>
          </cell>
        </row>
        <row r="20653">
          <cell r="D20653" t="str">
            <v>OFICIAL</v>
          </cell>
          <cell r="K20653">
            <v>95930</v>
          </cell>
          <cell r="L20653">
            <v>1.95</v>
          </cell>
          <cell r="M20653">
            <v>187063.5</v>
          </cell>
          <cell r="N20653">
            <v>144</v>
          </cell>
        </row>
        <row r="20654">
          <cell r="D20654" t="str">
            <v>AYUDANTE (1)</v>
          </cell>
          <cell r="K20654">
            <v>71433</v>
          </cell>
          <cell r="L20654">
            <v>1.95</v>
          </cell>
          <cell r="M20654">
            <v>139294.35</v>
          </cell>
          <cell r="N20654">
            <v>144</v>
          </cell>
        </row>
        <row r="20655">
          <cell r="D20655" t="str">
            <v/>
          </cell>
          <cell r="K20655" t="str">
            <v/>
          </cell>
          <cell r="L20655" t="str">
            <v xml:space="preserve"> </v>
          </cell>
          <cell r="M20655" t="str">
            <v xml:space="preserve"> </v>
          </cell>
        </row>
        <row r="20656">
          <cell r="D20656" t="str">
            <v/>
          </cell>
          <cell r="K20656" t="str">
            <v/>
          </cell>
          <cell r="L20656" t="str">
            <v xml:space="preserve"> </v>
          </cell>
          <cell r="M20656" t="str">
            <v xml:space="preserve"> </v>
          </cell>
        </row>
        <row r="20657">
          <cell r="D20657" t="str">
            <v/>
          </cell>
          <cell r="K20657" t="str">
            <v/>
          </cell>
          <cell r="L20657" t="str">
            <v xml:space="preserve"> </v>
          </cell>
          <cell r="M20657" t="str">
            <v xml:space="preserve"> </v>
          </cell>
        </row>
        <row r="20658">
          <cell r="D20658" t="str">
            <v>SUBTOTAL</v>
          </cell>
        </row>
        <row r="20660">
          <cell r="D20660" t="str">
            <v>TOTAL COSTO DIRECTO $</v>
          </cell>
        </row>
        <row r="20662">
          <cell r="M20662" t="str">
            <v>Porcentaje</v>
          </cell>
          <cell r="N20662" t="str">
            <v>Valor Total</v>
          </cell>
        </row>
        <row r="20663">
          <cell r="M20663">
            <v>0.24</v>
          </cell>
          <cell r="N20663">
            <v>4676.51</v>
          </cell>
        </row>
        <row r="20664">
          <cell r="M20664">
            <v>0.02</v>
          </cell>
          <cell r="N20664">
            <v>389.71</v>
          </cell>
        </row>
        <row r="20665">
          <cell r="M20665">
            <v>7.0000000000000007E-2</v>
          </cell>
          <cell r="N20665">
            <v>1363.98</v>
          </cell>
        </row>
        <row r="20668">
          <cell r="D20668" t="str">
            <v>Precio Unitario Total Aproximado al peso $</v>
          </cell>
        </row>
        <row r="20673">
          <cell r="D20673" t="str">
            <v>Proyectó:</v>
          </cell>
          <cell r="L20673" t="str">
            <v>Aprobó:</v>
          </cell>
        </row>
        <row r="20674">
          <cell r="E20674" t="str">
            <v>BRAYAN JEUDIEL LOZANO HERRERA</v>
          </cell>
          <cell r="M20674" t="str">
            <v>JESÚS IVÁN QUIÑONES RUEDA</v>
          </cell>
        </row>
        <row r="20675">
          <cell r="E20675" t="str">
            <v>APOYO SEC. DE PLANEACIÓN Y OBRAS PÚBLICAS</v>
          </cell>
          <cell r="M20675" t="str">
            <v>SECRETARIO DE PLANEACIÓN Y OBRAS PUBLICAS</v>
          </cell>
        </row>
        <row r="20676">
          <cell r="E20676" t="str">
            <v>LES TENGO UN CHISME</v>
          </cell>
          <cell r="M20676" t="str">
            <v>BOMBA</v>
          </cell>
        </row>
        <row r="20680">
          <cell r="D20680" t="str">
            <v>Análisis de Precios Unitarios- Secretaria de Planeación y Obras Publicas de Cubará, Boyacá.</v>
          </cell>
        </row>
        <row r="20681">
          <cell r="D20681" t="str">
            <v>Código</v>
          </cell>
          <cell r="E20681" t="str">
            <v>CCE-EICP-FM-14</v>
          </cell>
          <cell r="G20681" t="str">
            <v>Versión</v>
          </cell>
          <cell r="H20681">
            <v>1</v>
          </cell>
        </row>
        <row r="20685">
          <cell r="E20685" t="str">
            <v>MUNICIPIO DE CUBARÁ</v>
          </cell>
        </row>
        <row r="20687">
          <cell r="M20687" t="str">
            <v>VERSIÓN</v>
          </cell>
        </row>
        <row r="20690">
          <cell r="M20690" t="str">
            <v>PAGINA</v>
          </cell>
        </row>
        <row r="20691">
          <cell r="E20691" t="str">
            <v>ANÁLISIS DE PRECIOS UNITARIOS</v>
          </cell>
        </row>
        <row r="20693">
          <cell r="M20693" t="str">
            <v>FECHA</v>
          </cell>
          <cell r="N20693" t="str">
            <v>DD</v>
          </cell>
        </row>
        <row r="20694">
          <cell r="N20694">
            <v>13</v>
          </cell>
        </row>
        <row r="20698">
          <cell r="D20698" t="str">
            <v>DATOS ESPECÍFICOS</v>
          </cell>
        </row>
        <row r="20700">
          <cell r="A20700" t="str">
            <v>APU ID</v>
          </cell>
          <cell r="D20700" t="str">
            <v>ÍTEM</v>
          </cell>
          <cell r="E20700" t="str">
            <v>DESCRIPCIÓN</v>
          </cell>
          <cell r="N20700" t="str">
            <v>UNIDAD</v>
          </cell>
        </row>
        <row r="20701">
          <cell r="A20701" t="str">
            <v>APU-00149</v>
          </cell>
          <cell r="D20701" t="str">
            <v>4,07,03</v>
          </cell>
          <cell r="E20701" t="str">
            <v>SUMINISTRO E INSTALACIÓN DE COSTALES DE ARENA DE 50 KG</v>
          </cell>
          <cell r="N20701" t="str">
            <v>UND</v>
          </cell>
        </row>
        <row r="20702">
          <cell r="D20702" t="str">
            <v>I. EQUIPO</v>
          </cell>
        </row>
        <row r="20703">
          <cell r="D20703" t="str">
            <v>DESCRIPCIÓN</v>
          </cell>
          <cell r="I20703" t="str">
            <v>MARCA</v>
          </cell>
          <cell r="K20703" t="str">
            <v>TIPO</v>
          </cell>
          <cell r="M20703" t="str">
            <v>TARIFA</v>
          </cell>
          <cell r="N20703" t="str">
            <v>RENDIMIENTO</v>
          </cell>
        </row>
        <row r="20704">
          <cell r="D20704" t="str">
            <v>HERRAMIENTA MENOR (% M.O)</v>
          </cell>
          <cell r="K20704" t="str">
            <v>%</v>
          </cell>
          <cell r="M20704">
            <v>32635.79</v>
          </cell>
          <cell r="N20704">
            <v>10</v>
          </cell>
        </row>
        <row r="20705">
          <cell r="D20705" t="str">
            <v/>
          </cell>
          <cell r="K20705" t="str">
            <v/>
          </cell>
          <cell r="M20705" t="str">
            <v/>
          </cell>
        </row>
        <row r="20706">
          <cell r="D20706" t="str">
            <v/>
          </cell>
          <cell r="K20706" t="str">
            <v/>
          </cell>
          <cell r="M20706" t="str">
            <v/>
          </cell>
        </row>
        <row r="20707">
          <cell r="D20707" t="str">
            <v/>
          </cell>
          <cell r="K20707" t="str">
            <v/>
          </cell>
          <cell r="M20707" t="str">
            <v/>
          </cell>
        </row>
        <row r="20708">
          <cell r="D20708" t="str">
            <v/>
          </cell>
          <cell r="K20708" t="str">
            <v/>
          </cell>
          <cell r="M20708" t="str">
            <v/>
          </cell>
        </row>
        <row r="20709">
          <cell r="D20709" t="str">
            <v/>
          </cell>
          <cell r="K20709" t="str">
            <v/>
          </cell>
          <cell r="M20709" t="str">
            <v/>
          </cell>
        </row>
        <row r="20710">
          <cell r="D20710" t="str">
            <v>SUBTOTAL</v>
          </cell>
        </row>
        <row r="20711">
          <cell r="D20711" t="str">
            <v>II. MATERIALES</v>
          </cell>
        </row>
        <row r="20712">
          <cell r="D20712" t="str">
            <v>DESCRIPCIÓN</v>
          </cell>
          <cell r="L20712" t="str">
            <v>UNIDAD</v>
          </cell>
          <cell r="M20712" t="str">
            <v>CANTIDAD</v>
          </cell>
          <cell r="N20712" t="str">
            <v>PRECIO UNITARIO</v>
          </cell>
        </row>
        <row r="20713">
          <cell r="D20713" t="str">
            <v>COSTAL DE POLIPROPILENO</v>
          </cell>
          <cell r="L20713" t="str">
            <v>UND</v>
          </cell>
          <cell r="M20713">
            <v>1</v>
          </cell>
          <cell r="N20713">
            <v>5000</v>
          </cell>
        </row>
        <row r="20714">
          <cell r="D20714" t="str">
            <v>ARENA LAVADA DE RIO</v>
          </cell>
          <cell r="L20714" t="str">
            <v>M3</v>
          </cell>
          <cell r="M20714">
            <v>0.03</v>
          </cell>
          <cell r="N20714">
            <v>71400</v>
          </cell>
        </row>
        <row r="20715">
          <cell r="D20715" t="str">
            <v/>
          </cell>
          <cell r="L20715" t="str">
            <v/>
          </cell>
          <cell r="N20715" t="str">
            <v/>
          </cell>
        </row>
        <row r="20716">
          <cell r="D20716" t="str">
            <v/>
          </cell>
          <cell r="L20716" t="str">
            <v/>
          </cell>
          <cell r="N20716" t="str">
            <v/>
          </cell>
        </row>
        <row r="20717">
          <cell r="D20717" t="str">
            <v/>
          </cell>
          <cell r="L20717" t="str">
            <v/>
          </cell>
          <cell r="N20717" t="str">
            <v/>
          </cell>
        </row>
        <row r="20718">
          <cell r="D20718" t="str">
            <v/>
          </cell>
          <cell r="L20718" t="str">
            <v/>
          </cell>
          <cell r="N20718" t="str">
            <v/>
          </cell>
        </row>
        <row r="20719">
          <cell r="D20719" t="str">
            <v/>
          </cell>
          <cell r="L20719" t="str">
            <v/>
          </cell>
          <cell r="N20719" t="str">
            <v/>
          </cell>
        </row>
        <row r="20720">
          <cell r="D20720" t="str">
            <v/>
          </cell>
          <cell r="L20720" t="str">
            <v/>
          </cell>
          <cell r="N20720" t="str">
            <v/>
          </cell>
        </row>
        <row r="20721">
          <cell r="D20721" t="str">
            <v/>
          </cell>
          <cell r="L20721" t="str">
            <v/>
          </cell>
          <cell r="N20721" t="str">
            <v/>
          </cell>
        </row>
        <row r="20722">
          <cell r="D20722" t="str">
            <v/>
          </cell>
          <cell r="L20722" t="str">
            <v/>
          </cell>
          <cell r="N20722" t="str">
            <v/>
          </cell>
        </row>
        <row r="20723">
          <cell r="D20723" t="str">
            <v/>
          </cell>
          <cell r="L20723" t="str">
            <v/>
          </cell>
          <cell r="N20723" t="str">
            <v/>
          </cell>
        </row>
        <row r="20724">
          <cell r="D20724" t="str">
            <v/>
          </cell>
          <cell r="L20724" t="str">
            <v/>
          </cell>
          <cell r="N20724" t="str">
            <v/>
          </cell>
        </row>
        <row r="20725">
          <cell r="D20725" t="str">
            <v/>
          </cell>
          <cell r="L20725" t="str">
            <v/>
          </cell>
          <cell r="N20725" t="str">
            <v/>
          </cell>
        </row>
        <row r="20726">
          <cell r="D20726" t="str">
            <v/>
          </cell>
          <cell r="L20726" t="str">
            <v/>
          </cell>
          <cell r="N20726" t="str">
            <v/>
          </cell>
        </row>
        <row r="20727">
          <cell r="D20727" t="str">
            <v>DESPERDICIO</v>
          </cell>
          <cell r="L20727" t="str">
            <v>%</v>
          </cell>
          <cell r="M20727">
            <v>0.05</v>
          </cell>
          <cell r="N20727">
            <v>7142</v>
          </cell>
        </row>
        <row r="20728">
          <cell r="D20728" t="str">
            <v>SUBTOTAL</v>
          </cell>
        </row>
        <row r="20729">
          <cell r="D20729" t="str">
            <v>III. TRANSPORTES</v>
          </cell>
        </row>
        <row r="20730">
          <cell r="D20730" t="str">
            <v>MATERIAL</v>
          </cell>
          <cell r="K20730" t="str">
            <v>VOL. o PESO</v>
          </cell>
          <cell r="L20730" t="str">
            <v>DISTANCIA</v>
          </cell>
          <cell r="M20730" t="str">
            <v>M3 o Ton/Km</v>
          </cell>
          <cell r="N20730" t="str">
            <v>TARIFA</v>
          </cell>
        </row>
        <row r="20731">
          <cell r="D20731" t="str">
            <v>AGREGADOS DESPUÉS DE 5 KM</v>
          </cell>
          <cell r="K20731">
            <v>0.03</v>
          </cell>
          <cell r="L20731">
            <v>10</v>
          </cell>
          <cell r="M20731" t="str">
            <v>M3/KM</v>
          </cell>
          <cell r="N20731">
            <v>1850</v>
          </cell>
        </row>
        <row r="20732">
          <cell r="D20732" t="str">
            <v/>
          </cell>
          <cell r="M20732" t="str">
            <v/>
          </cell>
          <cell r="N20732" t="str">
            <v/>
          </cell>
        </row>
        <row r="20733">
          <cell r="D20733" t="str">
            <v/>
          </cell>
          <cell r="M20733" t="str">
            <v/>
          </cell>
          <cell r="N20733" t="str">
            <v/>
          </cell>
        </row>
        <row r="20734">
          <cell r="D20734" t="str">
            <v/>
          </cell>
          <cell r="M20734" t="str">
            <v/>
          </cell>
          <cell r="N20734" t="str">
            <v/>
          </cell>
        </row>
        <row r="20735">
          <cell r="D20735" t="str">
            <v>SUBTOTAL</v>
          </cell>
        </row>
        <row r="20736">
          <cell r="D20736" t="str">
            <v>IV. MANO DE OBRA</v>
          </cell>
        </row>
        <row r="20737">
          <cell r="D20737" t="str">
            <v>TRABAJADOR</v>
          </cell>
          <cell r="K20737" t="str">
            <v>JORNAL</v>
          </cell>
          <cell r="L20737" t="str">
            <v>PRESTACIONES</v>
          </cell>
          <cell r="M20737" t="str">
            <v>JORNAL TOTAL</v>
          </cell>
          <cell r="N20737" t="str">
            <v>RENDIMIENTO</v>
          </cell>
        </row>
        <row r="20738">
          <cell r="D20738" t="str">
            <v>OFICIAL</v>
          </cell>
          <cell r="K20738">
            <v>95930</v>
          </cell>
          <cell r="L20738">
            <v>1.95</v>
          </cell>
          <cell r="M20738">
            <v>187063.5</v>
          </cell>
          <cell r="N20738">
            <v>10</v>
          </cell>
        </row>
        <row r="20739">
          <cell r="D20739" t="str">
            <v>AYUDANTE (1)</v>
          </cell>
          <cell r="K20739">
            <v>71433</v>
          </cell>
          <cell r="L20739">
            <v>1.95</v>
          </cell>
          <cell r="M20739">
            <v>139294.35</v>
          </cell>
          <cell r="N20739">
            <v>10</v>
          </cell>
        </row>
        <row r="20740">
          <cell r="D20740" t="str">
            <v/>
          </cell>
          <cell r="K20740" t="str">
            <v/>
          </cell>
          <cell r="L20740" t="str">
            <v xml:space="preserve"> </v>
          </cell>
          <cell r="M20740" t="str">
            <v xml:space="preserve"> </v>
          </cell>
        </row>
        <row r="20741">
          <cell r="D20741" t="str">
            <v/>
          </cell>
          <cell r="K20741" t="str">
            <v/>
          </cell>
          <cell r="L20741" t="str">
            <v xml:space="preserve"> </v>
          </cell>
          <cell r="M20741" t="str">
            <v xml:space="preserve"> </v>
          </cell>
        </row>
        <row r="20742">
          <cell r="D20742" t="str">
            <v/>
          </cell>
          <cell r="K20742" t="str">
            <v/>
          </cell>
          <cell r="L20742" t="str">
            <v xml:space="preserve"> </v>
          </cell>
          <cell r="M20742" t="str">
            <v xml:space="preserve"> </v>
          </cell>
        </row>
        <row r="20743">
          <cell r="D20743" t="str">
            <v>SUBTOTAL</v>
          </cell>
        </row>
        <row r="20745">
          <cell r="D20745" t="str">
            <v>TOTAL COSTO DIRECTO $</v>
          </cell>
        </row>
        <row r="20747">
          <cell r="M20747" t="str">
            <v>Porcentaje</v>
          </cell>
          <cell r="N20747" t="str">
            <v>Valor Total</v>
          </cell>
        </row>
        <row r="20748">
          <cell r="M20748">
            <v>0.24</v>
          </cell>
          <cell r="N20748">
            <v>10548.83</v>
          </cell>
        </row>
        <row r="20749">
          <cell r="M20749">
            <v>0.02</v>
          </cell>
          <cell r="N20749">
            <v>879.07</v>
          </cell>
        </row>
        <row r="20750">
          <cell r="M20750">
            <v>7.0000000000000007E-2</v>
          </cell>
          <cell r="N20750">
            <v>3076.74</v>
          </cell>
        </row>
        <row r="20753">
          <cell r="D20753" t="str">
            <v>Precio Unitario Total Aproximado al peso $</v>
          </cell>
        </row>
        <row r="20758">
          <cell r="D20758" t="str">
            <v>Proyectó:</v>
          </cell>
          <cell r="L20758" t="str">
            <v>Aprobó:</v>
          </cell>
        </row>
        <row r="20759">
          <cell r="E20759" t="str">
            <v>BRAYAN JEUDIEL LOZANO HERRERA</v>
          </cell>
          <cell r="M20759" t="str">
            <v>JESÚS IVÁN QUIÑONES RUEDA</v>
          </cell>
        </row>
        <row r="20760">
          <cell r="E20760" t="str">
            <v>APOYO SEC. DE PLANEACIÓN Y OBRAS PÚBLICAS</v>
          </cell>
          <cell r="M20760" t="str">
            <v>SECRETARIO DE PLANEACIÓN Y OBRAS PUBLICAS</v>
          </cell>
        </row>
        <row r="20761">
          <cell r="E20761" t="str">
            <v>LES TENGO UN CHISME</v>
          </cell>
          <cell r="M20761" t="str">
            <v>BOMBA</v>
          </cell>
        </row>
        <row r="20765">
          <cell r="D20765" t="str">
            <v>Análisis de Precios Unitarios- Secretaria de Planeación y Obras Publicas de Cubará, Boyacá.</v>
          </cell>
        </row>
        <row r="20766">
          <cell r="D20766" t="str">
            <v>Código</v>
          </cell>
          <cell r="E20766" t="str">
            <v>CCE-EICP-FM-14</v>
          </cell>
          <cell r="G20766" t="str">
            <v>Versión</v>
          </cell>
          <cell r="H20766">
            <v>1</v>
          </cell>
        </row>
        <row r="20770">
          <cell r="E20770" t="str">
            <v>MUNICIPIO DE CUBARÁ</v>
          </cell>
        </row>
        <row r="20772">
          <cell r="M20772" t="str">
            <v>VERSIÓN</v>
          </cell>
        </row>
        <row r="20775">
          <cell r="M20775" t="str">
            <v>PAGINA</v>
          </cell>
        </row>
        <row r="20776">
          <cell r="E20776" t="str">
            <v>ANÁLISIS DE PRECIOS UNITARIOS</v>
          </cell>
        </row>
        <row r="20778">
          <cell r="M20778" t="str">
            <v>FECHA</v>
          </cell>
          <cell r="N20778" t="str">
            <v>DD</v>
          </cell>
        </row>
        <row r="20779">
          <cell r="N20779">
            <v>13</v>
          </cell>
        </row>
        <row r="20783">
          <cell r="D20783" t="str">
            <v>DATOS ESPECÍFICOS</v>
          </cell>
        </row>
        <row r="20785">
          <cell r="A20785" t="str">
            <v>APU ID</v>
          </cell>
          <cell r="D20785" t="str">
            <v>ÍTEM</v>
          </cell>
          <cell r="E20785" t="str">
            <v>DESCRIPCIÓN</v>
          </cell>
          <cell r="N20785" t="str">
            <v>UNIDAD</v>
          </cell>
        </row>
        <row r="20786">
          <cell r="A20786" t="str">
            <v>APU-00150</v>
          </cell>
          <cell r="D20786" t="str">
            <v>4,07,04</v>
          </cell>
          <cell r="E20786" t="str">
            <v>SUMINISTRO E INSTALACIÓN DE CONCRETO CICLÓPEO 21 MPA (60C/40P) PARA BASES DE ESTRUCTURAS DE DRENAJE Y CONTENCIÓN</v>
          </cell>
          <cell r="N20786" t="str">
            <v>M3</v>
          </cell>
        </row>
        <row r="20787">
          <cell r="D20787" t="str">
            <v>I. EQUIPO</v>
          </cell>
        </row>
        <row r="20788">
          <cell r="D20788" t="str">
            <v>DESCRIPCIÓN</v>
          </cell>
          <cell r="I20788" t="str">
            <v>MARCA</v>
          </cell>
          <cell r="K20788" t="str">
            <v>TIPO</v>
          </cell>
          <cell r="M20788" t="str">
            <v>TARIFA</v>
          </cell>
          <cell r="N20788" t="str">
            <v>RENDIMIENTO</v>
          </cell>
        </row>
        <row r="20789">
          <cell r="D20789" t="str">
            <v>HERRAMIENTA MENOR (% M.O)</v>
          </cell>
          <cell r="K20789" t="str">
            <v>%</v>
          </cell>
          <cell r="M20789">
            <v>291032.63</v>
          </cell>
          <cell r="N20789">
            <v>10</v>
          </cell>
        </row>
        <row r="20790">
          <cell r="D20790" t="str">
            <v/>
          </cell>
          <cell r="K20790" t="str">
            <v/>
          </cell>
          <cell r="M20790" t="str">
            <v/>
          </cell>
        </row>
        <row r="20791">
          <cell r="D20791" t="str">
            <v/>
          </cell>
          <cell r="K20791" t="str">
            <v/>
          </cell>
          <cell r="M20791" t="str">
            <v/>
          </cell>
        </row>
        <row r="20792">
          <cell r="D20792" t="str">
            <v/>
          </cell>
          <cell r="K20792" t="str">
            <v/>
          </cell>
          <cell r="M20792" t="str">
            <v/>
          </cell>
        </row>
        <row r="20793">
          <cell r="D20793" t="str">
            <v/>
          </cell>
          <cell r="K20793" t="str">
            <v/>
          </cell>
          <cell r="M20793" t="str">
            <v/>
          </cell>
        </row>
        <row r="20794">
          <cell r="D20794" t="str">
            <v/>
          </cell>
          <cell r="K20794" t="str">
            <v/>
          </cell>
          <cell r="M20794" t="str">
            <v/>
          </cell>
        </row>
        <row r="20795">
          <cell r="D20795" t="str">
            <v>SUBTOTAL</v>
          </cell>
        </row>
        <row r="20796">
          <cell r="D20796" t="str">
            <v>II. MATERIALES</v>
          </cell>
        </row>
        <row r="20797">
          <cell r="D20797" t="str">
            <v>DESCRIPCIÓN</v>
          </cell>
          <cell r="L20797" t="str">
            <v>UNIDAD</v>
          </cell>
          <cell r="M20797" t="str">
            <v>CANTIDAD</v>
          </cell>
          <cell r="N20797" t="str">
            <v>PRECIO UNITARIO</v>
          </cell>
        </row>
        <row r="20798">
          <cell r="D20798" t="str">
            <v>CONCRETO DE 3000 PSI (1:2:3)</v>
          </cell>
          <cell r="L20798" t="str">
            <v>M3</v>
          </cell>
          <cell r="M20798">
            <v>0.6</v>
          </cell>
          <cell r="N20798">
            <v>765149.14</v>
          </cell>
        </row>
        <row r="20799">
          <cell r="D20799" t="str">
            <v>PIEDRA MEDIA ZONGA</v>
          </cell>
          <cell r="L20799" t="str">
            <v>M3</v>
          </cell>
          <cell r="M20799">
            <v>0.03</v>
          </cell>
          <cell r="N20799">
            <v>87250.8</v>
          </cell>
        </row>
        <row r="20800">
          <cell r="D20800" t="str">
            <v>TABLA BURRA ORDINARIA 10" x 1" x 3m</v>
          </cell>
          <cell r="L20800" t="str">
            <v>UND</v>
          </cell>
          <cell r="M20800">
            <v>1</v>
          </cell>
          <cell r="N20800">
            <v>22000</v>
          </cell>
        </row>
        <row r="20801">
          <cell r="D20801" t="str">
            <v>LISTÓN DE MADERA 2" x 2" x 3 m</v>
          </cell>
          <cell r="L20801" t="str">
            <v>UND</v>
          </cell>
          <cell r="M20801">
            <v>2</v>
          </cell>
          <cell r="N20801">
            <v>9900</v>
          </cell>
        </row>
        <row r="20802">
          <cell r="D20802" t="str">
            <v>PUNTILLA 2-1/2"</v>
          </cell>
          <cell r="L20802" t="str">
            <v>LB</v>
          </cell>
          <cell r="M20802">
            <v>0.4</v>
          </cell>
          <cell r="N20802">
            <v>6600</v>
          </cell>
        </row>
        <row r="20803">
          <cell r="D20803" t="str">
            <v/>
          </cell>
          <cell r="L20803" t="str">
            <v/>
          </cell>
          <cell r="N20803" t="str">
            <v/>
          </cell>
        </row>
        <row r="20804">
          <cell r="D20804" t="str">
            <v/>
          </cell>
          <cell r="L20804" t="str">
            <v/>
          </cell>
          <cell r="N20804" t="str">
            <v/>
          </cell>
        </row>
        <row r="20805">
          <cell r="D20805" t="str">
            <v/>
          </cell>
          <cell r="L20805" t="str">
            <v/>
          </cell>
          <cell r="N20805" t="str">
            <v/>
          </cell>
        </row>
        <row r="20806">
          <cell r="D20806" t="str">
            <v/>
          </cell>
          <cell r="L20806" t="str">
            <v/>
          </cell>
          <cell r="N20806" t="str">
            <v/>
          </cell>
        </row>
        <row r="20807">
          <cell r="D20807" t="str">
            <v/>
          </cell>
          <cell r="L20807" t="str">
            <v/>
          </cell>
          <cell r="N20807" t="str">
            <v/>
          </cell>
        </row>
        <row r="20808">
          <cell r="D20808" t="str">
            <v/>
          </cell>
          <cell r="L20808" t="str">
            <v/>
          </cell>
          <cell r="N20808" t="str">
            <v/>
          </cell>
        </row>
        <row r="20809">
          <cell r="D20809" t="str">
            <v/>
          </cell>
          <cell r="L20809" t="str">
            <v/>
          </cell>
          <cell r="N20809" t="str">
            <v/>
          </cell>
        </row>
        <row r="20810">
          <cell r="D20810" t="str">
            <v/>
          </cell>
          <cell r="L20810" t="str">
            <v/>
          </cell>
          <cell r="N20810" t="str">
            <v/>
          </cell>
        </row>
        <row r="20811">
          <cell r="D20811" t="str">
            <v/>
          </cell>
          <cell r="L20811" t="str">
            <v/>
          </cell>
          <cell r="N20811" t="str">
            <v/>
          </cell>
        </row>
        <row r="20812">
          <cell r="D20812" t="str">
            <v>DESPERDICIO</v>
          </cell>
          <cell r="L20812" t="str">
            <v>%</v>
          </cell>
          <cell r="M20812">
            <v>0.05</v>
          </cell>
          <cell r="N20812">
            <v>506147</v>
          </cell>
        </row>
        <row r="20813">
          <cell r="D20813" t="str">
            <v>SUBTOTAL</v>
          </cell>
        </row>
        <row r="20814">
          <cell r="D20814" t="str">
            <v>III. TRANSPORTES</v>
          </cell>
        </row>
        <row r="20815">
          <cell r="D20815" t="str">
            <v>MATERIAL</v>
          </cell>
          <cell r="K20815" t="str">
            <v>VOL. o PESO</v>
          </cell>
          <cell r="L20815" t="str">
            <v>DISTANCIA</v>
          </cell>
          <cell r="M20815" t="str">
            <v>M3 o Ton/Km</v>
          </cell>
          <cell r="N20815" t="str">
            <v>TARIFA</v>
          </cell>
        </row>
        <row r="20816">
          <cell r="D20816" t="str">
            <v/>
          </cell>
          <cell r="M20816" t="str">
            <v/>
          </cell>
          <cell r="N20816" t="str">
            <v/>
          </cell>
        </row>
        <row r="20817">
          <cell r="D20817" t="str">
            <v/>
          </cell>
          <cell r="M20817" t="str">
            <v/>
          </cell>
          <cell r="N20817" t="str">
            <v/>
          </cell>
        </row>
        <row r="20818">
          <cell r="D20818" t="str">
            <v/>
          </cell>
          <cell r="M20818" t="str">
            <v/>
          </cell>
          <cell r="N20818" t="str">
            <v/>
          </cell>
        </row>
        <row r="20819">
          <cell r="D20819" t="str">
            <v/>
          </cell>
          <cell r="M20819" t="str">
            <v/>
          </cell>
          <cell r="N20819" t="str">
            <v/>
          </cell>
        </row>
        <row r="20820">
          <cell r="D20820" t="str">
            <v>SUBTOTAL</v>
          </cell>
        </row>
        <row r="20821">
          <cell r="D20821" t="str">
            <v>IV. MANO DE OBRA</v>
          </cell>
        </row>
        <row r="20822">
          <cell r="D20822" t="str">
            <v>TRABAJADOR</v>
          </cell>
          <cell r="K20822" t="str">
            <v>JORNAL</v>
          </cell>
          <cell r="L20822" t="str">
            <v>PRESTACIONES</v>
          </cell>
          <cell r="M20822" t="str">
            <v>JORNAL TOTAL</v>
          </cell>
          <cell r="N20822" t="str">
            <v>RENDIMIENTO</v>
          </cell>
        </row>
        <row r="20823">
          <cell r="D20823" t="str">
            <v>OFICIAL</v>
          </cell>
          <cell r="K20823">
            <v>95930</v>
          </cell>
          <cell r="L20823">
            <v>1.95</v>
          </cell>
          <cell r="M20823">
            <v>187063.5</v>
          </cell>
          <cell r="N20823">
            <v>1.6</v>
          </cell>
        </row>
        <row r="20824">
          <cell r="D20824" t="str">
            <v>AYUDANTE (2)</v>
          </cell>
          <cell r="K20824">
            <v>142866</v>
          </cell>
          <cell r="L20824">
            <v>1.95</v>
          </cell>
          <cell r="M20824">
            <v>278588.7</v>
          </cell>
          <cell r="N20824">
            <v>1.6</v>
          </cell>
        </row>
        <row r="20825">
          <cell r="D20825" t="str">
            <v/>
          </cell>
          <cell r="K20825" t="str">
            <v/>
          </cell>
          <cell r="L20825" t="str">
            <v xml:space="preserve"> </v>
          </cell>
          <cell r="M20825" t="str">
            <v xml:space="preserve"> </v>
          </cell>
        </row>
        <row r="20826">
          <cell r="D20826" t="str">
            <v/>
          </cell>
          <cell r="K20826" t="str">
            <v/>
          </cell>
          <cell r="L20826" t="str">
            <v xml:space="preserve"> </v>
          </cell>
          <cell r="M20826" t="str">
            <v xml:space="preserve"> </v>
          </cell>
        </row>
        <row r="20827">
          <cell r="D20827" t="str">
            <v/>
          </cell>
          <cell r="K20827" t="str">
            <v/>
          </cell>
          <cell r="L20827" t="str">
            <v xml:space="preserve"> </v>
          </cell>
          <cell r="M20827" t="str">
            <v xml:space="preserve"> </v>
          </cell>
        </row>
        <row r="20828">
          <cell r="D20828" t="str">
            <v>SUBTOTAL</v>
          </cell>
        </row>
        <row r="20830">
          <cell r="D20830" t="str">
            <v>TOTAL COSTO DIRECTO $</v>
          </cell>
        </row>
        <row r="20832">
          <cell r="M20832" t="str">
            <v>Porcentaje</v>
          </cell>
          <cell r="N20832" t="str">
            <v>Valor Total</v>
          </cell>
        </row>
        <row r="20833">
          <cell r="M20833">
            <v>0.24</v>
          </cell>
          <cell r="N20833">
            <v>204381.66</v>
          </cell>
        </row>
        <row r="20834">
          <cell r="M20834">
            <v>0.02</v>
          </cell>
          <cell r="N20834">
            <v>17031.8</v>
          </cell>
        </row>
        <row r="20835">
          <cell r="M20835">
            <v>7.0000000000000007E-2</v>
          </cell>
          <cell r="N20835">
            <v>59611.32</v>
          </cell>
        </row>
        <row r="20838">
          <cell r="D20838" t="str">
            <v>Precio Unitario Total Aproximado al peso $</v>
          </cell>
        </row>
        <row r="20843">
          <cell r="D20843" t="str">
            <v>Proyectó:</v>
          </cell>
          <cell r="L20843" t="str">
            <v>Aprobó:</v>
          </cell>
        </row>
        <row r="20844">
          <cell r="E20844" t="str">
            <v>BRAYAN JEUDIEL LOZANO HERRERA</v>
          </cell>
          <cell r="M20844" t="str">
            <v>JESÚS IVÁN QUIÑONES RUEDA</v>
          </cell>
        </row>
        <row r="20845">
          <cell r="E20845" t="str">
            <v>APOYO SEC. DE PLANEACIÓN Y OBRAS PÚBLICAS</v>
          </cell>
          <cell r="M20845" t="str">
            <v>SECRETARIO DE PLANEACIÓN Y OBRAS PUBLICAS</v>
          </cell>
        </row>
        <row r="20846">
          <cell r="E20846" t="str">
            <v>LES TENGO UN CHISME</v>
          </cell>
          <cell r="M20846" t="str">
            <v>BOMBA</v>
          </cell>
        </row>
        <row r="20850">
          <cell r="D20850" t="str">
            <v>Análisis de Precios Unitarios- Secretaria de Planeación y Obras Publicas de Cubará, Boyacá.</v>
          </cell>
        </row>
        <row r="20851">
          <cell r="D20851" t="str">
            <v>Código</v>
          </cell>
          <cell r="E20851" t="str">
            <v>CCE-EICP-FM-14</v>
          </cell>
          <cell r="G20851" t="str">
            <v>Versión</v>
          </cell>
          <cell r="H20851">
            <v>1</v>
          </cell>
        </row>
        <row r="20855">
          <cell r="E20855" t="str">
            <v>MUNICIPIO DE CUBARÁ</v>
          </cell>
        </row>
        <row r="20857">
          <cell r="M20857" t="str">
            <v>VERSIÓN</v>
          </cell>
        </row>
        <row r="20860">
          <cell r="M20860" t="str">
            <v>PAGINA</v>
          </cell>
        </row>
        <row r="20861">
          <cell r="E20861" t="str">
            <v>ANÁLISIS DE PRECIOS UNITARIOS</v>
          </cell>
        </row>
        <row r="20863">
          <cell r="M20863" t="str">
            <v>FECHA</v>
          </cell>
          <cell r="N20863" t="str">
            <v>DD</v>
          </cell>
        </row>
        <row r="20864">
          <cell r="N20864">
            <v>13</v>
          </cell>
        </row>
        <row r="20868">
          <cell r="D20868" t="str">
            <v>DATOS ESPECÍFICOS</v>
          </cell>
        </row>
        <row r="20870">
          <cell r="A20870" t="str">
            <v>APU ID</v>
          </cell>
          <cell r="D20870" t="str">
            <v>ÍTEM</v>
          </cell>
          <cell r="E20870" t="str">
            <v>DESCRIPCIÓN</v>
          </cell>
          <cell r="N20870" t="str">
            <v>UNIDAD</v>
          </cell>
        </row>
        <row r="20871">
          <cell r="A20871" t="str">
            <v>APU-00151</v>
          </cell>
          <cell r="D20871" t="str">
            <v>4,07,05</v>
          </cell>
          <cell r="E20871" t="str">
            <v>LOSA O BASE EN CONCRETO f'c = 4000 PSI (28MPa), Espesor ≤ 0,30 m</v>
          </cell>
          <cell r="N20871" t="str">
            <v>M3</v>
          </cell>
        </row>
        <row r="20872">
          <cell r="D20872" t="str">
            <v>I. EQUIPO</v>
          </cell>
        </row>
        <row r="20873">
          <cell r="D20873" t="str">
            <v>DESCRIPCIÓN</v>
          </cell>
          <cell r="I20873" t="str">
            <v>MARCA</v>
          </cell>
          <cell r="K20873" t="str">
            <v>TIPO</v>
          </cell>
          <cell r="M20873" t="str">
            <v>TARIFA</v>
          </cell>
          <cell r="N20873" t="str">
            <v>RENDIMIENTO</v>
          </cell>
        </row>
        <row r="20874">
          <cell r="D20874" t="str">
            <v>HERRAMIENTA MENOR (% M.O)</v>
          </cell>
          <cell r="K20874" t="str">
            <v>%</v>
          </cell>
          <cell r="M20874">
            <v>258695.66999999998</v>
          </cell>
          <cell r="N20874">
            <v>10</v>
          </cell>
        </row>
        <row r="20875">
          <cell r="D20875" t="str">
            <v>VIBRADOR PORTÁTIL PARA CONCRETO</v>
          </cell>
          <cell r="K20875" t="str">
            <v>DIA</v>
          </cell>
          <cell r="M20875">
            <v>89075</v>
          </cell>
          <cell r="N20875">
            <v>3.03</v>
          </cell>
        </row>
        <row r="20876">
          <cell r="D20876" t="str">
            <v/>
          </cell>
          <cell r="K20876" t="str">
            <v/>
          </cell>
          <cell r="M20876" t="str">
            <v/>
          </cell>
        </row>
        <row r="20877">
          <cell r="D20877" t="str">
            <v/>
          </cell>
          <cell r="K20877" t="str">
            <v/>
          </cell>
          <cell r="M20877" t="str">
            <v/>
          </cell>
        </row>
        <row r="20878">
          <cell r="D20878" t="str">
            <v/>
          </cell>
          <cell r="K20878" t="str">
            <v/>
          </cell>
          <cell r="M20878" t="str">
            <v/>
          </cell>
        </row>
        <row r="20879">
          <cell r="D20879" t="str">
            <v/>
          </cell>
          <cell r="K20879" t="str">
            <v/>
          </cell>
          <cell r="M20879" t="str">
            <v/>
          </cell>
        </row>
        <row r="20880">
          <cell r="D20880" t="str">
            <v>SUBTOTAL</v>
          </cell>
        </row>
        <row r="20881">
          <cell r="D20881" t="str">
            <v>II. MATERIALES</v>
          </cell>
        </row>
        <row r="20882">
          <cell r="D20882" t="str">
            <v>DESCRIPCIÓN</v>
          </cell>
          <cell r="L20882" t="str">
            <v>UNIDAD</v>
          </cell>
          <cell r="M20882" t="str">
            <v>CANTIDAD</v>
          </cell>
          <cell r="N20882" t="str">
            <v>PRECIO UNITARIO</v>
          </cell>
        </row>
        <row r="20883">
          <cell r="D20883" t="str">
            <v>CONCRETO DE 4000 PSI (1:2:2)</v>
          </cell>
          <cell r="L20883" t="str">
            <v>M3</v>
          </cell>
          <cell r="M20883">
            <v>1</v>
          </cell>
          <cell r="N20883">
            <v>869721.18</v>
          </cell>
        </row>
        <row r="20884">
          <cell r="D20884" t="str">
            <v>TABLA BURRA ORDINARIA 10" x 1" x 3m</v>
          </cell>
          <cell r="L20884" t="str">
            <v>UND</v>
          </cell>
          <cell r="M20884">
            <v>1</v>
          </cell>
          <cell r="N20884">
            <v>22000</v>
          </cell>
        </row>
        <row r="20885">
          <cell r="D20885" t="str">
            <v>LISTÓN DE MADERA 2" x 2" x 3 m</v>
          </cell>
          <cell r="L20885" t="str">
            <v>UND</v>
          </cell>
          <cell r="M20885">
            <v>2</v>
          </cell>
          <cell r="N20885">
            <v>9900</v>
          </cell>
        </row>
        <row r="20886">
          <cell r="D20886" t="str">
            <v>PUNTILLA 2-1/2"</v>
          </cell>
          <cell r="L20886" t="str">
            <v>LB</v>
          </cell>
          <cell r="M20886">
            <v>0.4</v>
          </cell>
          <cell r="N20886">
            <v>6600</v>
          </cell>
        </row>
        <row r="20887">
          <cell r="D20887" t="str">
            <v/>
          </cell>
          <cell r="L20887" t="str">
            <v/>
          </cell>
          <cell r="N20887" t="str">
            <v/>
          </cell>
        </row>
        <row r="20888">
          <cell r="D20888" t="str">
            <v/>
          </cell>
          <cell r="L20888" t="str">
            <v/>
          </cell>
          <cell r="N20888" t="str">
            <v/>
          </cell>
        </row>
        <row r="20889">
          <cell r="D20889" t="str">
            <v/>
          </cell>
          <cell r="L20889" t="str">
            <v/>
          </cell>
          <cell r="N20889" t="str">
            <v/>
          </cell>
        </row>
        <row r="20890">
          <cell r="D20890" t="str">
            <v/>
          </cell>
          <cell r="L20890" t="str">
            <v/>
          </cell>
          <cell r="N20890" t="str">
            <v/>
          </cell>
        </row>
        <row r="20891">
          <cell r="D20891" t="str">
            <v/>
          </cell>
          <cell r="L20891" t="str">
            <v/>
          </cell>
          <cell r="N20891" t="str">
            <v/>
          </cell>
        </row>
        <row r="20892">
          <cell r="D20892" t="str">
            <v/>
          </cell>
          <cell r="L20892" t="str">
            <v/>
          </cell>
          <cell r="N20892" t="str">
            <v/>
          </cell>
        </row>
        <row r="20893">
          <cell r="D20893" t="str">
            <v/>
          </cell>
          <cell r="L20893" t="str">
            <v/>
          </cell>
          <cell r="N20893" t="str">
            <v/>
          </cell>
        </row>
        <row r="20894">
          <cell r="D20894" t="str">
            <v/>
          </cell>
          <cell r="L20894" t="str">
            <v/>
          </cell>
          <cell r="N20894" t="str">
            <v/>
          </cell>
        </row>
        <row r="20895">
          <cell r="D20895" t="str">
            <v/>
          </cell>
          <cell r="L20895" t="str">
            <v/>
          </cell>
          <cell r="N20895" t="str">
            <v/>
          </cell>
        </row>
        <row r="20896">
          <cell r="D20896" t="str">
            <v/>
          </cell>
          <cell r="L20896" t="str">
            <v/>
          </cell>
          <cell r="N20896" t="str">
            <v/>
          </cell>
        </row>
        <row r="20897">
          <cell r="D20897" t="str">
            <v>DESPERDICIO</v>
          </cell>
          <cell r="L20897" t="str">
            <v>%</v>
          </cell>
          <cell r="M20897">
            <v>0.05</v>
          </cell>
          <cell r="N20897">
            <v>914161.18</v>
          </cell>
        </row>
        <row r="20898">
          <cell r="D20898" t="str">
            <v>SUBTOTAL</v>
          </cell>
        </row>
        <row r="20899">
          <cell r="D20899" t="str">
            <v>III. TRANSPORTES</v>
          </cell>
        </row>
        <row r="20900">
          <cell r="D20900" t="str">
            <v>MATERIAL</v>
          </cell>
          <cell r="K20900" t="str">
            <v>VOL. o PESO</v>
          </cell>
          <cell r="L20900" t="str">
            <v>DISTANCIA</v>
          </cell>
          <cell r="M20900" t="str">
            <v>M3 o Ton/Km</v>
          </cell>
          <cell r="N20900" t="str">
            <v>TARIFA</v>
          </cell>
        </row>
        <row r="20901">
          <cell r="D20901" t="str">
            <v/>
          </cell>
          <cell r="M20901" t="str">
            <v/>
          </cell>
          <cell r="N20901" t="str">
            <v/>
          </cell>
        </row>
        <row r="20902">
          <cell r="D20902" t="str">
            <v/>
          </cell>
          <cell r="M20902" t="str">
            <v/>
          </cell>
          <cell r="N20902" t="str">
            <v/>
          </cell>
        </row>
        <row r="20903">
          <cell r="D20903" t="str">
            <v/>
          </cell>
          <cell r="M20903" t="str">
            <v/>
          </cell>
          <cell r="N20903" t="str">
            <v/>
          </cell>
        </row>
        <row r="20904">
          <cell r="D20904" t="str">
            <v/>
          </cell>
          <cell r="M20904" t="str">
            <v/>
          </cell>
          <cell r="N20904" t="str">
            <v/>
          </cell>
        </row>
        <row r="20905">
          <cell r="D20905" t="str">
            <v>SUBTOTAL</v>
          </cell>
        </row>
        <row r="20906">
          <cell r="D20906" t="str">
            <v>IV. MANO DE OBRA</v>
          </cell>
        </row>
        <row r="20907">
          <cell r="D20907" t="str">
            <v>TRABAJADOR</v>
          </cell>
          <cell r="K20907" t="str">
            <v>JORNAL</v>
          </cell>
          <cell r="L20907" t="str">
            <v>PRESTACIONES</v>
          </cell>
          <cell r="M20907" t="str">
            <v>JORNAL TOTAL</v>
          </cell>
          <cell r="N20907" t="str">
            <v>RENDIMIENTO</v>
          </cell>
        </row>
        <row r="20908">
          <cell r="D20908" t="str">
            <v>OFICIAL</v>
          </cell>
          <cell r="K20908">
            <v>95930</v>
          </cell>
          <cell r="L20908">
            <v>1.95</v>
          </cell>
          <cell r="M20908">
            <v>187063.5</v>
          </cell>
          <cell r="N20908">
            <v>1.8</v>
          </cell>
        </row>
        <row r="20909">
          <cell r="D20909" t="str">
            <v>AYUDANTE (2)</v>
          </cell>
          <cell r="K20909">
            <v>142866</v>
          </cell>
          <cell r="L20909">
            <v>1.95</v>
          </cell>
          <cell r="M20909">
            <v>278588.7</v>
          </cell>
          <cell r="N20909">
            <v>1.8</v>
          </cell>
        </row>
        <row r="20910">
          <cell r="D20910" t="str">
            <v/>
          </cell>
          <cell r="K20910" t="str">
            <v/>
          </cell>
          <cell r="L20910" t="str">
            <v xml:space="preserve"> </v>
          </cell>
          <cell r="M20910" t="str">
            <v xml:space="preserve"> </v>
          </cell>
        </row>
        <row r="20911">
          <cell r="D20911" t="str">
            <v/>
          </cell>
          <cell r="K20911" t="str">
            <v/>
          </cell>
          <cell r="L20911" t="str">
            <v xml:space="preserve"> </v>
          </cell>
          <cell r="M20911" t="str">
            <v xml:space="preserve"> </v>
          </cell>
        </row>
        <row r="20912">
          <cell r="D20912" t="str">
            <v/>
          </cell>
          <cell r="K20912" t="str">
            <v/>
          </cell>
          <cell r="L20912" t="str">
            <v xml:space="preserve"> </v>
          </cell>
          <cell r="M20912" t="str">
            <v xml:space="preserve"> </v>
          </cell>
        </row>
        <row r="20913">
          <cell r="D20913" t="str">
            <v>SUBTOTAL</v>
          </cell>
        </row>
        <row r="20915">
          <cell r="D20915" t="str">
            <v>TOTAL COSTO DIRECTO $</v>
          </cell>
        </row>
        <row r="20917">
          <cell r="M20917" t="str">
            <v>Porcentaje</v>
          </cell>
          <cell r="N20917" t="str">
            <v>Valor Total</v>
          </cell>
        </row>
        <row r="20918">
          <cell r="M20918">
            <v>0.24</v>
          </cell>
          <cell r="N20918">
            <v>305719.71999999997</v>
          </cell>
        </row>
        <row r="20919">
          <cell r="M20919">
            <v>0.02</v>
          </cell>
          <cell r="N20919">
            <v>25476.639999999999</v>
          </cell>
        </row>
        <row r="20920">
          <cell r="M20920">
            <v>7.0000000000000007E-2</v>
          </cell>
          <cell r="N20920">
            <v>89168.25</v>
          </cell>
        </row>
        <row r="20923">
          <cell r="D20923" t="str">
            <v>Precio Unitario Total Aproximado al peso $</v>
          </cell>
        </row>
        <row r="20928">
          <cell r="D20928" t="str">
            <v>Proyectó:</v>
          </cell>
          <cell r="L20928" t="str">
            <v>Aprobó:</v>
          </cell>
        </row>
        <row r="20929">
          <cell r="E20929" t="str">
            <v>BRAYAN JEUDIEL LOZANO HERRERA</v>
          </cell>
          <cell r="M20929" t="str">
            <v>JESÚS IVÁN QUIÑONES RUEDA</v>
          </cell>
        </row>
        <row r="20930">
          <cell r="E20930" t="str">
            <v>APOYO SEC. DE PLANEACIÓN Y OBRAS PÚBLICAS</v>
          </cell>
          <cell r="M20930" t="str">
            <v>SECRETARIO DE PLANEACIÓN Y OBRAS PUBLICAS</v>
          </cell>
        </row>
        <row r="20931">
          <cell r="E20931" t="str">
            <v>LES TENGO UN CHISME</v>
          </cell>
          <cell r="M20931" t="str">
            <v>BOMBA</v>
          </cell>
        </row>
        <row r="20935">
          <cell r="D20935" t="str">
            <v>Análisis de Precios Unitarios- Secretaria de Planeación y Obras Publicas de Cubará, Boyacá.</v>
          </cell>
        </row>
        <row r="20936">
          <cell r="D20936" t="str">
            <v>Código</v>
          </cell>
          <cell r="E20936" t="str">
            <v>CCE-EICP-FM-14</v>
          </cell>
          <cell r="G20936" t="str">
            <v>Versión</v>
          </cell>
          <cell r="H20936">
            <v>1</v>
          </cell>
        </row>
        <row r="20940">
          <cell r="E20940" t="str">
            <v>MUNICIPIO DE CUBARÁ</v>
          </cell>
        </row>
        <row r="20942">
          <cell r="M20942" t="str">
            <v>VERSIÓN</v>
          </cell>
        </row>
        <row r="20945">
          <cell r="M20945" t="str">
            <v>PAGINA</v>
          </cell>
        </row>
        <row r="20946">
          <cell r="E20946" t="str">
            <v>ANÁLISIS DE PRECIOS UNITARIOS</v>
          </cell>
        </row>
        <row r="20948">
          <cell r="M20948" t="str">
            <v>FECHA</v>
          </cell>
          <cell r="N20948" t="str">
            <v>DD</v>
          </cell>
        </row>
        <row r="20949">
          <cell r="N20949">
            <v>13</v>
          </cell>
        </row>
        <row r="20953">
          <cell r="D20953" t="str">
            <v>DATOS ESPECÍFICOS</v>
          </cell>
        </row>
        <row r="20955">
          <cell r="A20955" t="str">
            <v>APU ID</v>
          </cell>
          <cell r="D20955" t="str">
            <v>ÍTEM</v>
          </cell>
          <cell r="E20955" t="str">
            <v>DESCRIPCIÓN</v>
          </cell>
          <cell r="N20955" t="str">
            <v>UNIDAD</v>
          </cell>
        </row>
        <row r="20956">
          <cell r="A20956" t="str">
            <v>APU-00152</v>
          </cell>
          <cell r="D20956" t="str">
            <v>4,07,06</v>
          </cell>
          <cell r="E20956" t="str">
            <v>LOSA O BASE EN CONCRETO f'c = 3000 PSI (28MPa), Espesor ≤ 0,30 m</v>
          </cell>
          <cell r="N20956" t="str">
            <v>M3</v>
          </cell>
        </row>
        <row r="20957">
          <cell r="D20957" t="str">
            <v>I. EQUIPO</v>
          </cell>
        </row>
        <row r="20958">
          <cell r="D20958" t="str">
            <v>DESCRIPCIÓN</v>
          </cell>
          <cell r="I20958" t="str">
            <v>MARCA</v>
          </cell>
          <cell r="K20958" t="str">
            <v>TIPO</v>
          </cell>
          <cell r="M20958" t="str">
            <v>TARIFA</v>
          </cell>
          <cell r="N20958" t="str">
            <v>RENDIMIENTO</v>
          </cell>
        </row>
        <row r="20959">
          <cell r="D20959" t="str">
            <v>HERRAMIENTA MENOR (% M.O)</v>
          </cell>
          <cell r="K20959" t="str">
            <v>%</v>
          </cell>
          <cell r="M20959">
            <v>258695.66999999998</v>
          </cell>
          <cell r="N20959">
            <v>10</v>
          </cell>
        </row>
        <row r="20960">
          <cell r="D20960" t="str">
            <v>VIBRADOR PORTÁTIL PARA CONCRETO</v>
          </cell>
          <cell r="K20960" t="str">
            <v>DIA</v>
          </cell>
          <cell r="M20960">
            <v>89075</v>
          </cell>
          <cell r="N20960">
            <v>3.03</v>
          </cell>
        </row>
        <row r="20961">
          <cell r="D20961" t="str">
            <v/>
          </cell>
          <cell r="K20961" t="str">
            <v/>
          </cell>
          <cell r="M20961" t="str">
            <v/>
          </cell>
        </row>
        <row r="20962">
          <cell r="D20962" t="str">
            <v/>
          </cell>
          <cell r="K20962" t="str">
            <v/>
          </cell>
          <cell r="M20962" t="str">
            <v/>
          </cell>
        </row>
        <row r="20963">
          <cell r="D20963" t="str">
            <v/>
          </cell>
          <cell r="K20963" t="str">
            <v/>
          </cell>
          <cell r="M20963" t="str">
            <v/>
          </cell>
        </row>
        <row r="20964">
          <cell r="D20964" t="str">
            <v/>
          </cell>
          <cell r="K20964" t="str">
            <v/>
          </cell>
          <cell r="M20964" t="str">
            <v/>
          </cell>
        </row>
        <row r="20965">
          <cell r="D20965" t="str">
            <v>SUBTOTAL</v>
          </cell>
        </row>
        <row r="20966">
          <cell r="D20966" t="str">
            <v>II. MATERIALES</v>
          </cell>
        </row>
        <row r="20967">
          <cell r="D20967" t="str">
            <v>DESCRIPCIÓN</v>
          </cell>
          <cell r="L20967" t="str">
            <v>UNIDAD</v>
          </cell>
          <cell r="M20967" t="str">
            <v>CANTIDAD</v>
          </cell>
          <cell r="N20967" t="str">
            <v>PRECIO UNITARIO</v>
          </cell>
        </row>
        <row r="20968">
          <cell r="D20968" t="str">
            <v>CONCRETO DE 3000 PSI (1:2:3)</v>
          </cell>
          <cell r="L20968" t="str">
            <v>M3</v>
          </cell>
          <cell r="M20968">
            <v>1</v>
          </cell>
          <cell r="N20968">
            <v>765149.14</v>
          </cell>
        </row>
        <row r="20969">
          <cell r="D20969" t="str">
            <v>TABLA BURRA ORDINARIA 10" x 1" x 3m</v>
          </cell>
          <cell r="L20969" t="str">
            <v>UND</v>
          </cell>
          <cell r="M20969">
            <v>1</v>
          </cell>
          <cell r="N20969">
            <v>22000</v>
          </cell>
        </row>
        <row r="20970">
          <cell r="D20970" t="str">
            <v>LISTÓN DE MADERA 2" x 2" x 3 m</v>
          </cell>
          <cell r="L20970" t="str">
            <v>UND</v>
          </cell>
          <cell r="M20970">
            <v>2</v>
          </cell>
          <cell r="N20970">
            <v>9900</v>
          </cell>
        </row>
        <row r="20971">
          <cell r="D20971" t="str">
            <v>PUNTILLA 2-1/2"</v>
          </cell>
          <cell r="L20971" t="str">
            <v>LB</v>
          </cell>
          <cell r="M20971">
            <v>0.4</v>
          </cell>
          <cell r="N20971">
            <v>6600</v>
          </cell>
        </row>
        <row r="20972">
          <cell r="D20972" t="str">
            <v/>
          </cell>
          <cell r="L20972" t="str">
            <v/>
          </cell>
          <cell r="N20972" t="str">
            <v/>
          </cell>
        </row>
        <row r="20973">
          <cell r="D20973" t="str">
            <v/>
          </cell>
          <cell r="L20973" t="str">
            <v/>
          </cell>
          <cell r="N20973" t="str">
            <v/>
          </cell>
        </row>
        <row r="20974">
          <cell r="D20974" t="str">
            <v/>
          </cell>
          <cell r="L20974" t="str">
            <v/>
          </cell>
          <cell r="N20974" t="str">
            <v/>
          </cell>
        </row>
        <row r="20975">
          <cell r="D20975" t="str">
            <v/>
          </cell>
          <cell r="L20975" t="str">
            <v/>
          </cell>
          <cell r="N20975" t="str">
            <v/>
          </cell>
        </row>
        <row r="20976">
          <cell r="D20976" t="str">
            <v/>
          </cell>
          <cell r="L20976" t="str">
            <v/>
          </cell>
          <cell r="N20976" t="str">
            <v/>
          </cell>
        </row>
        <row r="20977">
          <cell r="D20977" t="str">
            <v/>
          </cell>
          <cell r="L20977" t="str">
            <v/>
          </cell>
          <cell r="N20977" t="str">
            <v/>
          </cell>
        </row>
        <row r="20978">
          <cell r="D20978" t="str">
            <v/>
          </cell>
          <cell r="L20978" t="str">
            <v/>
          </cell>
          <cell r="N20978" t="str">
            <v/>
          </cell>
        </row>
        <row r="20979">
          <cell r="D20979" t="str">
            <v/>
          </cell>
          <cell r="L20979" t="str">
            <v/>
          </cell>
          <cell r="N20979" t="str">
            <v/>
          </cell>
        </row>
        <row r="20980">
          <cell r="D20980" t="str">
            <v/>
          </cell>
          <cell r="L20980" t="str">
            <v/>
          </cell>
          <cell r="N20980" t="str">
            <v/>
          </cell>
        </row>
        <row r="20981">
          <cell r="D20981" t="str">
            <v/>
          </cell>
          <cell r="L20981" t="str">
            <v/>
          </cell>
          <cell r="N20981" t="str">
            <v/>
          </cell>
        </row>
        <row r="20982">
          <cell r="D20982" t="str">
            <v>DESPERDICIO</v>
          </cell>
          <cell r="L20982" t="str">
            <v>%</v>
          </cell>
          <cell r="M20982">
            <v>0.05</v>
          </cell>
          <cell r="N20982">
            <v>809589.14</v>
          </cell>
        </row>
        <row r="20983">
          <cell r="D20983" t="str">
            <v>SUBTOTAL</v>
          </cell>
        </row>
        <row r="20984">
          <cell r="D20984" t="str">
            <v>III. TRANSPORTES</v>
          </cell>
        </row>
        <row r="20985">
          <cell r="D20985" t="str">
            <v>MATERIAL</v>
          </cell>
          <cell r="K20985" t="str">
            <v>VOL. o PESO</v>
          </cell>
          <cell r="L20985" t="str">
            <v>DISTANCIA</v>
          </cell>
          <cell r="M20985" t="str">
            <v>M3 o Ton/Km</v>
          </cell>
          <cell r="N20985" t="str">
            <v>TARIFA</v>
          </cell>
        </row>
        <row r="20986">
          <cell r="D20986" t="str">
            <v/>
          </cell>
          <cell r="M20986" t="str">
            <v/>
          </cell>
          <cell r="N20986" t="str">
            <v/>
          </cell>
        </row>
        <row r="20987">
          <cell r="D20987" t="str">
            <v/>
          </cell>
          <cell r="M20987" t="str">
            <v/>
          </cell>
          <cell r="N20987" t="str">
            <v/>
          </cell>
        </row>
        <row r="20988">
          <cell r="D20988" t="str">
            <v/>
          </cell>
          <cell r="M20988" t="str">
            <v/>
          </cell>
          <cell r="N20988" t="str">
            <v/>
          </cell>
        </row>
        <row r="20989">
          <cell r="D20989" t="str">
            <v/>
          </cell>
          <cell r="M20989" t="str">
            <v/>
          </cell>
          <cell r="N20989" t="str">
            <v/>
          </cell>
        </row>
        <row r="20990">
          <cell r="D20990" t="str">
            <v>SUBTOTAL</v>
          </cell>
        </row>
        <row r="20991">
          <cell r="D20991" t="str">
            <v>IV. MANO DE OBRA</v>
          </cell>
        </row>
        <row r="20992">
          <cell r="D20992" t="str">
            <v>TRABAJADOR</v>
          </cell>
          <cell r="K20992" t="str">
            <v>JORNAL</v>
          </cell>
          <cell r="L20992" t="str">
            <v>PRESTACIONES</v>
          </cell>
          <cell r="M20992" t="str">
            <v>JORNAL TOTAL</v>
          </cell>
          <cell r="N20992" t="str">
            <v>RENDIMIENTO</v>
          </cell>
        </row>
        <row r="20993">
          <cell r="D20993" t="str">
            <v>OFICIAL</v>
          </cell>
          <cell r="K20993">
            <v>95930</v>
          </cell>
          <cell r="L20993">
            <v>1.95</v>
          </cell>
          <cell r="M20993">
            <v>187063.5</v>
          </cell>
          <cell r="N20993">
            <v>1.8</v>
          </cell>
        </row>
        <row r="20994">
          <cell r="D20994" t="str">
            <v>AYUDANTE (2)</v>
          </cell>
          <cell r="K20994">
            <v>142866</v>
          </cell>
          <cell r="L20994">
            <v>1.95</v>
          </cell>
          <cell r="M20994">
            <v>278588.7</v>
          </cell>
          <cell r="N20994">
            <v>1.8</v>
          </cell>
        </row>
        <row r="20995">
          <cell r="D20995" t="str">
            <v/>
          </cell>
          <cell r="K20995" t="str">
            <v/>
          </cell>
          <cell r="L20995" t="str">
            <v xml:space="preserve"> </v>
          </cell>
          <cell r="M20995" t="str">
            <v xml:space="preserve"> </v>
          </cell>
        </row>
        <row r="20996">
          <cell r="D20996" t="str">
            <v/>
          </cell>
          <cell r="K20996" t="str">
            <v/>
          </cell>
          <cell r="L20996" t="str">
            <v xml:space="preserve"> </v>
          </cell>
          <cell r="M20996" t="str">
            <v xml:space="preserve"> </v>
          </cell>
        </row>
        <row r="20997">
          <cell r="D20997" t="str">
            <v/>
          </cell>
          <cell r="K20997" t="str">
            <v/>
          </cell>
          <cell r="L20997" t="str">
            <v xml:space="preserve"> </v>
          </cell>
          <cell r="M20997" t="str">
            <v xml:space="preserve"> </v>
          </cell>
        </row>
        <row r="20998">
          <cell r="D20998" t="str">
            <v>SUBTOTAL</v>
          </cell>
        </row>
        <row r="21000">
          <cell r="D21000" t="str">
            <v>TOTAL COSTO DIRECTO $</v>
          </cell>
        </row>
        <row r="21002">
          <cell r="M21002" t="str">
            <v>Porcentaje</v>
          </cell>
          <cell r="N21002" t="str">
            <v>Valor Total</v>
          </cell>
        </row>
        <row r="21003">
          <cell r="M21003">
            <v>0.24</v>
          </cell>
          <cell r="N21003">
            <v>279367.57</v>
          </cell>
        </row>
        <row r="21004">
          <cell r="M21004">
            <v>0.02</v>
          </cell>
          <cell r="N21004">
            <v>23280.63</v>
          </cell>
        </row>
        <row r="21005">
          <cell r="M21005">
            <v>7.0000000000000007E-2</v>
          </cell>
          <cell r="N21005">
            <v>81482.210000000006</v>
          </cell>
        </row>
        <row r="21008">
          <cell r="D21008" t="str">
            <v>Precio Unitario Total Aproximado al peso $</v>
          </cell>
        </row>
        <row r="21013">
          <cell r="D21013" t="str">
            <v>Proyectó:</v>
          </cell>
          <cell r="L21013" t="str">
            <v>Aprobó:</v>
          </cell>
        </row>
        <row r="21014">
          <cell r="E21014" t="str">
            <v>BRAYAN JEUDIEL LOZANO HERRERA</v>
          </cell>
          <cell r="M21014" t="str">
            <v>JESÚS IVÁN QUIÑONES RUEDA</v>
          </cell>
        </row>
        <row r="21015">
          <cell r="E21015" t="str">
            <v>APOYO SEC. DE PLANEACIÓN Y OBRAS PÚBLICAS</v>
          </cell>
          <cell r="M21015" t="str">
            <v>SECRETARIO DE PLANEACIÓN Y OBRAS PUBLICAS</v>
          </cell>
        </row>
        <row r="21016">
          <cell r="E21016" t="str">
            <v>LES TENGO UN CHISME</v>
          </cell>
          <cell r="M21016" t="str">
            <v>BOMBA</v>
          </cell>
        </row>
        <row r="21020">
          <cell r="D21020" t="str">
            <v>Análisis de Precios Unitarios- Secretaria de Planeación y Obras Publicas de Cubará, Boyacá.</v>
          </cell>
        </row>
        <row r="21021">
          <cell r="D21021" t="str">
            <v>Código</v>
          </cell>
          <cell r="E21021" t="str">
            <v>CCE-EICP-FM-14</v>
          </cell>
          <cell r="G21021" t="str">
            <v>Versión</v>
          </cell>
          <cell r="H21021">
            <v>1</v>
          </cell>
        </row>
        <row r="21025">
          <cell r="E21025" t="str">
            <v>MUNICIPIO DE CUBARÁ</v>
          </cell>
        </row>
        <row r="21027">
          <cell r="M21027" t="str">
            <v>VERSIÓN</v>
          </cell>
        </row>
        <row r="21030">
          <cell r="M21030" t="str">
            <v>PAGINA</v>
          </cell>
        </row>
        <row r="21031">
          <cell r="E21031" t="str">
            <v>ANÁLISIS DE PRECIOS UNITARIOS</v>
          </cell>
        </row>
        <row r="21033">
          <cell r="M21033" t="str">
            <v>FECHA</v>
          </cell>
          <cell r="N21033" t="str">
            <v>DD</v>
          </cell>
        </row>
        <row r="21034">
          <cell r="N21034">
            <v>13</v>
          </cell>
        </row>
        <row r="21038">
          <cell r="D21038" t="str">
            <v>DATOS ESPECÍFICOS</v>
          </cell>
        </row>
        <row r="21040">
          <cell r="A21040" t="str">
            <v>APU ID</v>
          </cell>
          <cell r="D21040" t="str">
            <v>ÍTEM</v>
          </cell>
          <cell r="E21040" t="str">
            <v>DESCRIPCIÓN</v>
          </cell>
          <cell r="N21040" t="str">
            <v>UNIDAD</v>
          </cell>
        </row>
        <row r="21041">
          <cell r="A21041" t="str">
            <v>APU-00153</v>
          </cell>
          <cell r="D21041" t="str">
            <v>4,07,07</v>
          </cell>
          <cell r="E21041" t="str">
            <v>SUMINISTRO E INSTALACIÓN DE CONCRETO f'c = 4000 PSI (28MPa), PARA MUROS DE ESTRUCTURAS DE DRENAJE Y PROTECCIÓN, H &lt; 3,0 M, E ≤ 0,30 M</v>
          </cell>
          <cell r="N21041" t="str">
            <v>M3</v>
          </cell>
        </row>
        <row r="21042">
          <cell r="D21042" t="str">
            <v>I. EQUIPO</v>
          </cell>
        </row>
        <row r="21043">
          <cell r="D21043" t="str">
            <v>DESCRIPCIÓN</v>
          </cell>
          <cell r="I21043" t="str">
            <v>MARCA</v>
          </cell>
          <cell r="K21043" t="str">
            <v>TIPO</v>
          </cell>
          <cell r="M21043" t="str">
            <v>TARIFA</v>
          </cell>
          <cell r="N21043" t="str">
            <v>RENDIMIENTO</v>
          </cell>
        </row>
        <row r="21044">
          <cell r="D21044" t="str">
            <v>HERRAMIENTA MENOR (% M.O)</v>
          </cell>
          <cell r="K21044" t="str">
            <v>%</v>
          </cell>
          <cell r="M21044">
            <v>480053.81999999995</v>
          </cell>
          <cell r="N21044">
            <v>10</v>
          </cell>
        </row>
        <row r="21045">
          <cell r="D21045" t="str">
            <v>VIBRADOR PORTÁTIL PARA CONCRETO</v>
          </cell>
          <cell r="K21045" t="str">
            <v>DIA</v>
          </cell>
          <cell r="M21045">
            <v>89075</v>
          </cell>
          <cell r="N21045">
            <v>3.33</v>
          </cell>
        </row>
        <row r="21046">
          <cell r="D21046" t="str">
            <v/>
          </cell>
          <cell r="K21046" t="str">
            <v/>
          </cell>
          <cell r="M21046" t="str">
            <v/>
          </cell>
        </row>
        <row r="21047">
          <cell r="D21047" t="str">
            <v/>
          </cell>
          <cell r="K21047" t="str">
            <v/>
          </cell>
          <cell r="M21047" t="str">
            <v/>
          </cell>
        </row>
        <row r="21048">
          <cell r="D21048" t="str">
            <v/>
          </cell>
          <cell r="K21048" t="str">
            <v/>
          </cell>
          <cell r="M21048" t="str">
            <v/>
          </cell>
        </row>
        <row r="21049">
          <cell r="D21049" t="str">
            <v/>
          </cell>
          <cell r="K21049" t="str">
            <v/>
          </cell>
          <cell r="M21049" t="str">
            <v/>
          </cell>
        </row>
        <row r="21050">
          <cell r="D21050" t="str">
            <v>SUBTOTAL</v>
          </cell>
        </row>
        <row r="21051">
          <cell r="D21051" t="str">
            <v>II. MATERIALES</v>
          </cell>
        </row>
        <row r="21052">
          <cell r="D21052" t="str">
            <v>DESCRIPCIÓN</v>
          </cell>
          <cell r="L21052" t="str">
            <v>UNIDAD</v>
          </cell>
          <cell r="M21052" t="str">
            <v>CANTIDAD</v>
          </cell>
          <cell r="N21052" t="str">
            <v>PRECIO UNITARIO</v>
          </cell>
        </row>
        <row r="21053">
          <cell r="D21053" t="str">
            <v>CONCRETO DE 4000 PSI (1:2:2)</v>
          </cell>
          <cell r="L21053" t="str">
            <v>M3</v>
          </cell>
          <cell r="M21053">
            <v>1</v>
          </cell>
          <cell r="N21053">
            <v>869721.18</v>
          </cell>
        </row>
        <row r="21054">
          <cell r="D21054" t="str">
            <v>TABLA BURRA ORDINARIA 10" x 1" x 3m</v>
          </cell>
          <cell r="L21054" t="str">
            <v>UND</v>
          </cell>
          <cell r="M21054">
            <v>3</v>
          </cell>
          <cell r="N21054">
            <v>22000</v>
          </cell>
        </row>
        <row r="21055">
          <cell r="D21055" t="str">
            <v>LISTÓN DE MADERA 2" x 4" x 3 m</v>
          </cell>
          <cell r="L21055" t="str">
            <v>UND</v>
          </cell>
          <cell r="M21055">
            <v>3.4</v>
          </cell>
          <cell r="N21055">
            <v>17000</v>
          </cell>
        </row>
        <row r="21056">
          <cell r="D21056" t="str">
            <v>ALAMBRE NEGRO # 18 (RECOCIDO)</v>
          </cell>
          <cell r="L21056" t="str">
            <v>KG</v>
          </cell>
          <cell r="M21056">
            <v>0.1</v>
          </cell>
          <cell r="N21056">
            <v>7850</v>
          </cell>
        </row>
        <row r="21057">
          <cell r="D21057" t="str">
            <v>PUNTILLA 2-1/2"</v>
          </cell>
          <cell r="L21057" t="str">
            <v>LB</v>
          </cell>
          <cell r="M21057">
            <v>1</v>
          </cell>
          <cell r="N21057">
            <v>6600</v>
          </cell>
        </row>
        <row r="21058">
          <cell r="D21058" t="str">
            <v/>
          </cell>
          <cell r="L21058" t="str">
            <v/>
          </cell>
          <cell r="N21058" t="str">
            <v/>
          </cell>
        </row>
        <row r="21059">
          <cell r="D21059" t="str">
            <v/>
          </cell>
          <cell r="L21059" t="str">
            <v/>
          </cell>
          <cell r="N21059" t="str">
            <v/>
          </cell>
        </row>
        <row r="21060">
          <cell r="D21060" t="str">
            <v/>
          </cell>
          <cell r="L21060" t="str">
            <v/>
          </cell>
          <cell r="N21060" t="str">
            <v/>
          </cell>
        </row>
        <row r="21061">
          <cell r="D21061" t="str">
            <v/>
          </cell>
          <cell r="L21061" t="str">
            <v/>
          </cell>
          <cell r="N21061" t="str">
            <v/>
          </cell>
        </row>
        <row r="21062">
          <cell r="D21062" t="str">
            <v/>
          </cell>
          <cell r="L21062" t="str">
            <v/>
          </cell>
          <cell r="N21062" t="str">
            <v/>
          </cell>
        </row>
        <row r="21063">
          <cell r="D21063" t="str">
            <v/>
          </cell>
          <cell r="L21063" t="str">
            <v/>
          </cell>
          <cell r="N21063" t="str">
            <v/>
          </cell>
        </row>
        <row r="21064">
          <cell r="D21064" t="str">
            <v/>
          </cell>
          <cell r="L21064" t="str">
            <v/>
          </cell>
          <cell r="N21064" t="str">
            <v/>
          </cell>
        </row>
        <row r="21065">
          <cell r="D21065" t="str">
            <v/>
          </cell>
          <cell r="L21065" t="str">
            <v/>
          </cell>
          <cell r="N21065" t="str">
            <v/>
          </cell>
        </row>
        <row r="21066">
          <cell r="D21066" t="str">
            <v/>
          </cell>
          <cell r="L21066" t="str">
            <v/>
          </cell>
          <cell r="N21066" t="str">
            <v/>
          </cell>
        </row>
        <row r="21067">
          <cell r="D21067" t="str">
            <v>DESPERDICIO</v>
          </cell>
          <cell r="L21067" t="str">
            <v>%</v>
          </cell>
          <cell r="M21067">
            <v>0.05</v>
          </cell>
          <cell r="N21067">
            <v>1000906.18</v>
          </cell>
        </row>
        <row r="21068">
          <cell r="D21068" t="str">
            <v>SUBTOTAL</v>
          </cell>
        </row>
        <row r="21069">
          <cell r="D21069" t="str">
            <v>III. TRANSPORTES</v>
          </cell>
        </row>
        <row r="21070">
          <cell r="D21070" t="str">
            <v>MATERIAL</v>
          </cell>
          <cell r="K21070" t="str">
            <v>VOL. o PESO</v>
          </cell>
          <cell r="L21070" t="str">
            <v>DISTANCIA</v>
          </cell>
          <cell r="M21070" t="str">
            <v>M3 o Ton/Km</v>
          </cell>
          <cell r="N21070" t="str">
            <v>TARIFA</v>
          </cell>
        </row>
        <row r="21071">
          <cell r="D21071" t="str">
            <v/>
          </cell>
          <cell r="M21071" t="str">
            <v/>
          </cell>
          <cell r="N21071" t="str">
            <v/>
          </cell>
        </row>
        <row r="21072">
          <cell r="D21072" t="str">
            <v/>
          </cell>
          <cell r="M21072" t="str">
            <v/>
          </cell>
          <cell r="N21072" t="str">
            <v/>
          </cell>
        </row>
        <row r="21073">
          <cell r="D21073" t="str">
            <v/>
          </cell>
          <cell r="M21073" t="str">
            <v/>
          </cell>
          <cell r="N21073" t="str">
            <v/>
          </cell>
        </row>
        <row r="21074">
          <cell r="D21074" t="str">
            <v/>
          </cell>
          <cell r="M21074" t="str">
            <v/>
          </cell>
          <cell r="N21074" t="str">
            <v/>
          </cell>
        </row>
        <row r="21075">
          <cell r="D21075" t="str">
            <v>SUBTOTAL</v>
          </cell>
        </row>
        <row r="21076">
          <cell r="D21076" t="str">
            <v>IV. MANO DE OBRA</v>
          </cell>
        </row>
        <row r="21077">
          <cell r="D21077" t="str">
            <v>TRABAJADOR</v>
          </cell>
          <cell r="K21077" t="str">
            <v>JORNAL</v>
          </cell>
          <cell r="L21077" t="str">
            <v>PRESTACIONES</v>
          </cell>
          <cell r="M21077" t="str">
            <v>JORNAL TOTAL</v>
          </cell>
          <cell r="N21077" t="str">
            <v>RENDIMIENTO</v>
          </cell>
        </row>
        <row r="21078">
          <cell r="D21078" t="str">
            <v>OFICIAL</v>
          </cell>
          <cell r="K21078">
            <v>95930</v>
          </cell>
          <cell r="L21078">
            <v>1.95</v>
          </cell>
          <cell r="M21078">
            <v>187063.5</v>
          </cell>
          <cell r="N21078">
            <v>0.97</v>
          </cell>
        </row>
        <row r="21079">
          <cell r="D21079" t="str">
            <v>AYUDANTE (2)</v>
          </cell>
          <cell r="K21079">
            <v>142866</v>
          </cell>
          <cell r="L21079">
            <v>1.95</v>
          </cell>
          <cell r="M21079">
            <v>278588.7</v>
          </cell>
          <cell r="N21079">
            <v>0.97</v>
          </cell>
        </row>
        <row r="21080">
          <cell r="D21080" t="str">
            <v/>
          </cell>
          <cell r="K21080" t="str">
            <v/>
          </cell>
          <cell r="L21080" t="str">
            <v xml:space="preserve"> </v>
          </cell>
          <cell r="M21080" t="str">
            <v xml:space="preserve"> </v>
          </cell>
        </row>
        <row r="21081">
          <cell r="D21081" t="str">
            <v/>
          </cell>
          <cell r="K21081" t="str">
            <v/>
          </cell>
          <cell r="L21081" t="str">
            <v xml:space="preserve"> </v>
          </cell>
          <cell r="M21081" t="str">
            <v xml:space="preserve"> </v>
          </cell>
        </row>
        <row r="21082">
          <cell r="D21082" t="str">
            <v/>
          </cell>
          <cell r="K21082" t="str">
            <v/>
          </cell>
          <cell r="L21082" t="str">
            <v xml:space="preserve"> </v>
          </cell>
          <cell r="M21082" t="str">
            <v xml:space="preserve"> </v>
          </cell>
        </row>
        <row r="21083">
          <cell r="D21083" t="str">
            <v>SUBTOTAL</v>
          </cell>
        </row>
        <row r="21085">
          <cell r="D21085" t="str">
            <v>TOTAL COSTO DIRECTO $</v>
          </cell>
        </row>
        <row r="21087">
          <cell r="M21087" t="str">
            <v>Porcentaje</v>
          </cell>
          <cell r="N21087" t="str">
            <v>Valor Total</v>
          </cell>
        </row>
        <row r="21088">
          <cell r="M21088">
            <v>0.24</v>
          </cell>
          <cell r="N21088">
            <v>385382.39</v>
          </cell>
        </row>
        <row r="21089">
          <cell r="M21089">
            <v>0.02</v>
          </cell>
          <cell r="N21089">
            <v>32115.200000000001</v>
          </cell>
        </row>
        <row r="21090">
          <cell r="M21090">
            <v>7.0000000000000007E-2</v>
          </cell>
          <cell r="N21090">
            <v>112403.2</v>
          </cell>
        </row>
        <row r="21093">
          <cell r="D21093" t="str">
            <v>Precio Unitario Total Aproximado al peso $</v>
          </cell>
        </row>
        <row r="21098">
          <cell r="D21098" t="str">
            <v>Proyectó:</v>
          </cell>
          <cell r="L21098" t="str">
            <v>Aprobó:</v>
          </cell>
        </row>
        <row r="21099">
          <cell r="E21099" t="str">
            <v>BRAYAN JEUDIEL LOZANO HERRERA</v>
          </cell>
          <cell r="M21099" t="str">
            <v>JESÚS IVÁN QUIÑONES RUEDA</v>
          </cell>
        </row>
        <row r="21100">
          <cell r="E21100" t="str">
            <v>APOYO SEC. DE PLANEACIÓN Y OBRAS PÚBLICAS</v>
          </cell>
          <cell r="M21100" t="str">
            <v>SECRETARIO DE PLANEACIÓN Y OBRAS PUBLICAS</v>
          </cell>
        </row>
        <row r="21101">
          <cell r="E21101" t="str">
            <v>LES TENGO UN CHISME</v>
          </cell>
          <cell r="M21101" t="str">
            <v>BOMBA</v>
          </cell>
        </row>
        <row r="21105">
          <cell r="D21105" t="str">
            <v>Análisis de Precios Unitarios- Secretaria de Planeación y Obras Publicas de Cubará, Boyacá.</v>
          </cell>
        </row>
        <row r="21106">
          <cell r="D21106" t="str">
            <v>Código</v>
          </cell>
          <cell r="E21106" t="str">
            <v>CCE-EICP-FM-14</v>
          </cell>
          <cell r="G21106" t="str">
            <v>Versión</v>
          </cell>
          <cell r="H21106">
            <v>1</v>
          </cell>
        </row>
        <row r="21110">
          <cell r="E21110" t="str">
            <v>MUNICIPIO DE CUBARÁ</v>
          </cell>
        </row>
        <row r="21112">
          <cell r="M21112" t="str">
            <v>VERSIÓN</v>
          </cell>
        </row>
        <row r="21115">
          <cell r="M21115" t="str">
            <v>PAGINA</v>
          </cell>
        </row>
        <row r="21116">
          <cell r="E21116" t="str">
            <v>ANÁLISIS DE PRECIOS UNITARIOS</v>
          </cell>
        </row>
        <row r="21118">
          <cell r="M21118" t="str">
            <v>FECHA</v>
          </cell>
          <cell r="N21118" t="str">
            <v>DD</v>
          </cell>
        </row>
        <row r="21119">
          <cell r="N21119">
            <v>13</v>
          </cell>
        </row>
        <row r="21123">
          <cell r="D21123" t="str">
            <v>DATOS ESPECÍFICOS</v>
          </cell>
        </row>
        <row r="21125">
          <cell r="A21125" t="str">
            <v>APU ID</v>
          </cell>
          <cell r="D21125" t="str">
            <v>ÍTEM</v>
          </cell>
          <cell r="E21125" t="str">
            <v>DESCRIPCIÓN</v>
          </cell>
          <cell r="N21125" t="str">
            <v>UNIDAD</v>
          </cell>
        </row>
        <row r="21126">
          <cell r="A21126" t="str">
            <v>APU-00154</v>
          </cell>
          <cell r="D21126" t="str">
            <v>4,07,08</v>
          </cell>
          <cell r="E21126" t="str">
            <v>SUMINISTRO E INSTALACIÓN DE CONCRETO f'c = 3000 PSI (21MPa), PARA MUROS DE ESTRUCTURAS DE DRENAJE Y PROTECCIÓN, H &lt; 3,0 M, E ≤ 0,30 M</v>
          </cell>
          <cell r="N21126" t="str">
            <v>M3</v>
          </cell>
        </row>
        <row r="21127">
          <cell r="D21127" t="str">
            <v>I. EQUIPO</v>
          </cell>
        </row>
        <row r="21128">
          <cell r="D21128" t="str">
            <v>DESCRIPCIÓN</v>
          </cell>
          <cell r="I21128" t="str">
            <v>MARCA</v>
          </cell>
          <cell r="K21128" t="str">
            <v>TIPO</v>
          </cell>
          <cell r="M21128" t="str">
            <v>TARIFA</v>
          </cell>
          <cell r="N21128" t="str">
            <v>RENDIMIENTO</v>
          </cell>
        </row>
        <row r="21129">
          <cell r="D21129" t="str">
            <v>HERRAMIENTA MENOR (% M.O)</v>
          </cell>
          <cell r="K21129" t="str">
            <v>%</v>
          </cell>
          <cell r="M21129">
            <v>480053.81999999995</v>
          </cell>
          <cell r="N21129">
            <v>10</v>
          </cell>
        </row>
        <row r="21130">
          <cell r="D21130" t="str">
            <v>VIBRADOR PORTÁTIL PARA CONCRETO</v>
          </cell>
          <cell r="K21130" t="str">
            <v>DIA</v>
          </cell>
          <cell r="M21130">
            <v>89075</v>
          </cell>
          <cell r="N21130">
            <v>3.33</v>
          </cell>
        </row>
        <row r="21131">
          <cell r="D21131" t="str">
            <v/>
          </cell>
          <cell r="K21131" t="str">
            <v/>
          </cell>
          <cell r="M21131" t="str">
            <v/>
          </cell>
        </row>
        <row r="21132">
          <cell r="D21132" t="str">
            <v/>
          </cell>
          <cell r="K21132" t="str">
            <v/>
          </cell>
          <cell r="M21132" t="str">
            <v/>
          </cell>
        </row>
        <row r="21133">
          <cell r="D21133" t="str">
            <v/>
          </cell>
          <cell r="K21133" t="str">
            <v/>
          </cell>
          <cell r="M21133" t="str">
            <v/>
          </cell>
        </row>
        <row r="21134">
          <cell r="D21134" t="str">
            <v/>
          </cell>
          <cell r="K21134" t="str">
            <v/>
          </cell>
          <cell r="M21134" t="str">
            <v/>
          </cell>
        </row>
        <row r="21135">
          <cell r="D21135" t="str">
            <v>SUBTOTAL</v>
          </cell>
        </row>
        <row r="21136">
          <cell r="D21136" t="str">
            <v>II. MATERIALES</v>
          </cell>
        </row>
        <row r="21137">
          <cell r="D21137" t="str">
            <v>DESCRIPCIÓN</v>
          </cell>
          <cell r="L21137" t="str">
            <v>UNIDAD</v>
          </cell>
          <cell r="M21137" t="str">
            <v>CANTIDAD</v>
          </cell>
          <cell r="N21137" t="str">
            <v>PRECIO UNITARIO</v>
          </cell>
        </row>
        <row r="21138">
          <cell r="D21138" t="str">
            <v>CONCRETO DE 3000 PSI (1:2:3)</v>
          </cell>
          <cell r="L21138" t="str">
            <v>M3</v>
          </cell>
          <cell r="M21138">
            <v>1</v>
          </cell>
          <cell r="N21138">
            <v>765149.14</v>
          </cell>
        </row>
        <row r="21139">
          <cell r="D21139" t="str">
            <v>TABLA BURRA ORDINARIA 10" x 1" x 3m</v>
          </cell>
          <cell r="L21139" t="str">
            <v>UND</v>
          </cell>
          <cell r="M21139">
            <v>3</v>
          </cell>
          <cell r="N21139">
            <v>22000</v>
          </cell>
        </row>
        <row r="21140">
          <cell r="D21140" t="str">
            <v>LISTÓN DE MADERA 2" x 2" x 3 m</v>
          </cell>
          <cell r="L21140" t="str">
            <v>UND</v>
          </cell>
          <cell r="M21140">
            <v>3.4</v>
          </cell>
          <cell r="N21140">
            <v>9900</v>
          </cell>
        </row>
        <row r="21141">
          <cell r="D21141" t="str">
            <v>ALAMBRE NEGRO # 18 (RECOCIDO)</v>
          </cell>
          <cell r="L21141" t="str">
            <v>KG</v>
          </cell>
          <cell r="M21141">
            <v>0.1</v>
          </cell>
          <cell r="N21141">
            <v>7850</v>
          </cell>
        </row>
        <row r="21142">
          <cell r="D21142" t="str">
            <v>PUNTILLA 2-1/2"</v>
          </cell>
          <cell r="L21142" t="str">
            <v>LB</v>
          </cell>
          <cell r="M21142">
            <v>1</v>
          </cell>
          <cell r="N21142">
            <v>6600</v>
          </cell>
        </row>
        <row r="21143">
          <cell r="D21143" t="str">
            <v/>
          </cell>
          <cell r="L21143" t="str">
            <v/>
          </cell>
          <cell r="N21143" t="str">
            <v/>
          </cell>
        </row>
        <row r="21144">
          <cell r="D21144" t="str">
            <v/>
          </cell>
          <cell r="L21144" t="str">
            <v/>
          </cell>
          <cell r="N21144" t="str">
            <v/>
          </cell>
        </row>
        <row r="21145">
          <cell r="D21145" t="str">
            <v/>
          </cell>
          <cell r="L21145" t="str">
            <v/>
          </cell>
          <cell r="N21145" t="str">
            <v/>
          </cell>
        </row>
        <row r="21146">
          <cell r="D21146" t="str">
            <v/>
          </cell>
          <cell r="L21146" t="str">
            <v/>
          </cell>
          <cell r="N21146" t="str">
            <v/>
          </cell>
        </row>
        <row r="21147">
          <cell r="D21147" t="str">
            <v/>
          </cell>
          <cell r="L21147" t="str">
            <v/>
          </cell>
          <cell r="N21147" t="str">
            <v/>
          </cell>
        </row>
        <row r="21148">
          <cell r="D21148" t="str">
            <v/>
          </cell>
          <cell r="L21148" t="str">
            <v/>
          </cell>
          <cell r="N21148" t="str">
            <v/>
          </cell>
        </row>
        <row r="21149">
          <cell r="D21149" t="str">
            <v/>
          </cell>
          <cell r="L21149" t="str">
            <v/>
          </cell>
          <cell r="N21149" t="str">
            <v/>
          </cell>
        </row>
        <row r="21150">
          <cell r="D21150" t="str">
            <v/>
          </cell>
          <cell r="L21150" t="str">
            <v/>
          </cell>
          <cell r="N21150" t="str">
            <v/>
          </cell>
        </row>
        <row r="21151">
          <cell r="D21151" t="str">
            <v/>
          </cell>
          <cell r="L21151" t="str">
            <v/>
          </cell>
          <cell r="N21151" t="str">
            <v/>
          </cell>
        </row>
        <row r="21152">
          <cell r="D21152" t="str">
            <v>DESPERDICIO</v>
          </cell>
          <cell r="L21152" t="str">
            <v>%</v>
          </cell>
          <cell r="M21152">
            <v>0.05</v>
          </cell>
          <cell r="N21152">
            <v>872194.14</v>
          </cell>
        </row>
        <row r="21153">
          <cell r="D21153" t="str">
            <v>SUBTOTAL</v>
          </cell>
        </row>
        <row r="21154">
          <cell r="D21154" t="str">
            <v>III. TRANSPORTES</v>
          </cell>
        </row>
        <row r="21155">
          <cell r="D21155" t="str">
            <v>MATERIAL</v>
          </cell>
          <cell r="K21155" t="str">
            <v>VOL. o PESO</v>
          </cell>
          <cell r="L21155" t="str">
            <v>DISTANCIA</v>
          </cell>
          <cell r="M21155" t="str">
            <v>M3 o Ton/Km</v>
          </cell>
          <cell r="N21155" t="str">
            <v>TARIFA</v>
          </cell>
        </row>
        <row r="21156">
          <cell r="D21156" t="str">
            <v/>
          </cell>
          <cell r="M21156" t="str">
            <v/>
          </cell>
          <cell r="N21156" t="str">
            <v/>
          </cell>
        </row>
        <row r="21157">
          <cell r="D21157" t="str">
            <v/>
          </cell>
          <cell r="M21157" t="str">
            <v/>
          </cell>
          <cell r="N21157" t="str">
            <v/>
          </cell>
        </row>
        <row r="21158">
          <cell r="D21158" t="str">
            <v/>
          </cell>
          <cell r="M21158" t="str">
            <v/>
          </cell>
          <cell r="N21158" t="str">
            <v/>
          </cell>
        </row>
        <row r="21159">
          <cell r="D21159" t="str">
            <v/>
          </cell>
          <cell r="M21159" t="str">
            <v/>
          </cell>
          <cell r="N21159" t="str">
            <v/>
          </cell>
        </row>
        <row r="21160">
          <cell r="D21160" t="str">
            <v>SUBTOTAL</v>
          </cell>
        </row>
        <row r="21161">
          <cell r="D21161" t="str">
            <v>IV. MANO DE OBRA</v>
          </cell>
        </row>
        <row r="21162">
          <cell r="D21162" t="str">
            <v>TRABAJADOR</v>
          </cell>
          <cell r="K21162" t="str">
            <v>JORNAL</v>
          </cell>
          <cell r="L21162" t="str">
            <v>PRESTACIONES</v>
          </cell>
          <cell r="M21162" t="str">
            <v>JORNAL TOTAL</v>
          </cell>
          <cell r="N21162" t="str">
            <v>RENDIMIENTO</v>
          </cell>
        </row>
        <row r="21163">
          <cell r="D21163" t="str">
            <v>OFICIAL</v>
          </cell>
          <cell r="K21163">
            <v>95930</v>
          </cell>
          <cell r="L21163">
            <v>1.95</v>
          </cell>
          <cell r="M21163">
            <v>187063.5</v>
          </cell>
          <cell r="N21163">
            <v>0.97</v>
          </cell>
        </row>
        <row r="21164">
          <cell r="D21164" t="str">
            <v>AYUDANTE (2)</v>
          </cell>
          <cell r="K21164">
            <v>142866</v>
          </cell>
          <cell r="L21164">
            <v>1.95</v>
          </cell>
          <cell r="M21164">
            <v>278588.7</v>
          </cell>
          <cell r="N21164">
            <v>0.97</v>
          </cell>
        </row>
        <row r="21165">
          <cell r="D21165" t="str">
            <v/>
          </cell>
          <cell r="K21165" t="str">
            <v/>
          </cell>
          <cell r="L21165" t="str">
            <v xml:space="preserve"> </v>
          </cell>
          <cell r="M21165" t="str">
            <v xml:space="preserve"> </v>
          </cell>
        </row>
        <row r="21166">
          <cell r="D21166" t="str">
            <v/>
          </cell>
          <cell r="K21166" t="str">
            <v/>
          </cell>
          <cell r="L21166" t="str">
            <v xml:space="preserve"> </v>
          </cell>
          <cell r="M21166" t="str">
            <v xml:space="preserve"> </v>
          </cell>
        </row>
        <row r="21167">
          <cell r="D21167" t="str">
            <v/>
          </cell>
          <cell r="K21167" t="str">
            <v/>
          </cell>
          <cell r="L21167" t="str">
            <v xml:space="preserve"> </v>
          </cell>
          <cell r="M21167" t="str">
            <v xml:space="preserve"> </v>
          </cell>
        </row>
        <row r="21168">
          <cell r="D21168" t="str">
            <v>SUBTOTAL</v>
          </cell>
        </row>
        <row r="21170">
          <cell r="D21170" t="str">
            <v>TOTAL COSTO DIRECTO $</v>
          </cell>
        </row>
        <row r="21172">
          <cell r="M21172" t="str">
            <v>Porcentaje</v>
          </cell>
          <cell r="N21172" t="str">
            <v>Valor Total</v>
          </cell>
        </row>
        <row r="21173">
          <cell r="M21173">
            <v>0.24</v>
          </cell>
          <cell r="N21173">
            <v>352946.95</v>
          </cell>
        </row>
        <row r="21174">
          <cell r="M21174">
            <v>0.02</v>
          </cell>
          <cell r="N21174">
            <v>29412.25</v>
          </cell>
        </row>
        <row r="21175">
          <cell r="M21175">
            <v>7.0000000000000007E-2</v>
          </cell>
          <cell r="N21175">
            <v>102942.86</v>
          </cell>
        </row>
        <row r="21178">
          <cell r="D21178" t="str">
            <v>Precio Unitario Total Aproximado al peso $</v>
          </cell>
        </row>
        <row r="21183">
          <cell r="D21183" t="str">
            <v>Proyectó:</v>
          </cell>
          <cell r="L21183" t="str">
            <v>Aprobó:</v>
          </cell>
        </row>
        <row r="21184">
          <cell r="E21184" t="str">
            <v>BRAYAN JEUDIEL LOZANO HERRERA</v>
          </cell>
          <cell r="M21184" t="str">
            <v>JESÚS IVÁN QUIÑONES RUEDA</v>
          </cell>
        </row>
        <row r="21185">
          <cell r="E21185" t="str">
            <v>APOYO SEC. DE PLANEACIÓN Y OBRAS PÚBLICAS</v>
          </cell>
          <cell r="M21185" t="str">
            <v>SECRETARIO DE PLANEACIÓN Y OBRAS PUBLICAS</v>
          </cell>
        </row>
        <row r="21186">
          <cell r="E21186" t="str">
            <v>LES TENGO UN CHISME</v>
          </cell>
          <cell r="M21186" t="str">
            <v>BOMBA</v>
          </cell>
        </row>
        <row r="21190">
          <cell r="D21190" t="str">
            <v>Análisis de Precios Unitarios- Secretaria de Planeación y Obras Publicas de Cubará, Boyacá.</v>
          </cell>
        </row>
        <row r="21191">
          <cell r="D21191" t="str">
            <v>Código</v>
          </cell>
          <cell r="E21191" t="str">
            <v>CCE-EICP-FM-14</v>
          </cell>
          <cell r="G21191" t="str">
            <v>Versión</v>
          </cell>
          <cell r="H21191">
            <v>1</v>
          </cell>
        </row>
        <row r="21195">
          <cell r="E21195" t="str">
            <v>MUNICIPIO DE CUBARÁ</v>
          </cell>
        </row>
        <row r="21197">
          <cell r="M21197" t="str">
            <v>VERSIÓN</v>
          </cell>
        </row>
        <row r="21200">
          <cell r="M21200" t="str">
            <v>PAGINA</v>
          </cell>
        </row>
        <row r="21201">
          <cell r="E21201" t="str">
            <v>ANÁLISIS DE PRECIOS UNITARIOS</v>
          </cell>
        </row>
        <row r="21203">
          <cell r="M21203" t="str">
            <v>FECHA</v>
          </cell>
          <cell r="N21203" t="str">
            <v>DD</v>
          </cell>
        </row>
        <row r="21204">
          <cell r="N21204">
            <v>13</v>
          </cell>
        </row>
        <row r="21208">
          <cell r="D21208" t="str">
            <v>DATOS ESPECÍFICOS</v>
          </cell>
        </row>
        <row r="21210">
          <cell r="A21210" t="str">
            <v>APU ID</v>
          </cell>
          <cell r="D21210" t="str">
            <v>ÍTEM</v>
          </cell>
          <cell r="E21210" t="str">
            <v>DESCRIPCIÓN</v>
          </cell>
          <cell r="N21210" t="str">
            <v>UNIDAD</v>
          </cell>
        </row>
        <row r="21211">
          <cell r="A21211" t="str">
            <v>APU-00155</v>
          </cell>
          <cell r="D21211" t="str">
            <v>4,07,09</v>
          </cell>
          <cell r="E21211" t="str">
            <v>SUMINISTRO E INSTALACIÓN DE CONCRETO f’c = 4000 PSI (28 MPa), PARA LOSA MACIZA SUPERIOR EN ESTRUCTURAS DE DRENAJE Y PROTECCIÓN E≤ 0,30 M</v>
          </cell>
          <cell r="N21211" t="str">
            <v>M3</v>
          </cell>
        </row>
        <row r="21212">
          <cell r="D21212" t="str">
            <v>I. EQUIPO</v>
          </cell>
        </row>
        <row r="21213">
          <cell r="D21213" t="str">
            <v>DESCRIPCIÓN</v>
          </cell>
          <cell r="I21213" t="str">
            <v>MARCA</v>
          </cell>
          <cell r="K21213" t="str">
            <v>TIPO</v>
          </cell>
          <cell r="M21213" t="str">
            <v>TARIFA</v>
          </cell>
          <cell r="N21213" t="str">
            <v>RENDIMIENTO</v>
          </cell>
        </row>
        <row r="21214">
          <cell r="D21214" t="str">
            <v>HERRAMIENTA MENOR (% M.O)</v>
          </cell>
          <cell r="K21214" t="str">
            <v>%</v>
          </cell>
          <cell r="M21214">
            <v>480053.81999999995</v>
          </cell>
          <cell r="N21214">
            <v>10</v>
          </cell>
        </row>
        <row r="21215">
          <cell r="D21215" t="str">
            <v>VIBRADOR PORTÁTIL PARA CONCRETO</v>
          </cell>
          <cell r="K21215" t="str">
            <v>DIA</v>
          </cell>
          <cell r="M21215">
            <v>89075</v>
          </cell>
          <cell r="N21215">
            <v>7</v>
          </cell>
        </row>
        <row r="21216">
          <cell r="D21216" t="str">
            <v/>
          </cell>
          <cell r="K21216" t="str">
            <v/>
          </cell>
          <cell r="M21216" t="str">
            <v/>
          </cell>
        </row>
        <row r="21217">
          <cell r="D21217" t="str">
            <v/>
          </cell>
          <cell r="K21217" t="str">
            <v/>
          </cell>
          <cell r="M21217" t="str">
            <v/>
          </cell>
        </row>
        <row r="21218">
          <cell r="D21218" t="str">
            <v/>
          </cell>
          <cell r="K21218" t="str">
            <v/>
          </cell>
          <cell r="M21218" t="str">
            <v/>
          </cell>
        </row>
        <row r="21219">
          <cell r="D21219" t="str">
            <v/>
          </cell>
          <cell r="K21219" t="str">
            <v/>
          </cell>
          <cell r="M21219" t="str">
            <v/>
          </cell>
        </row>
        <row r="21220">
          <cell r="D21220" t="str">
            <v>SUBTOTAL</v>
          </cell>
        </row>
        <row r="21221">
          <cell r="D21221" t="str">
            <v>II. MATERIALES</v>
          </cell>
        </row>
        <row r="21222">
          <cell r="D21222" t="str">
            <v>DESCRIPCIÓN</v>
          </cell>
          <cell r="L21222" t="str">
            <v>UNIDAD</v>
          </cell>
          <cell r="M21222" t="str">
            <v>CANTIDAD</v>
          </cell>
          <cell r="N21222" t="str">
            <v>PRECIO UNITARIO</v>
          </cell>
        </row>
        <row r="21223">
          <cell r="D21223" t="str">
            <v>CONCRETO DE 4000 PSI (1:2:2)</v>
          </cell>
          <cell r="L21223" t="str">
            <v>M3</v>
          </cell>
          <cell r="M21223">
            <v>1</v>
          </cell>
          <cell r="N21223">
            <v>869721.18</v>
          </cell>
        </row>
        <row r="21224">
          <cell r="D21224" t="str">
            <v>TABLA BURRA ORDINARIA 10" x 1" x 3m</v>
          </cell>
          <cell r="L21224" t="str">
            <v>UND</v>
          </cell>
          <cell r="M21224">
            <v>3</v>
          </cell>
          <cell r="N21224">
            <v>22000</v>
          </cell>
        </row>
        <row r="21225">
          <cell r="D21225" t="str">
            <v>LISTÓN DE MADERA 2" x 4" x 3 m</v>
          </cell>
          <cell r="L21225" t="str">
            <v>UND</v>
          </cell>
          <cell r="M21225">
            <v>5</v>
          </cell>
          <cell r="N21225">
            <v>17000</v>
          </cell>
        </row>
        <row r="21226">
          <cell r="D21226" t="str">
            <v>ALAMBRE NEGRO # 18 (RECOCIDO)</v>
          </cell>
          <cell r="L21226" t="str">
            <v>KG</v>
          </cell>
          <cell r="M21226">
            <v>0.17</v>
          </cell>
          <cell r="N21226">
            <v>7850</v>
          </cell>
        </row>
        <row r="21227">
          <cell r="D21227" t="str">
            <v>PUNTILLA 2-1/2"</v>
          </cell>
          <cell r="L21227" t="str">
            <v>LB</v>
          </cell>
          <cell r="M21227">
            <v>0.9</v>
          </cell>
          <cell r="N21227">
            <v>6600</v>
          </cell>
        </row>
        <row r="21228">
          <cell r="D21228" t="str">
            <v/>
          </cell>
          <cell r="L21228" t="str">
            <v/>
          </cell>
          <cell r="N21228" t="str">
            <v/>
          </cell>
        </row>
        <row r="21229">
          <cell r="D21229" t="str">
            <v/>
          </cell>
          <cell r="L21229" t="str">
            <v/>
          </cell>
          <cell r="N21229" t="str">
            <v/>
          </cell>
        </row>
        <row r="21230">
          <cell r="D21230" t="str">
            <v/>
          </cell>
          <cell r="L21230" t="str">
            <v/>
          </cell>
          <cell r="N21230" t="str">
            <v/>
          </cell>
        </row>
        <row r="21231">
          <cell r="D21231" t="str">
            <v/>
          </cell>
          <cell r="L21231" t="str">
            <v/>
          </cell>
          <cell r="N21231" t="str">
            <v/>
          </cell>
        </row>
        <row r="21232">
          <cell r="D21232" t="str">
            <v/>
          </cell>
          <cell r="L21232" t="str">
            <v/>
          </cell>
          <cell r="N21232" t="str">
            <v/>
          </cell>
        </row>
        <row r="21233">
          <cell r="D21233" t="str">
            <v/>
          </cell>
          <cell r="L21233" t="str">
            <v/>
          </cell>
          <cell r="N21233" t="str">
            <v/>
          </cell>
        </row>
        <row r="21234">
          <cell r="D21234" t="str">
            <v/>
          </cell>
          <cell r="L21234" t="str">
            <v/>
          </cell>
          <cell r="N21234" t="str">
            <v/>
          </cell>
        </row>
        <row r="21235">
          <cell r="D21235" t="str">
            <v/>
          </cell>
          <cell r="L21235" t="str">
            <v/>
          </cell>
          <cell r="N21235" t="str">
            <v/>
          </cell>
        </row>
        <row r="21236">
          <cell r="D21236" t="str">
            <v/>
          </cell>
          <cell r="L21236" t="str">
            <v/>
          </cell>
          <cell r="N21236" t="str">
            <v/>
          </cell>
        </row>
        <row r="21237">
          <cell r="D21237" t="str">
            <v>DESPERDICIO</v>
          </cell>
          <cell r="L21237" t="str">
            <v>%</v>
          </cell>
          <cell r="M21237">
            <v>0.05</v>
          </cell>
          <cell r="N21237">
            <v>1027995.68</v>
          </cell>
        </row>
        <row r="21238">
          <cell r="D21238" t="str">
            <v>SUBTOTAL</v>
          </cell>
        </row>
        <row r="21239">
          <cell r="D21239" t="str">
            <v>III. TRANSPORTES</v>
          </cell>
        </row>
        <row r="21240">
          <cell r="D21240" t="str">
            <v>MATERIAL</v>
          </cell>
          <cell r="K21240" t="str">
            <v>VOL. o PESO</v>
          </cell>
          <cell r="L21240" t="str">
            <v>DISTANCIA</v>
          </cell>
          <cell r="M21240" t="str">
            <v>M3 o Ton/Km</v>
          </cell>
          <cell r="N21240" t="str">
            <v>TARIFA</v>
          </cell>
        </row>
        <row r="21241">
          <cell r="D21241" t="str">
            <v/>
          </cell>
          <cell r="M21241" t="str">
            <v/>
          </cell>
          <cell r="N21241" t="str">
            <v/>
          </cell>
        </row>
        <row r="21242">
          <cell r="D21242" t="str">
            <v/>
          </cell>
          <cell r="M21242" t="str">
            <v/>
          </cell>
          <cell r="N21242" t="str">
            <v/>
          </cell>
        </row>
        <row r="21243">
          <cell r="D21243" t="str">
            <v/>
          </cell>
          <cell r="M21243" t="str">
            <v/>
          </cell>
          <cell r="N21243" t="str">
            <v/>
          </cell>
        </row>
        <row r="21244">
          <cell r="D21244" t="str">
            <v/>
          </cell>
          <cell r="M21244" t="str">
            <v/>
          </cell>
          <cell r="N21244" t="str">
            <v/>
          </cell>
        </row>
        <row r="21245">
          <cell r="D21245" t="str">
            <v>SUBTOTAL</v>
          </cell>
        </row>
        <row r="21246">
          <cell r="D21246" t="str">
            <v>IV. MANO DE OBRA</v>
          </cell>
        </row>
        <row r="21247">
          <cell r="D21247" t="str">
            <v>TRABAJADOR</v>
          </cell>
          <cell r="K21247" t="str">
            <v>JORNAL</v>
          </cell>
          <cell r="L21247" t="str">
            <v>PRESTACIONES</v>
          </cell>
          <cell r="M21247" t="str">
            <v>JORNAL TOTAL</v>
          </cell>
          <cell r="N21247" t="str">
            <v>RENDIMIENTO</v>
          </cell>
        </row>
        <row r="21248">
          <cell r="D21248" t="str">
            <v>OFICIAL</v>
          </cell>
          <cell r="K21248">
            <v>95930</v>
          </cell>
          <cell r="L21248">
            <v>1.95</v>
          </cell>
          <cell r="M21248">
            <v>187063.5</v>
          </cell>
          <cell r="N21248">
            <v>0.97</v>
          </cell>
        </row>
        <row r="21249">
          <cell r="D21249" t="str">
            <v>AYUDANTE (2)</v>
          </cell>
          <cell r="K21249">
            <v>142866</v>
          </cell>
          <cell r="L21249">
            <v>1.95</v>
          </cell>
          <cell r="M21249">
            <v>278588.7</v>
          </cell>
          <cell r="N21249">
            <v>0.97</v>
          </cell>
        </row>
        <row r="21250">
          <cell r="D21250" t="str">
            <v/>
          </cell>
          <cell r="K21250" t="str">
            <v/>
          </cell>
          <cell r="L21250" t="str">
            <v xml:space="preserve"> </v>
          </cell>
          <cell r="M21250" t="str">
            <v xml:space="preserve"> </v>
          </cell>
        </row>
        <row r="21251">
          <cell r="D21251" t="str">
            <v/>
          </cell>
          <cell r="K21251" t="str">
            <v/>
          </cell>
          <cell r="L21251" t="str">
            <v xml:space="preserve"> </v>
          </cell>
          <cell r="M21251" t="str">
            <v xml:space="preserve"> </v>
          </cell>
        </row>
        <row r="21252">
          <cell r="D21252" t="str">
            <v/>
          </cell>
          <cell r="K21252" t="str">
            <v/>
          </cell>
          <cell r="L21252" t="str">
            <v xml:space="preserve"> </v>
          </cell>
          <cell r="M21252" t="str">
            <v xml:space="preserve"> </v>
          </cell>
        </row>
        <row r="21253">
          <cell r="D21253" t="str">
            <v>SUBTOTAL</v>
          </cell>
        </row>
        <row r="21255">
          <cell r="D21255" t="str">
            <v>TOTAL COSTO DIRECTO $</v>
          </cell>
        </row>
        <row r="21257">
          <cell r="M21257" t="str">
            <v>Porcentaje</v>
          </cell>
          <cell r="N21257" t="str">
            <v>Valor Total</v>
          </cell>
        </row>
        <row r="21258">
          <cell r="M21258">
            <v>0.24</v>
          </cell>
          <cell r="N21258">
            <v>388843.12</v>
          </cell>
        </row>
        <row r="21259">
          <cell r="M21259">
            <v>0.02</v>
          </cell>
          <cell r="N21259">
            <v>32403.59</v>
          </cell>
        </row>
        <row r="21260">
          <cell r="M21260">
            <v>7.0000000000000007E-2</v>
          </cell>
          <cell r="N21260">
            <v>113412.58</v>
          </cell>
        </row>
        <row r="21263">
          <cell r="D21263" t="str">
            <v>Precio Unitario Total Aproximado al peso $</v>
          </cell>
        </row>
        <row r="21268">
          <cell r="D21268" t="str">
            <v>Proyectó:</v>
          </cell>
          <cell r="L21268" t="str">
            <v>Aprobó:</v>
          </cell>
        </row>
        <row r="21269">
          <cell r="E21269" t="str">
            <v>BRAYAN JEUDIEL LOZANO HERRERA</v>
          </cell>
          <cell r="M21269" t="str">
            <v>JESÚS IVÁN QUIÑONES RUEDA</v>
          </cell>
        </row>
        <row r="21270">
          <cell r="E21270" t="str">
            <v>APOYO SEC. DE PLANEACIÓN Y OBRAS PÚBLICAS</v>
          </cell>
          <cell r="M21270" t="str">
            <v>SECRETARIO DE PLANEACIÓN Y OBRAS PUBLICAS</v>
          </cell>
        </row>
        <row r="21271">
          <cell r="E21271" t="str">
            <v>LES TENGO UN CHISME</v>
          </cell>
          <cell r="M21271" t="str">
            <v>BOMBA</v>
          </cell>
        </row>
        <row r="21275">
          <cell r="D21275" t="str">
            <v>Análisis de Precios Unitarios- Secretaria de Planeación y Obras Publicas de Cubará, Boyacá.</v>
          </cell>
        </row>
        <row r="21276">
          <cell r="D21276" t="str">
            <v>Código</v>
          </cell>
          <cell r="E21276" t="str">
            <v>CCE-EICP-FM-14</v>
          </cell>
          <cell r="G21276" t="str">
            <v>Versión</v>
          </cell>
          <cell r="H21276">
            <v>1</v>
          </cell>
        </row>
        <row r="21280">
          <cell r="E21280" t="str">
            <v>MUNICIPIO DE CUBARÁ</v>
          </cell>
        </row>
        <row r="21282">
          <cell r="M21282" t="str">
            <v>VERSIÓN</v>
          </cell>
        </row>
        <row r="21285">
          <cell r="M21285" t="str">
            <v>PAGINA</v>
          </cell>
        </row>
        <row r="21286">
          <cell r="E21286" t="str">
            <v>ANÁLISIS DE PRECIOS UNITARIOS</v>
          </cell>
        </row>
        <row r="21288">
          <cell r="M21288" t="str">
            <v>FECHA</v>
          </cell>
          <cell r="N21288" t="str">
            <v>DD</v>
          </cell>
        </row>
        <row r="21289">
          <cell r="N21289">
            <v>13</v>
          </cell>
        </row>
        <row r="21293">
          <cell r="D21293" t="str">
            <v>DATOS ESPECÍFICOS</v>
          </cell>
        </row>
        <row r="21295">
          <cell r="A21295" t="str">
            <v>APU ID</v>
          </cell>
          <cell r="D21295" t="str">
            <v>ÍTEM</v>
          </cell>
          <cell r="E21295" t="str">
            <v>DESCRIPCIÓN</v>
          </cell>
          <cell r="N21295" t="str">
            <v>UNIDAD</v>
          </cell>
        </row>
        <row r="21296">
          <cell r="A21296" t="str">
            <v>APU-00156</v>
          </cell>
          <cell r="D21296" t="str">
            <v>4,07,10</v>
          </cell>
          <cell r="E21296" t="str">
            <v>GUARDA RUEDA EN CONCRETO f’c = 4000 PSI (28 MPa), DIMENSIONES 0.30 M x 0.40 M</v>
          </cell>
          <cell r="N21296" t="str">
            <v>M3</v>
          </cell>
        </row>
        <row r="21297">
          <cell r="D21297" t="str">
            <v>I. EQUIPO</v>
          </cell>
        </row>
        <row r="21298">
          <cell r="D21298" t="str">
            <v>DESCRIPCIÓN</v>
          </cell>
          <cell r="I21298" t="str">
            <v>MARCA</v>
          </cell>
          <cell r="K21298" t="str">
            <v>TIPO</v>
          </cell>
          <cell r="M21298" t="str">
            <v>TARIFA</v>
          </cell>
          <cell r="N21298" t="str">
            <v>RENDIMIENTO</v>
          </cell>
        </row>
        <row r="21299">
          <cell r="D21299" t="str">
            <v>HERRAMIENTA MENOR (% M.O)</v>
          </cell>
          <cell r="K21299" t="str">
            <v>%</v>
          </cell>
          <cell r="M21299">
            <v>157314.93</v>
          </cell>
          <cell r="N21299">
            <v>10</v>
          </cell>
        </row>
        <row r="21300">
          <cell r="D21300" t="str">
            <v>VIBRADOR PORTÁTIL PARA CONCRETO</v>
          </cell>
          <cell r="K21300" t="str">
            <v>DIA</v>
          </cell>
          <cell r="M21300">
            <v>89075</v>
          </cell>
          <cell r="N21300">
            <v>80</v>
          </cell>
        </row>
        <row r="21301">
          <cell r="D21301" t="str">
            <v/>
          </cell>
          <cell r="K21301" t="str">
            <v/>
          </cell>
          <cell r="M21301" t="str">
            <v/>
          </cell>
        </row>
        <row r="21302">
          <cell r="D21302" t="str">
            <v/>
          </cell>
          <cell r="K21302" t="str">
            <v/>
          </cell>
          <cell r="M21302" t="str">
            <v/>
          </cell>
        </row>
        <row r="21303">
          <cell r="D21303" t="str">
            <v/>
          </cell>
          <cell r="K21303" t="str">
            <v/>
          </cell>
          <cell r="M21303" t="str">
            <v/>
          </cell>
        </row>
        <row r="21304">
          <cell r="D21304" t="str">
            <v/>
          </cell>
          <cell r="K21304" t="str">
            <v/>
          </cell>
          <cell r="M21304" t="str">
            <v/>
          </cell>
        </row>
        <row r="21305">
          <cell r="D21305" t="str">
            <v>SUBTOTAL</v>
          </cell>
        </row>
        <row r="21306">
          <cell r="D21306" t="str">
            <v>II. MATERIALES</v>
          </cell>
        </row>
        <row r="21307">
          <cell r="D21307" t="str">
            <v>DESCRIPCIÓN</v>
          </cell>
          <cell r="L21307" t="str">
            <v>UNIDAD</v>
          </cell>
          <cell r="M21307" t="str">
            <v>CANTIDAD</v>
          </cell>
          <cell r="N21307" t="str">
            <v>PRECIO UNITARIO</v>
          </cell>
        </row>
        <row r="21308">
          <cell r="D21308" t="str">
            <v>CONCRETO DE 4000 PSI (1:2:2)</v>
          </cell>
          <cell r="L21308" t="str">
            <v>M3</v>
          </cell>
          <cell r="M21308">
            <v>1</v>
          </cell>
          <cell r="N21308">
            <v>869721.18</v>
          </cell>
        </row>
        <row r="21309">
          <cell r="D21309" t="str">
            <v>TABLA BURRA ORDINARIA 10" x 1" x 3m</v>
          </cell>
          <cell r="L21309" t="str">
            <v>UND</v>
          </cell>
          <cell r="M21309">
            <v>4.5</v>
          </cell>
          <cell r="N21309">
            <v>22000</v>
          </cell>
        </row>
        <row r="21310">
          <cell r="D21310" t="str">
            <v>LISTÓN DE MADERA 2" x 2" x 3 m</v>
          </cell>
          <cell r="L21310" t="str">
            <v>UND</v>
          </cell>
          <cell r="M21310">
            <v>4</v>
          </cell>
          <cell r="N21310">
            <v>9900</v>
          </cell>
        </row>
        <row r="21311">
          <cell r="D21311" t="str">
            <v>ALAMBRE NEGRO # 18 (RECOCIDO)</v>
          </cell>
          <cell r="L21311" t="str">
            <v>KG</v>
          </cell>
          <cell r="M21311">
            <v>0.15</v>
          </cell>
          <cell r="N21311">
            <v>7850</v>
          </cell>
        </row>
        <row r="21312">
          <cell r="D21312" t="str">
            <v>PUNTILLA 2-1/2"</v>
          </cell>
          <cell r="L21312" t="str">
            <v>LB</v>
          </cell>
          <cell r="M21312">
            <v>1.5</v>
          </cell>
          <cell r="N21312">
            <v>6600</v>
          </cell>
        </row>
        <row r="21313">
          <cell r="D21313" t="str">
            <v/>
          </cell>
          <cell r="L21313" t="str">
            <v/>
          </cell>
          <cell r="N21313" t="str">
            <v/>
          </cell>
        </row>
        <row r="21314">
          <cell r="D21314" t="str">
            <v/>
          </cell>
          <cell r="L21314" t="str">
            <v/>
          </cell>
          <cell r="N21314" t="str">
            <v/>
          </cell>
        </row>
        <row r="21315">
          <cell r="D21315" t="str">
            <v/>
          </cell>
          <cell r="L21315" t="str">
            <v/>
          </cell>
          <cell r="N21315" t="str">
            <v/>
          </cell>
        </row>
        <row r="21316">
          <cell r="D21316" t="str">
            <v/>
          </cell>
          <cell r="L21316" t="str">
            <v/>
          </cell>
          <cell r="N21316" t="str">
            <v/>
          </cell>
        </row>
        <row r="21317">
          <cell r="D21317" t="str">
            <v/>
          </cell>
          <cell r="L21317" t="str">
            <v/>
          </cell>
          <cell r="N21317" t="str">
            <v/>
          </cell>
        </row>
        <row r="21318">
          <cell r="D21318" t="str">
            <v/>
          </cell>
          <cell r="L21318" t="str">
            <v/>
          </cell>
          <cell r="N21318" t="str">
            <v/>
          </cell>
        </row>
        <row r="21319">
          <cell r="D21319" t="str">
            <v/>
          </cell>
          <cell r="L21319" t="str">
            <v/>
          </cell>
          <cell r="N21319" t="str">
            <v/>
          </cell>
        </row>
        <row r="21320">
          <cell r="D21320" t="str">
            <v/>
          </cell>
          <cell r="L21320" t="str">
            <v/>
          </cell>
          <cell r="N21320" t="str">
            <v/>
          </cell>
        </row>
        <row r="21321">
          <cell r="D21321" t="str">
            <v/>
          </cell>
          <cell r="L21321" t="str">
            <v/>
          </cell>
          <cell r="N21321" t="str">
            <v/>
          </cell>
        </row>
        <row r="21322">
          <cell r="D21322" t="str">
            <v>DESPERDICIO</v>
          </cell>
          <cell r="L21322" t="str">
            <v>%</v>
          </cell>
          <cell r="M21322">
            <v>0.05</v>
          </cell>
          <cell r="N21322">
            <v>1019398.68</v>
          </cell>
        </row>
        <row r="21323">
          <cell r="D21323" t="str">
            <v>SUBTOTAL</v>
          </cell>
        </row>
        <row r="21324">
          <cell r="D21324" t="str">
            <v>III. TRANSPORTES</v>
          </cell>
        </row>
        <row r="21325">
          <cell r="D21325" t="str">
            <v>MATERIAL</v>
          </cell>
          <cell r="K21325" t="str">
            <v>VOL. o PESO</v>
          </cell>
          <cell r="L21325" t="str">
            <v>DISTANCIA</v>
          </cell>
          <cell r="M21325" t="str">
            <v>M3 o Ton/Km</v>
          </cell>
          <cell r="N21325" t="str">
            <v>TARIFA</v>
          </cell>
        </row>
        <row r="21326">
          <cell r="D21326" t="str">
            <v/>
          </cell>
          <cell r="M21326" t="str">
            <v/>
          </cell>
          <cell r="N21326" t="str">
            <v/>
          </cell>
        </row>
        <row r="21327">
          <cell r="D21327" t="str">
            <v/>
          </cell>
          <cell r="M21327" t="str">
            <v/>
          </cell>
          <cell r="N21327" t="str">
            <v/>
          </cell>
        </row>
        <row r="21328">
          <cell r="D21328" t="str">
            <v/>
          </cell>
          <cell r="M21328" t="str">
            <v/>
          </cell>
          <cell r="N21328" t="str">
            <v/>
          </cell>
        </row>
        <row r="21329">
          <cell r="D21329" t="str">
            <v/>
          </cell>
          <cell r="M21329" t="str">
            <v/>
          </cell>
          <cell r="N21329" t="str">
            <v/>
          </cell>
        </row>
        <row r="21330">
          <cell r="D21330" t="str">
            <v>SUBTOTAL</v>
          </cell>
        </row>
        <row r="21331">
          <cell r="D21331" t="str">
            <v>IV. MANO DE OBRA</v>
          </cell>
        </row>
        <row r="21332">
          <cell r="D21332" t="str">
            <v>TRABAJADOR</v>
          </cell>
          <cell r="K21332" t="str">
            <v>JORNAL</v>
          </cell>
          <cell r="L21332" t="str">
            <v>PRESTACIONES</v>
          </cell>
          <cell r="M21332" t="str">
            <v>JORNAL TOTAL</v>
          </cell>
          <cell r="N21332" t="str">
            <v>RENDIMIENTO</v>
          </cell>
        </row>
        <row r="21333">
          <cell r="D21333" t="str">
            <v>OFICIAL</v>
          </cell>
          <cell r="K21333">
            <v>95930</v>
          </cell>
          <cell r="L21333">
            <v>1.95</v>
          </cell>
          <cell r="M21333">
            <v>187063.5</v>
          </cell>
          <cell r="N21333">
            <v>2.96</v>
          </cell>
        </row>
        <row r="21334">
          <cell r="D21334" t="str">
            <v>AYUDANTE (2)</v>
          </cell>
          <cell r="K21334">
            <v>142866</v>
          </cell>
          <cell r="L21334">
            <v>1.95</v>
          </cell>
          <cell r="M21334">
            <v>278588.7</v>
          </cell>
          <cell r="N21334">
            <v>2.96</v>
          </cell>
        </row>
        <row r="21335">
          <cell r="D21335" t="str">
            <v/>
          </cell>
          <cell r="K21335" t="str">
            <v/>
          </cell>
          <cell r="L21335" t="str">
            <v xml:space="preserve"> </v>
          </cell>
          <cell r="M21335" t="str">
            <v xml:space="preserve"> </v>
          </cell>
        </row>
        <row r="21336">
          <cell r="D21336" t="str">
            <v/>
          </cell>
          <cell r="K21336" t="str">
            <v/>
          </cell>
          <cell r="L21336" t="str">
            <v xml:space="preserve"> </v>
          </cell>
          <cell r="M21336" t="str">
            <v xml:space="preserve"> </v>
          </cell>
        </row>
        <row r="21337">
          <cell r="D21337" t="str">
            <v/>
          </cell>
          <cell r="K21337" t="str">
            <v/>
          </cell>
          <cell r="L21337" t="str">
            <v xml:space="preserve"> </v>
          </cell>
          <cell r="M21337" t="str">
            <v xml:space="preserve"> </v>
          </cell>
        </row>
        <row r="21338">
          <cell r="D21338" t="str">
            <v>SUBTOTAL</v>
          </cell>
        </row>
        <row r="21340">
          <cell r="D21340" t="str">
            <v>TOTAL COSTO DIRECTO $</v>
          </cell>
        </row>
        <row r="21342">
          <cell r="M21342" t="str">
            <v>Porcentaje</v>
          </cell>
          <cell r="N21342" t="str">
            <v>Valor Total</v>
          </cell>
        </row>
        <row r="21343">
          <cell r="M21343">
            <v>0.24</v>
          </cell>
          <cell r="N21343">
            <v>298686.83</v>
          </cell>
        </row>
        <row r="21344">
          <cell r="M21344">
            <v>0.02</v>
          </cell>
          <cell r="N21344">
            <v>24890.57</v>
          </cell>
        </row>
        <row r="21345">
          <cell r="M21345">
            <v>7.0000000000000007E-2</v>
          </cell>
          <cell r="N21345">
            <v>87116.99</v>
          </cell>
        </row>
        <row r="21348">
          <cell r="D21348" t="str">
            <v>Precio Unitario Total Aproximado al peso $</v>
          </cell>
        </row>
        <row r="21353">
          <cell r="D21353" t="str">
            <v>Proyectó:</v>
          </cell>
          <cell r="L21353" t="str">
            <v>Aprobó:</v>
          </cell>
        </row>
        <row r="21354">
          <cell r="E21354" t="str">
            <v>BRAYAN JEUDIEL LOZANO HERRERA</v>
          </cell>
          <cell r="M21354" t="str">
            <v>JESÚS IVÁN QUIÑONES RUEDA</v>
          </cell>
        </row>
        <row r="21355">
          <cell r="E21355" t="str">
            <v>APOYO SEC. DE PLANEACIÓN Y OBRAS PÚBLICAS</v>
          </cell>
          <cell r="M21355" t="str">
            <v>SECRETARIO DE PLANEACIÓN Y OBRAS PUBLICAS</v>
          </cell>
        </row>
        <row r="21356">
          <cell r="E21356" t="str">
            <v>LES TENGO UN CHISME</v>
          </cell>
          <cell r="M21356" t="str">
            <v>BOMBA</v>
          </cell>
        </row>
        <row r="21360">
          <cell r="D21360" t="str">
            <v>Análisis de Precios Unitarios- Secretaria de Planeación y Obras Publicas de Cubará, Boyacá.</v>
          </cell>
        </row>
        <row r="21361">
          <cell r="D21361" t="str">
            <v>Código</v>
          </cell>
          <cell r="E21361" t="str">
            <v>CCE-EICP-FM-14</v>
          </cell>
          <cell r="G21361" t="str">
            <v>Versión</v>
          </cell>
          <cell r="H21361">
            <v>1</v>
          </cell>
        </row>
        <row r="21365">
          <cell r="E21365" t="str">
            <v>MUNICIPIO DE CUBARÁ</v>
          </cell>
        </row>
        <row r="21367">
          <cell r="M21367" t="str">
            <v>VERSIÓN</v>
          </cell>
        </row>
        <row r="21370">
          <cell r="M21370" t="str">
            <v>PAGINA</v>
          </cell>
        </row>
        <row r="21371">
          <cell r="E21371" t="str">
            <v>ANÁLISIS DE PRECIOS UNITARIOS</v>
          </cell>
        </row>
        <row r="21373">
          <cell r="M21373" t="str">
            <v>FECHA</v>
          </cell>
          <cell r="N21373" t="str">
            <v>DD</v>
          </cell>
        </row>
        <row r="21374">
          <cell r="N21374">
            <v>13</v>
          </cell>
        </row>
        <row r="21378">
          <cell r="D21378" t="str">
            <v>DATOS ESPECÍFICOS</v>
          </cell>
        </row>
        <row r="21380">
          <cell r="A21380" t="str">
            <v>APU ID</v>
          </cell>
          <cell r="D21380" t="str">
            <v>ÍTEM</v>
          </cell>
          <cell r="E21380" t="str">
            <v>DESCRIPCIÓN</v>
          </cell>
          <cell r="N21380" t="str">
            <v>UNIDAD</v>
          </cell>
        </row>
        <row r="21381">
          <cell r="A21381" t="str">
            <v>APU-00157</v>
          </cell>
          <cell r="D21381" t="str">
            <v>4,07,11</v>
          </cell>
          <cell r="E21381" t="str">
            <v>DENTELLÓN EN CONCRETO f’c = 3000 PSI (21 MPa), SECCIÓN 0,30 x 0,50 m</v>
          </cell>
          <cell r="N21381" t="str">
            <v>M3</v>
          </cell>
        </row>
        <row r="21382">
          <cell r="D21382" t="str">
            <v>I. EQUIPO</v>
          </cell>
        </row>
        <row r="21383">
          <cell r="D21383" t="str">
            <v>DESCRIPCIÓN</v>
          </cell>
          <cell r="I21383" t="str">
            <v>MARCA</v>
          </cell>
          <cell r="K21383" t="str">
            <v>TIPO</v>
          </cell>
          <cell r="M21383" t="str">
            <v>TARIFA</v>
          </cell>
          <cell r="N21383" t="str">
            <v>RENDIMIENTO</v>
          </cell>
        </row>
        <row r="21384">
          <cell r="D21384" t="str">
            <v>HERRAMIENTA MENOR (% M.O)</v>
          </cell>
          <cell r="K21384" t="str">
            <v>%</v>
          </cell>
          <cell r="M21384">
            <v>186260.88</v>
          </cell>
          <cell r="N21384">
            <v>10</v>
          </cell>
        </row>
        <row r="21385">
          <cell r="D21385" t="str">
            <v>VIBRADOR PORTÁTIL PARA CONCRETO</v>
          </cell>
          <cell r="K21385" t="str">
            <v>DIA</v>
          </cell>
          <cell r="M21385">
            <v>89075</v>
          </cell>
          <cell r="N21385">
            <v>80</v>
          </cell>
        </row>
        <row r="21386">
          <cell r="D21386" t="str">
            <v/>
          </cell>
          <cell r="K21386" t="str">
            <v/>
          </cell>
          <cell r="M21386" t="str">
            <v/>
          </cell>
        </row>
        <row r="21387">
          <cell r="D21387" t="str">
            <v/>
          </cell>
          <cell r="K21387" t="str">
            <v/>
          </cell>
          <cell r="M21387" t="str">
            <v/>
          </cell>
        </row>
        <row r="21388">
          <cell r="D21388" t="str">
            <v/>
          </cell>
          <cell r="K21388" t="str">
            <v/>
          </cell>
          <cell r="M21388" t="str">
            <v/>
          </cell>
        </row>
        <row r="21389">
          <cell r="D21389" t="str">
            <v/>
          </cell>
          <cell r="K21389" t="str">
            <v/>
          </cell>
          <cell r="M21389" t="str">
            <v/>
          </cell>
        </row>
        <row r="21390">
          <cell r="D21390" t="str">
            <v>SUBTOTAL</v>
          </cell>
        </row>
        <row r="21391">
          <cell r="D21391" t="str">
            <v>II. MATERIALES</v>
          </cell>
        </row>
        <row r="21392">
          <cell r="D21392" t="str">
            <v>DESCRIPCIÓN</v>
          </cell>
          <cell r="L21392" t="str">
            <v>UNIDAD</v>
          </cell>
          <cell r="M21392" t="str">
            <v>CANTIDAD</v>
          </cell>
          <cell r="N21392" t="str">
            <v>PRECIO UNITARIO</v>
          </cell>
        </row>
        <row r="21393">
          <cell r="D21393" t="str">
            <v>CONCRETO DE 3000 PSI (1:2:3)</v>
          </cell>
          <cell r="L21393" t="str">
            <v>M3</v>
          </cell>
          <cell r="M21393">
            <v>1</v>
          </cell>
          <cell r="N21393">
            <v>765149.14</v>
          </cell>
        </row>
        <row r="21394">
          <cell r="D21394" t="str">
            <v>TABLA BURRA ORDINARIA 10" x 1" x 3m</v>
          </cell>
          <cell r="L21394" t="str">
            <v>UND</v>
          </cell>
          <cell r="M21394">
            <v>4.5</v>
          </cell>
          <cell r="N21394">
            <v>22000</v>
          </cell>
        </row>
        <row r="21395">
          <cell r="D21395" t="str">
            <v>LISTÓN DE MADERA 2" x 2" x 3 m</v>
          </cell>
          <cell r="L21395" t="str">
            <v>UND</v>
          </cell>
          <cell r="M21395">
            <v>4</v>
          </cell>
          <cell r="N21395">
            <v>9900</v>
          </cell>
        </row>
        <row r="21396">
          <cell r="D21396" t="str">
            <v>ALAMBRE NEGRO # 18 (RECOCIDO)</v>
          </cell>
          <cell r="L21396" t="str">
            <v>KG</v>
          </cell>
          <cell r="M21396">
            <v>0.15</v>
          </cell>
          <cell r="N21396">
            <v>7850</v>
          </cell>
        </row>
        <row r="21397">
          <cell r="D21397" t="str">
            <v>PUNTILLA 2-1/2"</v>
          </cell>
          <cell r="L21397" t="str">
            <v>LB</v>
          </cell>
          <cell r="M21397">
            <v>1.5</v>
          </cell>
          <cell r="N21397">
            <v>6600</v>
          </cell>
        </row>
        <row r="21398">
          <cell r="D21398" t="str">
            <v/>
          </cell>
          <cell r="L21398" t="str">
            <v/>
          </cell>
          <cell r="N21398" t="str">
            <v/>
          </cell>
        </row>
        <row r="21399">
          <cell r="D21399" t="str">
            <v/>
          </cell>
          <cell r="L21399" t="str">
            <v/>
          </cell>
          <cell r="N21399" t="str">
            <v/>
          </cell>
        </row>
        <row r="21400">
          <cell r="D21400" t="str">
            <v/>
          </cell>
          <cell r="L21400" t="str">
            <v/>
          </cell>
          <cell r="N21400" t="str">
            <v/>
          </cell>
        </row>
        <row r="21401">
          <cell r="D21401" t="str">
            <v/>
          </cell>
          <cell r="L21401" t="str">
            <v/>
          </cell>
          <cell r="N21401" t="str">
            <v/>
          </cell>
        </row>
        <row r="21402">
          <cell r="D21402" t="str">
            <v/>
          </cell>
          <cell r="L21402" t="str">
            <v/>
          </cell>
          <cell r="N21402" t="str">
            <v/>
          </cell>
        </row>
        <row r="21403">
          <cell r="D21403" t="str">
            <v/>
          </cell>
          <cell r="L21403" t="str">
            <v/>
          </cell>
          <cell r="N21403" t="str">
            <v/>
          </cell>
        </row>
        <row r="21404">
          <cell r="D21404" t="str">
            <v/>
          </cell>
          <cell r="L21404" t="str">
            <v/>
          </cell>
          <cell r="N21404" t="str">
            <v/>
          </cell>
        </row>
        <row r="21405">
          <cell r="D21405" t="str">
            <v/>
          </cell>
          <cell r="L21405" t="str">
            <v/>
          </cell>
          <cell r="N21405" t="str">
            <v/>
          </cell>
        </row>
        <row r="21406">
          <cell r="D21406" t="str">
            <v/>
          </cell>
          <cell r="L21406" t="str">
            <v/>
          </cell>
          <cell r="N21406" t="str">
            <v/>
          </cell>
        </row>
        <row r="21407">
          <cell r="D21407" t="str">
            <v>DESPERDICIO</v>
          </cell>
          <cell r="L21407" t="str">
            <v>%</v>
          </cell>
          <cell r="M21407">
            <v>0.05</v>
          </cell>
          <cell r="N21407">
            <v>914826.64</v>
          </cell>
        </row>
        <row r="21408">
          <cell r="D21408" t="str">
            <v>SUBTOTAL</v>
          </cell>
        </row>
        <row r="21409">
          <cell r="D21409" t="str">
            <v>III. TRANSPORTES</v>
          </cell>
        </row>
        <row r="21410">
          <cell r="D21410" t="str">
            <v>MATERIAL</v>
          </cell>
          <cell r="K21410" t="str">
            <v>VOL. o PESO</v>
          </cell>
          <cell r="L21410" t="str">
            <v>DISTANCIA</v>
          </cell>
          <cell r="M21410" t="str">
            <v>M3 o Ton/Km</v>
          </cell>
          <cell r="N21410" t="str">
            <v>TARIFA</v>
          </cell>
        </row>
        <row r="21411">
          <cell r="D21411" t="str">
            <v/>
          </cell>
          <cell r="M21411" t="str">
            <v/>
          </cell>
          <cell r="N21411" t="str">
            <v/>
          </cell>
        </row>
        <row r="21412">
          <cell r="D21412" t="str">
            <v/>
          </cell>
          <cell r="M21412" t="str">
            <v/>
          </cell>
          <cell r="N21412" t="str">
            <v/>
          </cell>
        </row>
        <row r="21413">
          <cell r="D21413" t="str">
            <v/>
          </cell>
          <cell r="M21413" t="str">
            <v/>
          </cell>
          <cell r="N21413" t="str">
            <v/>
          </cell>
        </row>
        <row r="21414">
          <cell r="D21414" t="str">
            <v/>
          </cell>
          <cell r="M21414" t="str">
            <v/>
          </cell>
          <cell r="N21414" t="str">
            <v/>
          </cell>
        </row>
        <row r="21415">
          <cell r="D21415" t="str">
            <v>SUBTOTAL</v>
          </cell>
        </row>
        <row r="21416">
          <cell r="D21416" t="str">
            <v>IV. MANO DE OBRA</v>
          </cell>
        </row>
        <row r="21417">
          <cell r="D21417" t="str">
            <v>TRABAJADOR</v>
          </cell>
          <cell r="K21417" t="str">
            <v>JORNAL</v>
          </cell>
          <cell r="L21417" t="str">
            <v>PRESTACIONES</v>
          </cell>
          <cell r="M21417" t="str">
            <v>JORNAL TOTAL</v>
          </cell>
          <cell r="N21417" t="str">
            <v>RENDIMIENTO</v>
          </cell>
        </row>
        <row r="21418">
          <cell r="D21418" t="str">
            <v>OFICIAL</v>
          </cell>
          <cell r="K21418">
            <v>95930</v>
          </cell>
          <cell r="L21418">
            <v>1.95</v>
          </cell>
          <cell r="M21418">
            <v>187063.5</v>
          </cell>
          <cell r="N21418">
            <v>2.5</v>
          </cell>
        </row>
        <row r="21419">
          <cell r="D21419" t="str">
            <v>AYUDANTE (2)</v>
          </cell>
          <cell r="K21419">
            <v>142866</v>
          </cell>
          <cell r="L21419">
            <v>1.95</v>
          </cell>
          <cell r="M21419">
            <v>278588.7</v>
          </cell>
          <cell r="N21419">
            <v>2.5</v>
          </cell>
        </row>
        <row r="21420">
          <cell r="D21420" t="str">
            <v/>
          </cell>
          <cell r="K21420" t="str">
            <v/>
          </cell>
          <cell r="L21420" t="str">
            <v xml:space="preserve"> </v>
          </cell>
          <cell r="M21420" t="str">
            <v xml:space="preserve"> </v>
          </cell>
        </row>
        <row r="21421">
          <cell r="D21421" t="str">
            <v/>
          </cell>
          <cell r="K21421" t="str">
            <v/>
          </cell>
          <cell r="L21421" t="str">
            <v xml:space="preserve"> </v>
          </cell>
          <cell r="M21421" t="str">
            <v xml:space="preserve"> </v>
          </cell>
        </row>
        <row r="21422">
          <cell r="D21422" t="str">
            <v/>
          </cell>
          <cell r="K21422" t="str">
            <v/>
          </cell>
          <cell r="L21422" t="str">
            <v xml:space="preserve"> </v>
          </cell>
          <cell r="M21422" t="str">
            <v xml:space="preserve"> </v>
          </cell>
        </row>
        <row r="21423">
          <cell r="D21423" t="str">
            <v>SUBTOTAL</v>
          </cell>
        </row>
        <row r="21425">
          <cell r="D21425" t="str">
            <v>TOTAL COSTO DIRECTO $</v>
          </cell>
        </row>
        <row r="21427">
          <cell r="M21427" t="str">
            <v>Porcentaje</v>
          </cell>
          <cell r="N21427" t="str">
            <v>Valor Total</v>
          </cell>
        </row>
        <row r="21428">
          <cell r="M21428">
            <v>0.24</v>
          </cell>
          <cell r="N21428">
            <v>279976.40999999997</v>
          </cell>
        </row>
        <row r="21429">
          <cell r="M21429">
            <v>0.02</v>
          </cell>
          <cell r="N21429">
            <v>23331.37</v>
          </cell>
        </row>
        <row r="21430">
          <cell r="M21430">
            <v>7.0000000000000007E-2</v>
          </cell>
          <cell r="N21430">
            <v>81659.789999999994</v>
          </cell>
        </row>
        <row r="21433">
          <cell r="D21433" t="str">
            <v>Precio Unitario Total Aproximado al peso $</v>
          </cell>
        </row>
        <row r="21438">
          <cell r="D21438" t="str">
            <v>Proyectó:</v>
          </cell>
          <cell r="L21438" t="str">
            <v>Aprobó:</v>
          </cell>
        </row>
        <row r="21439">
          <cell r="E21439" t="str">
            <v>BRAYAN JEUDIEL LOZANO HERRERA</v>
          </cell>
          <cell r="M21439" t="str">
            <v>JESÚS IVÁN QUIÑONES RUEDA</v>
          </cell>
        </row>
        <row r="21440">
          <cell r="E21440" t="str">
            <v>APOYO SEC. DE PLANEACIÓN Y OBRAS PÚBLICAS</v>
          </cell>
          <cell r="M21440" t="str">
            <v>SECRETARIO DE PLANEACIÓN Y OBRAS PUBLICAS</v>
          </cell>
        </row>
        <row r="21441">
          <cell r="E21441" t="str">
            <v>LES TENGO UN CHISME</v>
          </cell>
          <cell r="M21441" t="str">
            <v>BOMBA</v>
          </cell>
        </row>
        <row r="21445">
          <cell r="D21445" t="str">
            <v>Análisis de Precios Unitarios- Secretaria de Planeación y Obras Publicas de Cubará, Boyacá.</v>
          </cell>
        </row>
        <row r="21446">
          <cell r="D21446" t="str">
            <v>Código</v>
          </cell>
          <cell r="E21446" t="str">
            <v>CCE-EICP-FM-14</v>
          </cell>
          <cell r="G21446" t="str">
            <v>Versión</v>
          </cell>
          <cell r="H21446">
            <v>1</v>
          </cell>
        </row>
        <row r="21450">
          <cell r="E21450" t="str">
            <v>MUNICIPIO DE CUBARÁ</v>
          </cell>
        </row>
        <row r="21452">
          <cell r="M21452" t="str">
            <v>VERSIÓN</v>
          </cell>
        </row>
        <row r="21455">
          <cell r="M21455" t="str">
            <v>PAGINA</v>
          </cell>
        </row>
        <row r="21456">
          <cell r="E21456" t="str">
            <v>ANÁLISIS DE PRECIOS UNITARIOS</v>
          </cell>
        </row>
        <row r="21458">
          <cell r="M21458" t="str">
            <v>FECHA</v>
          </cell>
          <cell r="N21458" t="str">
            <v>DD</v>
          </cell>
        </row>
        <row r="21459">
          <cell r="N21459">
            <v>13</v>
          </cell>
        </row>
        <row r="21463">
          <cell r="D21463" t="str">
            <v>DATOS ESPECÍFICOS</v>
          </cell>
        </row>
        <row r="21465">
          <cell r="A21465" t="str">
            <v>APU ID</v>
          </cell>
          <cell r="D21465" t="str">
            <v>ÍTEM</v>
          </cell>
          <cell r="E21465" t="str">
            <v>DESCRIPCIÓN</v>
          </cell>
          <cell r="N21465" t="str">
            <v>UNIDAD</v>
          </cell>
        </row>
        <row r="21466">
          <cell r="A21466" t="str">
            <v>APU-00158</v>
          </cell>
          <cell r="D21466" t="str">
            <v>4,07,12</v>
          </cell>
          <cell r="E21466" t="str">
            <v>RELLENO CON MATERIAL DE AFIRMADO COMPACTADO RANA Y/O VIBRO COMPACTADOR. (INCLUYE ACARREO)</v>
          </cell>
          <cell r="N21466" t="str">
            <v>M3</v>
          </cell>
        </row>
        <row r="21467">
          <cell r="D21467" t="str">
            <v>I. EQUIPO</v>
          </cell>
        </row>
        <row r="21468">
          <cell r="D21468" t="str">
            <v>DESCRIPCIÓN</v>
          </cell>
          <cell r="I21468" t="str">
            <v>MARCA</v>
          </cell>
          <cell r="K21468" t="str">
            <v>TIPO</v>
          </cell>
          <cell r="M21468" t="str">
            <v>TARIFA</v>
          </cell>
          <cell r="N21468" t="str">
            <v>RENDIMIENTO</v>
          </cell>
        </row>
        <row r="21469">
          <cell r="D21469" t="str">
            <v>HERRAMIENTA MENOR (% M.O)</v>
          </cell>
          <cell r="K21469" t="str">
            <v>%</v>
          </cell>
          <cell r="M21469">
            <v>36710.67</v>
          </cell>
          <cell r="N21469">
            <v>10</v>
          </cell>
        </row>
        <row r="21470">
          <cell r="D21470" t="str">
            <v>VIBRO COMPACTADOR TIPO RANA</v>
          </cell>
          <cell r="K21470" t="str">
            <v>DIA</v>
          </cell>
          <cell r="M21470">
            <v>100000</v>
          </cell>
          <cell r="N21470">
            <v>44.44</v>
          </cell>
        </row>
        <row r="21471">
          <cell r="D21471" t="str">
            <v>CARGADOR FRONTAL O SIMILAR</v>
          </cell>
          <cell r="K21471" t="str">
            <v>HR</v>
          </cell>
          <cell r="M21471">
            <v>187143</v>
          </cell>
          <cell r="N21471">
            <v>14.29</v>
          </cell>
        </row>
        <row r="21472">
          <cell r="D21472" t="str">
            <v/>
          </cell>
          <cell r="K21472" t="str">
            <v/>
          </cell>
          <cell r="M21472" t="str">
            <v/>
          </cell>
        </row>
        <row r="21473">
          <cell r="D21473" t="str">
            <v/>
          </cell>
          <cell r="K21473" t="str">
            <v/>
          </cell>
          <cell r="M21473" t="str">
            <v/>
          </cell>
        </row>
        <row r="21474">
          <cell r="D21474" t="str">
            <v/>
          </cell>
          <cell r="K21474" t="str">
            <v/>
          </cell>
          <cell r="M21474" t="str">
            <v/>
          </cell>
        </row>
        <row r="21475">
          <cell r="D21475" t="str">
            <v>SUBTOTAL</v>
          </cell>
        </row>
        <row r="21476">
          <cell r="D21476" t="str">
            <v>II. MATERIALES</v>
          </cell>
        </row>
        <row r="21477">
          <cell r="D21477" t="str">
            <v>DESCRIPCIÓN</v>
          </cell>
          <cell r="L21477" t="str">
            <v>UNIDAD</v>
          </cell>
          <cell r="M21477" t="str">
            <v>CANTIDAD</v>
          </cell>
          <cell r="N21477" t="str">
            <v>PRECIO UNITARIO</v>
          </cell>
        </row>
        <row r="21478">
          <cell r="D21478" t="str">
            <v>MATERIAL DE AFIRMADO SEGÚN NORMA INVIAS</v>
          </cell>
          <cell r="L21478" t="str">
            <v>M3</v>
          </cell>
          <cell r="M21478">
            <v>1.3</v>
          </cell>
          <cell r="N21478">
            <v>50741.599999999999</v>
          </cell>
        </row>
        <row r="21479">
          <cell r="D21479" t="str">
            <v/>
          </cell>
          <cell r="L21479" t="str">
            <v/>
          </cell>
          <cell r="N21479" t="str">
            <v/>
          </cell>
        </row>
        <row r="21480">
          <cell r="D21480" t="str">
            <v/>
          </cell>
          <cell r="L21480" t="str">
            <v/>
          </cell>
          <cell r="N21480" t="str">
            <v/>
          </cell>
        </row>
        <row r="21481">
          <cell r="D21481" t="str">
            <v/>
          </cell>
          <cell r="L21481" t="str">
            <v/>
          </cell>
          <cell r="N21481" t="str">
            <v/>
          </cell>
        </row>
        <row r="21482">
          <cell r="D21482" t="str">
            <v/>
          </cell>
          <cell r="L21482" t="str">
            <v/>
          </cell>
          <cell r="N21482" t="str">
            <v/>
          </cell>
        </row>
        <row r="21483">
          <cell r="D21483" t="str">
            <v/>
          </cell>
          <cell r="L21483" t="str">
            <v/>
          </cell>
          <cell r="N21483" t="str">
            <v/>
          </cell>
        </row>
        <row r="21484">
          <cell r="D21484" t="str">
            <v/>
          </cell>
          <cell r="L21484" t="str">
            <v/>
          </cell>
          <cell r="N21484" t="str">
            <v/>
          </cell>
        </row>
        <row r="21485">
          <cell r="D21485" t="str">
            <v/>
          </cell>
          <cell r="L21485" t="str">
            <v/>
          </cell>
          <cell r="N21485" t="str">
            <v/>
          </cell>
        </row>
        <row r="21486">
          <cell r="D21486" t="str">
            <v/>
          </cell>
          <cell r="L21486" t="str">
            <v/>
          </cell>
          <cell r="N21486" t="str">
            <v/>
          </cell>
        </row>
        <row r="21487">
          <cell r="D21487" t="str">
            <v/>
          </cell>
          <cell r="L21487" t="str">
            <v/>
          </cell>
          <cell r="N21487" t="str">
            <v/>
          </cell>
        </row>
        <row r="21488">
          <cell r="D21488" t="str">
            <v/>
          </cell>
          <cell r="L21488" t="str">
            <v/>
          </cell>
          <cell r="N21488" t="str">
            <v/>
          </cell>
        </row>
        <row r="21489">
          <cell r="D21489" t="str">
            <v/>
          </cell>
          <cell r="L21489" t="str">
            <v/>
          </cell>
          <cell r="N21489" t="str">
            <v/>
          </cell>
        </row>
        <row r="21490">
          <cell r="D21490" t="str">
            <v/>
          </cell>
          <cell r="L21490" t="str">
            <v/>
          </cell>
          <cell r="N21490" t="str">
            <v/>
          </cell>
        </row>
        <row r="21491">
          <cell r="D21491" t="str">
            <v/>
          </cell>
          <cell r="L21491" t="str">
            <v/>
          </cell>
          <cell r="N21491" t="str">
            <v/>
          </cell>
        </row>
        <row r="21492">
          <cell r="D21492" t="str">
            <v>DESPERDICIO</v>
          </cell>
          <cell r="L21492" t="str">
            <v>%</v>
          </cell>
          <cell r="M21492">
            <v>0.05</v>
          </cell>
          <cell r="N21492">
            <v>65964.08</v>
          </cell>
        </row>
        <row r="21493">
          <cell r="D21493" t="str">
            <v>SUBTOTAL</v>
          </cell>
        </row>
        <row r="21494">
          <cell r="D21494" t="str">
            <v>III. TRANSPORTES</v>
          </cell>
        </row>
        <row r="21495">
          <cell r="D21495" t="str">
            <v>MATERIAL</v>
          </cell>
          <cell r="K21495" t="str">
            <v>VOL. o PESO</v>
          </cell>
          <cell r="L21495" t="str">
            <v>DISTANCIA</v>
          </cell>
          <cell r="M21495" t="str">
            <v>M3 o Ton/Km</v>
          </cell>
          <cell r="N21495" t="str">
            <v>TARIFA</v>
          </cell>
        </row>
        <row r="21496">
          <cell r="D21496" t="str">
            <v>AGREGADOS DESPUÉS DE 5 KM</v>
          </cell>
          <cell r="K21496">
            <v>1.3</v>
          </cell>
          <cell r="L21496">
            <v>32.5</v>
          </cell>
          <cell r="M21496" t="str">
            <v>M3/KM</v>
          </cell>
          <cell r="N21496">
            <v>1850</v>
          </cell>
        </row>
        <row r="21497">
          <cell r="D21497" t="str">
            <v/>
          </cell>
          <cell r="M21497" t="str">
            <v/>
          </cell>
          <cell r="N21497" t="str">
            <v/>
          </cell>
        </row>
        <row r="21498">
          <cell r="D21498" t="str">
            <v/>
          </cell>
          <cell r="M21498" t="str">
            <v/>
          </cell>
          <cell r="N21498" t="str">
            <v/>
          </cell>
        </row>
        <row r="21499">
          <cell r="D21499" t="str">
            <v/>
          </cell>
          <cell r="M21499" t="str">
            <v/>
          </cell>
          <cell r="N21499" t="str">
            <v/>
          </cell>
        </row>
        <row r="21500">
          <cell r="D21500" t="str">
            <v>SUBTOTAL</v>
          </cell>
        </row>
        <row r="21501">
          <cell r="D21501" t="str">
            <v>IV. MANO DE OBRA</v>
          </cell>
        </row>
        <row r="21502">
          <cell r="D21502" t="str">
            <v>TRABAJADOR</v>
          </cell>
          <cell r="K21502" t="str">
            <v>JORNAL</v>
          </cell>
          <cell r="L21502" t="str">
            <v>PRESTACIONES</v>
          </cell>
          <cell r="M21502" t="str">
            <v>JORNAL TOTAL</v>
          </cell>
          <cell r="N21502" t="str">
            <v>RENDIMIENTO</v>
          </cell>
        </row>
        <row r="21503">
          <cell r="D21503" t="str">
            <v>OFICIAL</v>
          </cell>
          <cell r="K21503">
            <v>95930</v>
          </cell>
          <cell r="L21503">
            <v>1.95</v>
          </cell>
          <cell r="M21503">
            <v>187063.5</v>
          </cell>
          <cell r="N21503">
            <v>8.89</v>
          </cell>
        </row>
        <row r="21504">
          <cell r="D21504" t="str">
            <v>AYUDANTE (1)</v>
          </cell>
          <cell r="K21504">
            <v>71433</v>
          </cell>
          <cell r="L21504">
            <v>1.95</v>
          </cell>
          <cell r="M21504">
            <v>139294.35</v>
          </cell>
          <cell r="N21504">
            <v>8.89</v>
          </cell>
        </row>
        <row r="21505">
          <cell r="D21505" t="str">
            <v/>
          </cell>
          <cell r="K21505" t="str">
            <v/>
          </cell>
          <cell r="L21505" t="str">
            <v xml:space="preserve"> </v>
          </cell>
          <cell r="M21505" t="str">
            <v xml:space="preserve"> </v>
          </cell>
        </row>
        <row r="21506">
          <cell r="D21506" t="str">
            <v/>
          </cell>
          <cell r="K21506" t="str">
            <v/>
          </cell>
          <cell r="L21506" t="str">
            <v xml:space="preserve"> </v>
          </cell>
          <cell r="M21506" t="str">
            <v xml:space="preserve"> </v>
          </cell>
        </row>
        <row r="21507">
          <cell r="D21507" t="str">
            <v/>
          </cell>
          <cell r="K21507" t="str">
            <v/>
          </cell>
          <cell r="L21507" t="str">
            <v xml:space="preserve"> </v>
          </cell>
          <cell r="M21507" t="str">
            <v xml:space="preserve"> </v>
          </cell>
        </row>
        <row r="21508">
          <cell r="D21508" t="str">
            <v>SUBTOTAL</v>
          </cell>
        </row>
        <row r="21510">
          <cell r="D21510" t="str">
            <v>TOTAL COSTO DIRECTO $</v>
          </cell>
        </row>
        <row r="21512">
          <cell r="M21512" t="str">
            <v>Porcentaje</v>
          </cell>
          <cell r="N21512" t="str">
            <v>Valor Total</v>
          </cell>
        </row>
        <row r="21513">
          <cell r="M21513">
            <v>0.24</v>
          </cell>
          <cell r="N21513">
            <v>48756.68</v>
          </cell>
        </row>
        <row r="21514">
          <cell r="M21514">
            <v>0.02</v>
          </cell>
          <cell r="N21514">
            <v>4063.06</v>
          </cell>
        </row>
        <row r="21515">
          <cell r="M21515">
            <v>7.0000000000000007E-2</v>
          </cell>
          <cell r="N21515">
            <v>14220.7</v>
          </cell>
        </row>
        <row r="21518">
          <cell r="D21518" t="str">
            <v>Precio Unitario Total Aproximado al peso $</v>
          </cell>
        </row>
        <row r="21523">
          <cell r="D21523" t="str">
            <v>Proyectó:</v>
          </cell>
          <cell r="L21523" t="str">
            <v>Aprobó:</v>
          </cell>
        </row>
        <row r="21524">
          <cell r="E21524" t="str">
            <v>BRAYAN JEUDIEL LOZANO HERRERA</v>
          </cell>
          <cell r="M21524" t="str">
            <v>JESÚS IVÁN QUIÑONES RUEDA</v>
          </cell>
        </row>
        <row r="21525">
          <cell r="E21525" t="str">
            <v>APOYO SEC. DE PLANEACIÓN Y OBRAS PÚBLICAS</v>
          </cell>
          <cell r="M21525" t="str">
            <v>SECRETARIO DE PLANEACIÓN Y OBRAS PUBLICAS</v>
          </cell>
        </row>
        <row r="21526">
          <cell r="E21526" t="str">
            <v>LES TENGO UN CHISME</v>
          </cell>
          <cell r="M21526" t="str">
            <v>BOMBA</v>
          </cell>
        </row>
        <row r="21530">
          <cell r="D21530" t="str">
            <v>Análisis de Precios Unitarios- Secretaria de Planeación y Obras Publicas de Cubará, Boyacá.</v>
          </cell>
        </row>
        <row r="21531">
          <cell r="D21531" t="str">
            <v>Código</v>
          </cell>
          <cell r="E21531" t="str">
            <v>CCE-EICP-FM-14</v>
          </cell>
          <cell r="G21531" t="str">
            <v>Versión</v>
          </cell>
          <cell r="H21531">
            <v>1</v>
          </cell>
        </row>
        <row r="21535">
          <cell r="E21535" t="str">
            <v>MUNICIPIO DE CUBARÁ</v>
          </cell>
        </row>
        <row r="21537">
          <cell r="M21537" t="str">
            <v>VERSIÓN</v>
          </cell>
        </row>
        <row r="21540">
          <cell r="M21540" t="str">
            <v>PAGINA</v>
          </cell>
        </row>
        <row r="21541">
          <cell r="E21541" t="str">
            <v>ANÁLISIS DE PRECIOS UNITARIOS</v>
          </cell>
        </row>
        <row r="21543">
          <cell r="M21543" t="str">
            <v>FECHA</v>
          </cell>
          <cell r="N21543" t="str">
            <v>DD</v>
          </cell>
        </row>
        <row r="21544">
          <cell r="N21544">
            <v>13</v>
          </cell>
        </row>
        <row r="21548">
          <cell r="D21548" t="str">
            <v>DATOS ESPECÍFICOS</v>
          </cell>
        </row>
        <row r="21550">
          <cell r="A21550" t="str">
            <v>APU ID</v>
          </cell>
          <cell r="D21550" t="str">
            <v>ÍTEM</v>
          </cell>
          <cell r="E21550" t="str">
            <v>DESCRIPCIÓN</v>
          </cell>
          <cell r="N21550" t="str">
            <v>UNIDAD</v>
          </cell>
        </row>
        <row r="21551">
          <cell r="A21551" t="str">
            <v>APU-00159</v>
          </cell>
          <cell r="D21551" t="str">
            <v>4,07,13</v>
          </cell>
          <cell r="E21551" t="str">
            <v>FILTRO VERTICAL 1.80X0.40 M CON TUBERÍA SANITARIA DE 4" PERFORADA (INCLUYE GEOTEXTIL NT-1600 COCIDO Y MATERIAL FILTRANTE)</v>
          </cell>
          <cell r="N21551" t="str">
            <v>M</v>
          </cell>
        </row>
        <row r="21552">
          <cell r="D21552" t="str">
            <v>I. EQUIPO</v>
          </cell>
        </row>
        <row r="21553">
          <cell r="D21553" t="str">
            <v>DESCRIPCIÓN</v>
          </cell>
          <cell r="I21553" t="str">
            <v>MARCA</v>
          </cell>
          <cell r="K21553" t="str">
            <v>TIPO</v>
          </cell>
          <cell r="M21553" t="str">
            <v>TARIFA</v>
          </cell>
          <cell r="N21553" t="str">
            <v>RENDIMIENTO</v>
          </cell>
        </row>
        <row r="21554">
          <cell r="D21554" t="str">
            <v>HERRAMIENTA MENOR (% M.O)</v>
          </cell>
          <cell r="K21554" t="str">
            <v>%</v>
          </cell>
          <cell r="M21554">
            <v>133043.48000000001</v>
          </cell>
          <cell r="N21554">
            <v>10</v>
          </cell>
        </row>
        <row r="21555">
          <cell r="D21555" t="str">
            <v>VIBRO COMPACTADOR TIPO RANA</v>
          </cell>
          <cell r="K21555" t="str">
            <v>DIA</v>
          </cell>
          <cell r="M21555">
            <v>100000</v>
          </cell>
          <cell r="N21555">
            <v>15</v>
          </cell>
        </row>
        <row r="21556">
          <cell r="D21556" t="str">
            <v/>
          </cell>
          <cell r="K21556" t="str">
            <v/>
          </cell>
          <cell r="M21556" t="str">
            <v/>
          </cell>
        </row>
        <row r="21557">
          <cell r="D21557" t="str">
            <v/>
          </cell>
          <cell r="K21557" t="str">
            <v/>
          </cell>
          <cell r="M21557" t="str">
            <v/>
          </cell>
        </row>
        <row r="21558">
          <cell r="D21558" t="str">
            <v/>
          </cell>
          <cell r="K21558" t="str">
            <v/>
          </cell>
          <cell r="M21558" t="str">
            <v/>
          </cell>
        </row>
        <row r="21559">
          <cell r="D21559" t="str">
            <v/>
          </cell>
          <cell r="K21559" t="str">
            <v/>
          </cell>
          <cell r="M21559" t="str">
            <v/>
          </cell>
        </row>
        <row r="21560">
          <cell r="D21560" t="str">
            <v>SUBTOTAL</v>
          </cell>
        </row>
        <row r="21561">
          <cell r="D21561" t="str">
            <v>II. MATERIALES</v>
          </cell>
        </row>
        <row r="21562">
          <cell r="D21562" t="str">
            <v>DESCRIPCIÓN</v>
          </cell>
          <cell r="L21562" t="str">
            <v>UNIDAD</v>
          </cell>
          <cell r="M21562" t="str">
            <v>CANTIDAD</v>
          </cell>
          <cell r="N21562" t="str">
            <v>PRECIO UNITARIO</v>
          </cell>
        </row>
        <row r="21563">
          <cell r="D21563" t="str">
            <v>TUBERÍA PVC CORRUGADA PARA DRENAJE DE 4" (100 MM)</v>
          </cell>
          <cell r="L21563" t="str">
            <v>M</v>
          </cell>
          <cell r="M21563">
            <v>1</v>
          </cell>
          <cell r="N21563">
            <v>26398.84</v>
          </cell>
        </row>
        <row r="21564">
          <cell r="D21564" t="str">
            <v>GEOTEXTIL NT 1600</v>
          </cell>
          <cell r="L21564" t="str">
            <v>M2</v>
          </cell>
          <cell r="M21564">
            <v>4.4000000000000004</v>
          </cell>
          <cell r="N21564">
            <v>5520.28</v>
          </cell>
        </row>
        <row r="21565">
          <cell r="D21565" t="str">
            <v>TRITURADO 3/4"-1/2"</v>
          </cell>
          <cell r="L21565" t="str">
            <v>M3</v>
          </cell>
          <cell r="M21565">
            <v>0.72000000000000008</v>
          </cell>
          <cell r="N21565">
            <v>111265</v>
          </cell>
        </row>
        <row r="21566">
          <cell r="D21566" t="str">
            <v/>
          </cell>
          <cell r="L21566" t="str">
            <v/>
          </cell>
          <cell r="N21566" t="str">
            <v/>
          </cell>
        </row>
        <row r="21567">
          <cell r="D21567" t="str">
            <v/>
          </cell>
          <cell r="L21567" t="str">
            <v/>
          </cell>
          <cell r="N21567" t="str">
            <v/>
          </cell>
        </row>
        <row r="21568">
          <cell r="D21568" t="str">
            <v/>
          </cell>
          <cell r="L21568" t="str">
            <v/>
          </cell>
          <cell r="N21568" t="str">
            <v/>
          </cell>
        </row>
        <row r="21569">
          <cell r="D21569" t="str">
            <v/>
          </cell>
          <cell r="L21569" t="str">
            <v/>
          </cell>
          <cell r="N21569" t="str">
            <v/>
          </cell>
        </row>
        <row r="21570">
          <cell r="D21570" t="str">
            <v/>
          </cell>
          <cell r="L21570" t="str">
            <v/>
          </cell>
          <cell r="N21570" t="str">
            <v/>
          </cell>
        </row>
        <row r="21571">
          <cell r="D21571" t="str">
            <v/>
          </cell>
          <cell r="L21571" t="str">
            <v/>
          </cell>
          <cell r="N21571" t="str">
            <v/>
          </cell>
        </row>
        <row r="21572">
          <cell r="D21572" t="str">
            <v/>
          </cell>
          <cell r="L21572" t="str">
            <v/>
          </cell>
          <cell r="N21572" t="str">
            <v/>
          </cell>
        </row>
        <row r="21573">
          <cell r="D21573" t="str">
            <v/>
          </cell>
          <cell r="L21573" t="str">
            <v/>
          </cell>
          <cell r="N21573" t="str">
            <v/>
          </cell>
        </row>
        <row r="21574">
          <cell r="D21574" t="str">
            <v/>
          </cell>
          <cell r="L21574" t="str">
            <v/>
          </cell>
          <cell r="N21574" t="str">
            <v/>
          </cell>
        </row>
        <row r="21575">
          <cell r="D21575" t="str">
            <v/>
          </cell>
          <cell r="L21575" t="str">
            <v/>
          </cell>
          <cell r="N21575" t="str">
            <v/>
          </cell>
        </row>
        <row r="21576">
          <cell r="D21576" t="str">
            <v/>
          </cell>
          <cell r="L21576" t="str">
            <v/>
          </cell>
          <cell r="N21576" t="str">
            <v/>
          </cell>
        </row>
        <row r="21577">
          <cell r="D21577" t="str">
            <v>DESPERDICIO</v>
          </cell>
          <cell r="L21577" t="str">
            <v>%</v>
          </cell>
          <cell r="M21577">
            <v>0.05</v>
          </cell>
          <cell r="N21577">
            <v>130798.87</v>
          </cell>
        </row>
        <row r="21578">
          <cell r="D21578" t="str">
            <v>SUBTOTAL</v>
          </cell>
        </row>
        <row r="21579">
          <cell r="D21579" t="str">
            <v>III. TRANSPORTES</v>
          </cell>
        </row>
        <row r="21580">
          <cell r="D21580" t="str">
            <v>MATERIAL</v>
          </cell>
          <cell r="K21580" t="str">
            <v>VOL. o PESO</v>
          </cell>
          <cell r="L21580" t="str">
            <v>DISTANCIA</v>
          </cell>
          <cell r="M21580" t="str">
            <v>M3 o Ton/Km</v>
          </cell>
          <cell r="N21580" t="str">
            <v>TARIFA</v>
          </cell>
        </row>
        <row r="21581">
          <cell r="D21581" t="str">
            <v>AGREGADOS DESPUÉS DE 5 KM</v>
          </cell>
          <cell r="K21581">
            <v>0.75600000000000012</v>
          </cell>
          <cell r="L21581">
            <v>32.5</v>
          </cell>
          <cell r="M21581" t="str">
            <v>M3/KM</v>
          </cell>
          <cell r="N21581">
            <v>1850</v>
          </cell>
        </row>
        <row r="21582">
          <cell r="D21582" t="str">
            <v/>
          </cell>
          <cell r="M21582" t="str">
            <v/>
          </cell>
          <cell r="N21582" t="str">
            <v/>
          </cell>
        </row>
        <row r="21583">
          <cell r="D21583" t="str">
            <v/>
          </cell>
          <cell r="M21583" t="str">
            <v/>
          </cell>
          <cell r="N21583" t="str">
            <v/>
          </cell>
        </row>
        <row r="21584">
          <cell r="D21584" t="str">
            <v/>
          </cell>
          <cell r="M21584" t="str">
            <v/>
          </cell>
          <cell r="N21584" t="str">
            <v/>
          </cell>
        </row>
        <row r="21585">
          <cell r="D21585" t="str">
            <v>SUBTOTAL</v>
          </cell>
        </row>
        <row r="21586">
          <cell r="D21586" t="str">
            <v>IV. MANO DE OBRA</v>
          </cell>
        </row>
        <row r="21587">
          <cell r="D21587" t="str">
            <v>TRABAJADOR</v>
          </cell>
          <cell r="K21587" t="str">
            <v>JORNAL</v>
          </cell>
          <cell r="L21587" t="str">
            <v>PRESTACIONES</v>
          </cell>
          <cell r="M21587" t="str">
            <v>JORNAL TOTAL</v>
          </cell>
          <cell r="N21587" t="str">
            <v>RENDIMIENTO</v>
          </cell>
        </row>
        <row r="21588">
          <cell r="D21588" t="str">
            <v>OFICIAL</v>
          </cell>
          <cell r="K21588">
            <v>95930</v>
          </cell>
          <cell r="L21588">
            <v>1.95</v>
          </cell>
          <cell r="M21588">
            <v>187063.5</v>
          </cell>
          <cell r="N21588">
            <v>3.5</v>
          </cell>
        </row>
        <row r="21589">
          <cell r="D21589" t="str">
            <v>AYUDANTE (2)</v>
          </cell>
          <cell r="K21589">
            <v>142866</v>
          </cell>
          <cell r="L21589">
            <v>1.95</v>
          </cell>
          <cell r="M21589">
            <v>278588.7</v>
          </cell>
          <cell r="N21589">
            <v>3.5</v>
          </cell>
        </row>
        <row r="21590">
          <cell r="D21590" t="str">
            <v/>
          </cell>
          <cell r="K21590" t="str">
            <v/>
          </cell>
          <cell r="L21590" t="str">
            <v xml:space="preserve"> </v>
          </cell>
          <cell r="M21590" t="str">
            <v xml:space="preserve"> </v>
          </cell>
        </row>
        <row r="21591">
          <cell r="D21591" t="str">
            <v/>
          </cell>
          <cell r="K21591" t="str">
            <v/>
          </cell>
          <cell r="L21591" t="str">
            <v xml:space="preserve"> </v>
          </cell>
          <cell r="M21591" t="str">
            <v xml:space="preserve"> </v>
          </cell>
        </row>
        <row r="21592">
          <cell r="D21592" t="str">
            <v/>
          </cell>
          <cell r="K21592" t="str">
            <v/>
          </cell>
          <cell r="L21592" t="str">
            <v xml:space="preserve"> </v>
          </cell>
          <cell r="M21592" t="str">
            <v xml:space="preserve"> </v>
          </cell>
        </row>
        <row r="21593">
          <cell r="D21593" t="str">
            <v>SUBTOTAL</v>
          </cell>
        </row>
        <row r="21595">
          <cell r="D21595" t="str">
            <v>TOTAL COSTO DIRECTO $</v>
          </cell>
        </row>
        <row r="21597">
          <cell r="M21597" t="str">
            <v>Porcentaje</v>
          </cell>
          <cell r="N21597" t="str">
            <v>Valor Total</v>
          </cell>
        </row>
        <row r="21598">
          <cell r="M21598">
            <v>0.24</v>
          </cell>
          <cell r="N21598">
            <v>80593.87</v>
          </cell>
        </row>
        <row r="21599">
          <cell r="M21599">
            <v>0.02</v>
          </cell>
          <cell r="N21599">
            <v>6716.16</v>
          </cell>
        </row>
        <row r="21600">
          <cell r="M21600">
            <v>7.0000000000000007E-2</v>
          </cell>
          <cell r="N21600">
            <v>23506.55</v>
          </cell>
        </row>
        <row r="21603">
          <cell r="D21603" t="str">
            <v>Precio Unitario Total Aproximado al peso $</v>
          </cell>
        </row>
        <row r="21608">
          <cell r="D21608" t="str">
            <v>Proyectó:</v>
          </cell>
          <cell r="L21608" t="str">
            <v>Aprobó:</v>
          </cell>
        </row>
        <row r="21609">
          <cell r="E21609" t="str">
            <v>BRAYAN JEUDIEL LOZANO HERRERA</v>
          </cell>
          <cell r="M21609" t="str">
            <v>JESÚS IVÁN QUIÑONES RUEDA</v>
          </cell>
        </row>
        <row r="21610">
          <cell r="E21610" t="str">
            <v>APOYO SEC. DE PLANEACIÓN Y OBRAS PÚBLICAS</v>
          </cell>
          <cell r="M21610" t="str">
            <v>SECRETARIO DE PLANEACIÓN Y OBRAS PUBLICAS</v>
          </cell>
        </row>
        <row r="21611">
          <cell r="E21611" t="str">
            <v>LES TENGO UN CHISME</v>
          </cell>
          <cell r="M21611" t="str">
            <v>BOMBA</v>
          </cell>
        </row>
        <row r="21615">
          <cell r="D21615" t="str">
            <v>Análisis de Precios Unitarios- Secretaria de Planeación y Obras Publicas de Cubará, Boyacá.</v>
          </cell>
        </row>
        <row r="21616">
          <cell r="D21616" t="str">
            <v>Código</v>
          </cell>
          <cell r="E21616" t="str">
            <v>CCE-EICP-FM-14</v>
          </cell>
          <cell r="G21616" t="str">
            <v>Versión</v>
          </cell>
          <cell r="H21616">
            <v>1</v>
          </cell>
        </row>
        <row r="21620">
          <cell r="E21620" t="str">
            <v>MUNICIPIO DE CUBARÁ</v>
          </cell>
        </row>
        <row r="21622">
          <cell r="M21622" t="str">
            <v>VERSIÓN</v>
          </cell>
        </row>
        <row r="21625">
          <cell r="M21625" t="str">
            <v>PAGINA</v>
          </cell>
        </row>
        <row r="21626">
          <cell r="E21626" t="str">
            <v>ANÁLISIS DE PRECIOS UNITARIOS</v>
          </cell>
        </row>
        <row r="21628">
          <cell r="M21628" t="str">
            <v>FECHA</v>
          </cell>
          <cell r="N21628" t="str">
            <v>DD</v>
          </cell>
        </row>
        <row r="21629">
          <cell r="N21629">
            <v>13</v>
          </cell>
        </row>
        <row r="21633">
          <cell r="D21633" t="str">
            <v>DATOS ESPECÍFICOS</v>
          </cell>
        </row>
        <row r="21635">
          <cell r="A21635" t="str">
            <v>APU ID</v>
          </cell>
          <cell r="D21635" t="str">
            <v>ÍTEM</v>
          </cell>
          <cell r="E21635" t="str">
            <v>DESCRIPCIÓN</v>
          </cell>
          <cell r="N21635" t="str">
            <v>UNIDAD</v>
          </cell>
        </row>
        <row r="21636">
          <cell r="A21636" t="str">
            <v>APU-00160</v>
          </cell>
          <cell r="D21636" t="str">
            <v>4,08,01</v>
          </cell>
          <cell r="E21636" t="str">
            <v>SUMINISTRO E INSTALACIÓN DE GEOTEXTIL T-2400</v>
          </cell>
          <cell r="N21636" t="str">
            <v>M2</v>
          </cell>
        </row>
        <row r="21637">
          <cell r="D21637" t="str">
            <v>I. EQUIPO</v>
          </cell>
        </row>
        <row r="21638">
          <cell r="D21638" t="str">
            <v>DESCRIPCIÓN</v>
          </cell>
          <cell r="I21638" t="str">
            <v>MARCA</v>
          </cell>
          <cell r="K21638" t="str">
            <v>TIPO</v>
          </cell>
          <cell r="M21638" t="str">
            <v>TARIFA</v>
          </cell>
          <cell r="N21638" t="str">
            <v>RENDIMIENTO</v>
          </cell>
        </row>
        <row r="21639">
          <cell r="D21639" t="str">
            <v>HERRAMIENTA MENOR (% M.O)</v>
          </cell>
          <cell r="K21639" t="str">
            <v>%</v>
          </cell>
          <cell r="M21639">
            <v>2447.7399999999998</v>
          </cell>
          <cell r="N21639">
            <v>10</v>
          </cell>
        </row>
        <row r="21640">
          <cell r="D21640" t="str">
            <v/>
          </cell>
          <cell r="K21640" t="str">
            <v/>
          </cell>
          <cell r="M21640" t="str">
            <v/>
          </cell>
        </row>
        <row r="21641">
          <cell r="D21641" t="str">
            <v/>
          </cell>
          <cell r="K21641" t="str">
            <v/>
          </cell>
          <cell r="M21641" t="str">
            <v/>
          </cell>
        </row>
        <row r="21642">
          <cell r="D21642" t="str">
            <v/>
          </cell>
          <cell r="K21642" t="str">
            <v/>
          </cell>
          <cell r="M21642" t="str">
            <v/>
          </cell>
        </row>
        <row r="21643">
          <cell r="D21643" t="str">
            <v/>
          </cell>
          <cell r="K21643" t="str">
            <v/>
          </cell>
          <cell r="M21643" t="str">
            <v/>
          </cell>
        </row>
        <row r="21644">
          <cell r="D21644" t="str">
            <v/>
          </cell>
          <cell r="K21644" t="str">
            <v/>
          </cell>
          <cell r="M21644" t="str">
            <v/>
          </cell>
        </row>
        <row r="21645">
          <cell r="D21645" t="str">
            <v>SUBTOTAL</v>
          </cell>
        </row>
        <row r="21646">
          <cell r="D21646" t="str">
            <v>II. MATERIALES</v>
          </cell>
        </row>
        <row r="21647">
          <cell r="D21647" t="str">
            <v>DESCRIPCIÓN</v>
          </cell>
          <cell r="L21647" t="str">
            <v>UNIDAD</v>
          </cell>
          <cell r="M21647" t="str">
            <v>CANTIDAD</v>
          </cell>
          <cell r="N21647" t="str">
            <v>PRECIO UNITARIO</v>
          </cell>
        </row>
        <row r="21648">
          <cell r="D21648" t="str">
            <v>GEOTEXTIL TEJIDO CON RESISTENCIA A LA ROTURA 45.2 KN/M T2400</v>
          </cell>
          <cell r="L21648" t="str">
            <v>M2</v>
          </cell>
          <cell r="M21648">
            <v>1</v>
          </cell>
          <cell r="N21648">
            <v>8961.48</v>
          </cell>
        </row>
        <row r="21649">
          <cell r="D21649" t="str">
            <v/>
          </cell>
          <cell r="L21649" t="str">
            <v/>
          </cell>
          <cell r="N21649" t="str">
            <v/>
          </cell>
        </row>
        <row r="21650">
          <cell r="D21650" t="str">
            <v/>
          </cell>
          <cell r="L21650" t="str">
            <v/>
          </cell>
          <cell r="N21650" t="str">
            <v/>
          </cell>
        </row>
        <row r="21651">
          <cell r="D21651" t="str">
            <v/>
          </cell>
          <cell r="L21651" t="str">
            <v/>
          </cell>
          <cell r="N21651" t="str">
            <v/>
          </cell>
        </row>
        <row r="21652">
          <cell r="D21652" t="str">
            <v/>
          </cell>
          <cell r="L21652" t="str">
            <v/>
          </cell>
          <cell r="N21652" t="str">
            <v/>
          </cell>
        </row>
        <row r="21653">
          <cell r="D21653" t="str">
            <v/>
          </cell>
          <cell r="L21653" t="str">
            <v/>
          </cell>
          <cell r="N21653" t="str">
            <v/>
          </cell>
        </row>
        <row r="21654">
          <cell r="D21654" t="str">
            <v/>
          </cell>
          <cell r="L21654" t="str">
            <v/>
          </cell>
          <cell r="N21654" t="str">
            <v/>
          </cell>
        </row>
        <row r="21655">
          <cell r="D21655" t="str">
            <v/>
          </cell>
          <cell r="L21655" t="str">
            <v/>
          </cell>
          <cell r="N21655" t="str">
            <v/>
          </cell>
        </row>
        <row r="21656">
          <cell r="D21656" t="str">
            <v/>
          </cell>
          <cell r="L21656" t="str">
            <v/>
          </cell>
          <cell r="N21656" t="str">
            <v/>
          </cell>
        </row>
        <row r="21657">
          <cell r="D21657" t="str">
            <v/>
          </cell>
          <cell r="L21657" t="str">
            <v/>
          </cell>
          <cell r="N21657" t="str">
            <v/>
          </cell>
        </row>
        <row r="21658">
          <cell r="D21658" t="str">
            <v/>
          </cell>
          <cell r="L21658" t="str">
            <v/>
          </cell>
          <cell r="N21658" t="str">
            <v/>
          </cell>
        </row>
        <row r="21659">
          <cell r="D21659" t="str">
            <v/>
          </cell>
          <cell r="L21659" t="str">
            <v/>
          </cell>
          <cell r="N21659" t="str">
            <v/>
          </cell>
        </row>
        <row r="21660">
          <cell r="D21660" t="str">
            <v/>
          </cell>
          <cell r="L21660" t="str">
            <v/>
          </cell>
          <cell r="N21660" t="str">
            <v/>
          </cell>
        </row>
        <row r="21661">
          <cell r="D21661" t="str">
            <v/>
          </cell>
          <cell r="L21661" t="str">
            <v/>
          </cell>
          <cell r="N21661" t="str">
            <v/>
          </cell>
        </row>
        <row r="21662">
          <cell r="D21662" t="str">
            <v>DESPERDICIO</v>
          </cell>
          <cell r="L21662" t="str">
            <v>%</v>
          </cell>
          <cell r="M21662">
            <v>0.05</v>
          </cell>
          <cell r="N21662">
            <v>8961.48</v>
          </cell>
        </row>
        <row r="21663">
          <cell r="D21663" t="str">
            <v>SUBTOTAL</v>
          </cell>
        </row>
        <row r="21664">
          <cell r="D21664" t="str">
            <v>III. TRANSPORTES</v>
          </cell>
        </row>
        <row r="21665">
          <cell r="D21665" t="str">
            <v>MATERIAL</v>
          </cell>
          <cell r="K21665" t="str">
            <v>VOL. o PESO</v>
          </cell>
          <cell r="L21665" t="str">
            <v>DISTANCIA</v>
          </cell>
          <cell r="M21665" t="str">
            <v>M3 o Ton/Km</v>
          </cell>
          <cell r="N21665" t="str">
            <v>TARIFA</v>
          </cell>
        </row>
        <row r="21666">
          <cell r="D21666" t="str">
            <v/>
          </cell>
          <cell r="M21666" t="str">
            <v/>
          </cell>
          <cell r="N21666" t="str">
            <v/>
          </cell>
        </row>
        <row r="21667">
          <cell r="D21667" t="str">
            <v/>
          </cell>
          <cell r="M21667" t="str">
            <v/>
          </cell>
          <cell r="N21667" t="str">
            <v/>
          </cell>
        </row>
        <row r="21668">
          <cell r="D21668" t="str">
            <v/>
          </cell>
          <cell r="M21668" t="str">
            <v/>
          </cell>
          <cell r="N21668" t="str">
            <v/>
          </cell>
        </row>
        <row r="21669">
          <cell r="D21669" t="str">
            <v/>
          </cell>
          <cell r="M21669" t="str">
            <v/>
          </cell>
          <cell r="N21669" t="str">
            <v/>
          </cell>
        </row>
        <row r="21670">
          <cell r="D21670" t="str">
            <v>SUBTOTAL</v>
          </cell>
        </row>
        <row r="21671">
          <cell r="D21671" t="str">
            <v>IV. MANO DE OBRA</v>
          </cell>
        </row>
        <row r="21672">
          <cell r="D21672" t="str">
            <v>TRABAJADOR</v>
          </cell>
          <cell r="K21672" t="str">
            <v>JORNAL</v>
          </cell>
          <cell r="L21672" t="str">
            <v>PRESTACIONES</v>
          </cell>
          <cell r="M21672" t="str">
            <v>JORNAL TOTAL</v>
          </cell>
          <cell r="N21672" t="str">
            <v>RENDIMIENTO</v>
          </cell>
        </row>
        <row r="21673">
          <cell r="D21673" t="str">
            <v>OFICIAL</v>
          </cell>
          <cell r="K21673">
            <v>95930</v>
          </cell>
          <cell r="L21673">
            <v>1.95</v>
          </cell>
          <cell r="M21673">
            <v>187063.5</v>
          </cell>
          <cell r="N21673">
            <v>133.33000000000001</v>
          </cell>
        </row>
        <row r="21674">
          <cell r="D21674" t="str">
            <v>AYUDANTE (1)</v>
          </cell>
          <cell r="K21674">
            <v>71433</v>
          </cell>
          <cell r="L21674">
            <v>1.95</v>
          </cell>
          <cell r="M21674">
            <v>139294.35</v>
          </cell>
          <cell r="N21674">
            <v>133.33000000000001</v>
          </cell>
        </row>
        <row r="21675">
          <cell r="D21675" t="str">
            <v/>
          </cell>
          <cell r="K21675" t="str">
            <v/>
          </cell>
          <cell r="L21675" t="str">
            <v xml:space="preserve"> </v>
          </cell>
          <cell r="M21675" t="str">
            <v xml:space="preserve"> </v>
          </cell>
        </row>
        <row r="21676">
          <cell r="D21676" t="str">
            <v/>
          </cell>
          <cell r="K21676" t="str">
            <v/>
          </cell>
          <cell r="L21676" t="str">
            <v xml:space="preserve"> </v>
          </cell>
          <cell r="M21676" t="str">
            <v xml:space="preserve"> </v>
          </cell>
        </row>
        <row r="21677">
          <cell r="D21677" t="str">
            <v/>
          </cell>
          <cell r="K21677" t="str">
            <v/>
          </cell>
          <cell r="L21677" t="str">
            <v xml:space="preserve"> </v>
          </cell>
          <cell r="M21677" t="str">
            <v xml:space="preserve"> </v>
          </cell>
        </row>
        <row r="21678">
          <cell r="D21678" t="str">
            <v>SUBTOTAL</v>
          </cell>
        </row>
        <row r="21680">
          <cell r="D21680" t="str">
            <v>TOTAL COSTO DIRECTO $</v>
          </cell>
        </row>
        <row r="21682">
          <cell r="M21682" t="str">
            <v>Porcentaje</v>
          </cell>
          <cell r="N21682" t="str">
            <v>Valor Total</v>
          </cell>
        </row>
        <row r="21683">
          <cell r="M21683">
            <v>0.24</v>
          </cell>
          <cell r="N21683">
            <v>2904.49</v>
          </cell>
        </row>
        <row r="21684">
          <cell r="M21684">
            <v>0.02</v>
          </cell>
          <cell r="N21684">
            <v>242.04</v>
          </cell>
        </row>
        <row r="21685">
          <cell r="M21685">
            <v>7.0000000000000007E-2</v>
          </cell>
          <cell r="N21685">
            <v>847.14</v>
          </cell>
        </row>
        <row r="21688">
          <cell r="D21688" t="str">
            <v>Precio Unitario Total Aproximado al peso $</v>
          </cell>
        </row>
        <row r="21693">
          <cell r="D21693" t="str">
            <v>Proyectó:</v>
          </cell>
          <cell r="L21693" t="str">
            <v>Aprobó:</v>
          </cell>
        </row>
        <row r="21694">
          <cell r="E21694" t="str">
            <v>BRAYAN JEUDIEL LOZANO HERRERA</v>
          </cell>
          <cell r="M21694" t="str">
            <v>JESÚS IVÁN QUIÑONES RUEDA</v>
          </cell>
        </row>
        <row r="21695">
          <cell r="E21695" t="str">
            <v>APOYO SEC. DE PLANEACIÓN Y OBRAS PÚBLICAS</v>
          </cell>
          <cell r="M21695" t="str">
            <v>SECRETARIO DE PLANEACIÓN Y OBRAS PUBLICAS</v>
          </cell>
        </row>
        <row r="21696">
          <cell r="E21696" t="str">
            <v>LES TENGO UN CHISME</v>
          </cell>
          <cell r="M21696" t="str">
            <v>BOMBA</v>
          </cell>
        </row>
        <row r="21700">
          <cell r="D21700" t="str">
            <v>Análisis de Precios Unitarios- Secretaria de Planeación y Obras Publicas de Cubará, Boyacá.</v>
          </cell>
        </row>
        <row r="21701">
          <cell r="D21701" t="str">
            <v>Código</v>
          </cell>
          <cell r="E21701" t="str">
            <v>CCE-EICP-FM-14</v>
          </cell>
          <cell r="G21701" t="str">
            <v>Versión</v>
          </cell>
          <cell r="H21701">
            <v>1</v>
          </cell>
        </row>
        <row r="21705">
          <cell r="E21705" t="str">
            <v>MUNICIPIO DE CUBARÁ</v>
          </cell>
        </row>
        <row r="21707">
          <cell r="M21707" t="str">
            <v>VERSIÓN</v>
          </cell>
        </row>
        <row r="21710">
          <cell r="M21710" t="str">
            <v>PAGINA</v>
          </cell>
        </row>
        <row r="21711">
          <cell r="E21711" t="str">
            <v>ANÁLISIS DE PRECIOS UNITARIOS</v>
          </cell>
        </row>
        <row r="21713">
          <cell r="M21713" t="str">
            <v>FECHA</v>
          </cell>
          <cell r="N21713" t="str">
            <v>DD</v>
          </cell>
        </row>
        <row r="21714">
          <cell r="N21714">
            <v>13</v>
          </cell>
        </row>
        <row r="21718">
          <cell r="D21718" t="str">
            <v>DATOS ESPECÍFICOS</v>
          </cell>
        </row>
        <row r="21720">
          <cell r="A21720" t="str">
            <v>APU ID</v>
          </cell>
          <cell r="D21720" t="str">
            <v>ÍTEM</v>
          </cell>
          <cell r="E21720" t="str">
            <v>DESCRIPCIÓN</v>
          </cell>
          <cell r="N21720" t="str">
            <v>UNIDAD</v>
          </cell>
        </row>
        <row r="21721">
          <cell r="A21721" t="str">
            <v>APU-00161</v>
          </cell>
          <cell r="D21721" t="str">
            <v>5,01,01</v>
          </cell>
          <cell r="E21721" t="str">
            <v>ROCERÍA CON GUADAÑADORA</v>
          </cell>
          <cell r="N21721" t="str">
            <v>M2</v>
          </cell>
        </row>
        <row r="21722">
          <cell r="D21722" t="str">
            <v>I. EQUIPO</v>
          </cell>
        </row>
        <row r="21723">
          <cell r="D21723" t="str">
            <v>DESCRIPCIÓN</v>
          </cell>
          <cell r="I21723" t="str">
            <v>MARCA</v>
          </cell>
          <cell r="K21723" t="str">
            <v>TIPO</v>
          </cell>
          <cell r="M21723" t="str">
            <v>TARIFA</v>
          </cell>
          <cell r="N21723" t="str">
            <v>RENDIMIENTO</v>
          </cell>
        </row>
        <row r="21724">
          <cell r="D21724" t="str">
            <v>HERRAMIENTA MENOR (% M.O)</v>
          </cell>
          <cell r="K21724" t="str">
            <v>%</v>
          </cell>
          <cell r="M21724">
            <v>464.31</v>
          </cell>
          <cell r="N21724">
            <v>10</v>
          </cell>
        </row>
        <row r="21725">
          <cell r="D21725" t="str">
            <v>GUADAÑADORA</v>
          </cell>
          <cell r="K21725" t="str">
            <v>DIA</v>
          </cell>
          <cell r="M21725">
            <v>54136</v>
          </cell>
          <cell r="N21725">
            <v>300</v>
          </cell>
        </row>
        <row r="21726">
          <cell r="D21726" t="str">
            <v/>
          </cell>
          <cell r="K21726" t="str">
            <v/>
          </cell>
          <cell r="M21726" t="str">
            <v/>
          </cell>
        </row>
        <row r="21727">
          <cell r="D21727" t="str">
            <v/>
          </cell>
          <cell r="K21727" t="str">
            <v/>
          </cell>
          <cell r="M21727" t="str">
            <v/>
          </cell>
        </row>
        <row r="21728">
          <cell r="D21728" t="str">
            <v/>
          </cell>
          <cell r="K21728" t="str">
            <v/>
          </cell>
          <cell r="M21728" t="str">
            <v/>
          </cell>
        </row>
        <row r="21729">
          <cell r="D21729" t="str">
            <v/>
          </cell>
          <cell r="K21729" t="str">
            <v/>
          </cell>
          <cell r="M21729" t="str">
            <v/>
          </cell>
        </row>
        <row r="21730">
          <cell r="D21730" t="str">
            <v>SUBTOTAL</v>
          </cell>
        </row>
        <row r="21731">
          <cell r="D21731" t="str">
            <v>II. MATERIALES</v>
          </cell>
        </row>
        <row r="21732">
          <cell r="D21732" t="str">
            <v>DESCRIPCIÓN</v>
          </cell>
          <cell r="L21732" t="str">
            <v>UNIDAD</v>
          </cell>
          <cell r="M21732" t="str">
            <v>CANTIDAD</v>
          </cell>
          <cell r="N21732" t="str">
            <v>PRECIO UNITARIO</v>
          </cell>
        </row>
        <row r="21733">
          <cell r="D21733" t="str">
            <v/>
          </cell>
          <cell r="L21733" t="str">
            <v/>
          </cell>
          <cell r="N21733" t="str">
            <v/>
          </cell>
        </row>
        <row r="21734">
          <cell r="D21734" t="str">
            <v/>
          </cell>
          <cell r="L21734" t="str">
            <v/>
          </cell>
          <cell r="N21734" t="str">
            <v/>
          </cell>
        </row>
        <row r="21735">
          <cell r="D21735" t="str">
            <v/>
          </cell>
          <cell r="L21735" t="str">
            <v/>
          </cell>
          <cell r="N21735" t="str">
            <v/>
          </cell>
        </row>
        <row r="21736">
          <cell r="D21736" t="str">
            <v/>
          </cell>
          <cell r="L21736" t="str">
            <v/>
          </cell>
          <cell r="N21736" t="str">
            <v/>
          </cell>
        </row>
        <row r="21737">
          <cell r="D21737" t="str">
            <v/>
          </cell>
          <cell r="L21737" t="str">
            <v/>
          </cell>
          <cell r="N21737" t="str">
            <v/>
          </cell>
        </row>
        <row r="21738">
          <cell r="D21738" t="str">
            <v/>
          </cell>
          <cell r="L21738" t="str">
            <v/>
          </cell>
          <cell r="N21738" t="str">
            <v/>
          </cell>
        </row>
        <row r="21739">
          <cell r="D21739" t="str">
            <v/>
          </cell>
          <cell r="L21739" t="str">
            <v/>
          </cell>
          <cell r="N21739" t="str">
            <v/>
          </cell>
        </row>
        <row r="21740">
          <cell r="D21740" t="str">
            <v/>
          </cell>
          <cell r="L21740" t="str">
            <v/>
          </cell>
          <cell r="N21740" t="str">
            <v/>
          </cell>
        </row>
        <row r="21741">
          <cell r="D21741" t="str">
            <v/>
          </cell>
          <cell r="L21741" t="str">
            <v/>
          </cell>
          <cell r="N21741" t="str">
            <v/>
          </cell>
        </row>
        <row r="21742">
          <cell r="D21742" t="str">
            <v/>
          </cell>
          <cell r="L21742" t="str">
            <v/>
          </cell>
          <cell r="N21742" t="str">
            <v/>
          </cell>
        </row>
        <row r="21743">
          <cell r="D21743" t="str">
            <v/>
          </cell>
          <cell r="L21743" t="str">
            <v/>
          </cell>
          <cell r="N21743" t="str">
            <v/>
          </cell>
        </row>
        <row r="21744">
          <cell r="D21744" t="str">
            <v/>
          </cell>
          <cell r="L21744" t="str">
            <v/>
          </cell>
          <cell r="N21744" t="str">
            <v/>
          </cell>
        </row>
        <row r="21745">
          <cell r="D21745" t="str">
            <v/>
          </cell>
          <cell r="L21745" t="str">
            <v/>
          </cell>
          <cell r="N21745" t="str">
            <v/>
          </cell>
        </row>
        <row r="21746">
          <cell r="D21746" t="str">
            <v/>
          </cell>
          <cell r="L21746" t="str">
            <v/>
          </cell>
          <cell r="N21746" t="str">
            <v/>
          </cell>
        </row>
        <row r="21747">
          <cell r="D21747" t="str">
            <v>DESPERDICIO</v>
          </cell>
          <cell r="L21747" t="str">
            <v>%</v>
          </cell>
          <cell r="M21747">
            <v>0.05</v>
          </cell>
          <cell r="N21747">
            <v>0</v>
          </cell>
        </row>
        <row r="21748">
          <cell r="D21748" t="str">
            <v>SUBTOTAL</v>
          </cell>
        </row>
        <row r="21749">
          <cell r="D21749" t="str">
            <v>III. TRANSPORTES</v>
          </cell>
        </row>
        <row r="21750">
          <cell r="D21750" t="str">
            <v>MATERIAL</v>
          </cell>
          <cell r="K21750" t="str">
            <v>VOL. o PESO</v>
          </cell>
          <cell r="L21750" t="str">
            <v>DISTANCIA</v>
          </cell>
          <cell r="M21750" t="str">
            <v>M3 o Ton/Km</v>
          </cell>
          <cell r="N21750" t="str">
            <v>TARIFA</v>
          </cell>
        </row>
        <row r="21751">
          <cell r="D21751" t="str">
            <v/>
          </cell>
          <cell r="M21751" t="str">
            <v/>
          </cell>
          <cell r="N21751" t="str">
            <v/>
          </cell>
        </row>
        <row r="21752">
          <cell r="D21752" t="str">
            <v/>
          </cell>
          <cell r="M21752" t="str">
            <v/>
          </cell>
          <cell r="N21752" t="str">
            <v/>
          </cell>
        </row>
        <row r="21753">
          <cell r="D21753" t="str">
            <v/>
          </cell>
          <cell r="M21753" t="str">
            <v/>
          </cell>
          <cell r="N21753" t="str">
            <v/>
          </cell>
        </row>
        <row r="21754">
          <cell r="D21754" t="str">
            <v/>
          </cell>
          <cell r="M21754" t="str">
            <v/>
          </cell>
          <cell r="N21754" t="str">
            <v/>
          </cell>
        </row>
        <row r="21755">
          <cell r="D21755" t="str">
            <v>SUBTOTAL</v>
          </cell>
        </row>
        <row r="21756">
          <cell r="D21756" t="str">
            <v>IV. MANO DE OBRA</v>
          </cell>
        </row>
        <row r="21757">
          <cell r="D21757" t="str">
            <v>TRABAJADOR</v>
          </cell>
          <cell r="K21757" t="str">
            <v>JORNAL</v>
          </cell>
          <cell r="L21757" t="str">
            <v>PRESTACIONES</v>
          </cell>
          <cell r="M21757" t="str">
            <v>JORNAL TOTAL</v>
          </cell>
          <cell r="N21757" t="str">
            <v>RENDIMIENTO</v>
          </cell>
        </row>
        <row r="21758">
          <cell r="D21758" t="str">
            <v>AYUDANTE (1)</v>
          </cell>
          <cell r="K21758">
            <v>71433</v>
          </cell>
          <cell r="L21758">
            <v>1.95</v>
          </cell>
          <cell r="M21758">
            <v>139294.35</v>
          </cell>
          <cell r="N21758">
            <v>300</v>
          </cell>
        </row>
        <row r="21759">
          <cell r="D21759" t="str">
            <v/>
          </cell>
          <cell r="K21759" t="str">
            <v/>
          </cell>
          <cell r="L21759" t="str">
            <v xml:space="preserve"> </v>
          </cell>
          <cell r="M21759" t="str">
            <v xml:space="preserve"> </v>
          </cell>
        </row>
        <row r="21760">
          <cell r="D21760" t="str">
            <v/>
          </cell>
          <cell r="K21760" t="str">
            <v/>
          </cell>
          <cell r="L21760" t="str">
            <v xml:space="preserve"> </v>
          </cell>
          <cell r="M21760" t="str">
            <v xml:space="preserve"> </v>
          </cell>
        </row>
        <row r="21761">
          <cell r="D21761" t="str">
            <v/>
          </cell>
          <cell r="K21761" t="str">
            <v/>
          </cell>
          <cell r="L21761" t="str">
            <v xml:space="preserve"> </v>
          </cell>
          <cell r="M21761" t="str">
            <v xml:space="preserve"> </v>
          </cell>
        </row>
        <row r="21762">
          <cell r="D21762" t="str">
            <v/>
          </cell>
          <cell r="K21762" t="str">
            <v/>
          </cell>
          <cell r="L21762" t="str">
            <v xml:space="preserve"> </v>
          </cell>
          <cell r="M21762" t="str">
            <v xml:space="preserve"> </v>
          </cell>
        </row>
        <row r="21763">
          <cell r="D21763" t="str">
            <v>SUBTOTAL</v>
          </cell>
        </row>
        <row r="21765">
          <cell r="D21765" t="str">
            <v>TOTAL COSTO DIRECTO $</v>
          </cell>
        </row>
        <row r="21767">
          <cell r="M21767" t="str">
            <v>Porcentaje</v>
          </cell>
          <cell r="N21767" t="str">
            <v>Valor Total</v>
          </cell>
        </row>
        <row r="21768">
          <cell r="M21768">
            <v>0.24</v>
          </cell>
          <cell r="N21768">
            <v>165.89</v>
          </cell>
        </row>
        <row r="21769">
          <cell r="M21769">
            <v>0.02</v>
          </cell>
          <cell r="N21769">
            <v>13.82</v>
          </cell>
        </row>
        <row r="21770">
          <cell r="M21770">
            <v>7.0000000000000007E-2</v>
          </cell>
          <cell r="N21770">
            <v>48.38</v>
          </cell>
        </row>
        <row r="21773">
          <cell r="D21773" t="str">
            <v>Precio Unitario Total Aproximado al peso $</v>
          </cell>
        </row>
        <row r="21778">
          <cell r="D21778" t="str">
            <v>Proyectó:</v>
          </cell>
          <cell r="L21778" t="str">
            <v>Aprobó:</v>
          </cell>
        </row>
        <row r="21779">
          <cell r="E21779" t="str">
            <v>BRAYAN JEUDIEL LOZANO HERRERA</v>
          </cell>
          <cell r="M21779" t="str">
            <v>JESÚS IVÁN QUIÑONES RUEDA</v>
          </cell>
        </row>
        <row r="21780">
          <cell r="E21780" t="str">
            <v>APOYO SEC. DE PLANEACIÓN Y OBRAS PÚBLICAS</v>
          </cell>
          <cell r="M21780" t="str">
            <v>SECRETARIO DE PLANEACIÓN Y OBRAS PUBLICAS</v>
          </cell>
        </row>
        <row r="21781">
          <cell r="E21781" t="str">
            <v>LES TENGO UN CHISME</v>
          </cell>
          <cell r="M21781" t="str">
            <v>BOMBA</v>
          </cell>
        </row>
        <row r="21785">
          <cell r="D21785" t="str">
            <v>Análisis de Precios Unitarios- Secretaria de Planeación y Obras Publicas de Cubará, Boyacá.</v>
          </cell>
        </row>
        <row r="21786">
          <cell r="D21786" t="str">
            <v>Código</v>
          </cell>
          <cell r="E21786" t="str">
            <v>CCE-EICP-FM-14</v>
          </cell>
          <cell r="G21786" t="str">
            <v>Versión</v>
          </cell>
          <cell r="H21786">
            <v>1</v>
          </cell>
        </row>
        <row r="21790">
          <cell r="E21790" t="str">
            <v>MUNICIPIO DE CUBARÁ</v>
          </cell>
        </row>
        <row r="21792">
          <cell r="M21792" t="str">
            <v>VERSIÓN</v>
          </cell>
        </row>
        <row r="21795">
          <cell r="M21795" t="str">
            <v>PAGINA</v>
          </cell>
        </row>
        <row r="21796">
          <cell r="E21796" t="str">
            <v>ANÁLISIS DE PRECIOS UNITARIOS</v>
          </cell>
        </row>
        <row r="21798">
          <cell r="M21798" t="str">
            <v>FECHA</v>
          </cell>
          <cell r="N21798" t="str">
            <v>DD</v>
          </cell>
        </row>
        <row r="21799">
          <cell r="N21799">
            <v>13</v>
          </cell>
        </row>
        <row r="21803">
          <cell r="D21803" t="str">
            <v>DATOS ESPECÍFICOS</v>
          </cell>
        </row>
        <row r="21805">
          <cell r="A21805" t="str">
            <v>APU ID</v>
          </cell>
          <cell r="D21805" t="str">
            <v>ÍTEM</v>
          </cell>
          <cell r="E21805" t="str">
            <v>DESCRIPCIÓN</v>
          </cell>
          <cell r="N21805" t="str">
            <v>UNIDAD</v>
          </cell>
        </row>
        <row r="21806">
          <cell r="A21806" t="str">
            <v>APU-00162</v>
          </cell>
          <cell r="D21806" t="str">
            <v>5,01,02</v>
          </cell>
          <cell r="E21806" t="str">
            <v>DESMONTE Y LIMPIEZA DE CAMINO</v>
          </cell>
          <cell r="N21806" t="str">
            <v>M2</v>
          </cell>
        </row>
        <row r="21807">
          <cell r="D21807" t="str">
            <v>I. EQUIPO</v>
          </cell>
        </row>
        <row r="21808">
          <cell r="D21808" t="str">
            <v>DESCRIPCIÓN</v>
          </cell>
          <cell r="I21808" t="str">
            <v>MARCA</v>
          </cell>
          <cell r="K21808" t="str">
            <v>TIPO</v>
          </cell>
          <cell r="M21808" t="str">
            <v>TARIFA</v>
          </cell>
          <cell r="N21808" t="str">
            <v>RENDIMIENTO</v>
          </cell>
        </row>
        <row r="21809">
          <cell r="D21809" t="str">
            <v>HERRAMIENTA MENOR (% M.O)</v>
          </cell>
          <cell r="K21809" t="str">
            <v>%</v>
          </cell>
          <cell r="M21809">
            <v>326.35000000000002</v>
          </cell>
          <cell r="N21809">
            <v>10</v>
          </cell>
        </row>
        <row r="21810">
          <cell r="D21810" t="str">
            <v>MOTOSIERRA</v>
          </cell>
          <cell r="K21810" t="str">
            <v>HR</v>
          </cell>
          <cell r="M21810">
            <v>10741</v>
          </cell>
          <cell r="N21810">
            <v>500</v>
          </cell>
        </row>
        <row r="21811">
          <cell r="D21811" t="str">
            <v/>
          </cell>
          <cell r="K21811" t="str">
            <v/>
          </cell>
          <cell r="M21811" t="str">
            <v/>
          </cell>
        </row>
        <row r="21812">
          <cell r="D21812" t="str">
            <v/>
          </cell>
          <cell r="K21812" t="str">
            <v/>
          </cell>
          <cell r="M21812" t="str">
            <v/>
          </cell>
        </row>
        <row r="21813">
          <cell r="D21813" t="str">
            <v/>
          </cell>
          <cell r="K21813" t="str">
            <v/>
          </cell>
          <cell r="M21813" t="str">
            <v/>
          </cell>
        </row>
        <row r="21814">
          <cell r="D21814" t="str">
            <v/>
          </cell>
          <cell r="K21814" t="str">
            <v/>
          </cell>
          <cell r="M21814" t="str">
            <v/>
          </cell>
        </row>
        <row r="21815">
          <cell r="D21815" t="str">
            <v>SUBTOTAL</v>
          </cell>
        </row>
        <row r="21816">
          <cell r="D21816" t="str">
            <v>II. MATERIALES</v>
          </cell>
        </row>
        <row r="21817">
          <cell r="D21817" t="str">
            <v>DESCRIPCIÓN</v>
          </cell>
          <cell r="L21817" t="str">
            <v>UNIDAD</v>
          </cell>
          <cell r="M21817" t="str">
            <v>CANTIDAD</v>
          </cell>
          <cell r="N21817" t="str">
            <v>PRECIO UNITARIO</v>
          </cell>
        </row>
        <row r="21818">
          <cell r="D21818" t="str">
            <v/>
          </cell>
          <cell r="L21818" t="str">
            <v/>
          </cell>
          <cell r="N21818" t="str">
            <v/>
          </cell>
        </row>
        <row r="21819">
          <cell r="D21819" t="str">
            <v/>
          </cell>
          <cell r="L21819" t="str">
            <v/>
          </cell>
          <cell r="N21819" t="str">
            <v/>
          </cell>
        </row>
        <row r="21820">
          <cell r="D21820" t="str">
            <v/>
          </cell>
          <cell r="L21820" t="str">
            <v/>
          </cell>
          <cell r="N21820" t="str">
            <v/>
          </cell>
        </row>
        <row r="21821">
          <cell r="D21821" t="str">
            <v/>
          </cell>
          <cell r="L21821" t="str">
            <v/>
          </cell>
          <cell r="N21821" t="str">
            <v/>
          </cell>
        </row>
        <row r="21822">
          <cell r="D21822" t="str">
            <v/>
          </cell>
          <cell r="L21822" t="str">
            <v/>
          </cell>
          <cell r="N21822" t="str">
            <v/>
          </cell>
        </row>
        <row r="21823">
          <cell r="D21823" t="str">
            <v/>
          </cell>
          <cell r="L21823" t="str">
            <v/>
          </cell>
          <cell r="N21823" t="str">
            <v/>
          </cell>
        </row>
        <row r="21824">
          <cell r="D21824" t="str">
            <v/>
          </cell>
          <cell r="L21824" t="str">
            <v/>
          </cell>
          <cell r="N21824" t="str">
            <v/>
          </cell>
        </row>
        <row r="21825">
          <cell r="D21825" t="str">
            <v/>
          </cell>
          <cell r="L21825" t="str">
            <v/>
          </cell>
          <cell r="N21825" t="str">
            <v/>
          </cell>
        </row>
        <row r="21826">
          <cell r="D21826" t="str">
            <v/>
          </cell>
          <cell r="L21826" t="str">
            <v/>
          </cell>
          <cell r="N21826" t="str">
            <v/>
          </cell>
        </row>
        <row r="21827">
          <cell r="D21827" t="str">
            <v/>
          </cell>
          <cell r="L21827" t="str">
            <v/>
          </cell>
          <cell r="N21827" t="str">
            <v/>
          </cell>
        </row>
        <row r="21828">
          <cell r="D21828" t="str">
            <v/>
          </cell>
          <cell r="L21828" t="str">
            <v/>
          </cell>
          <cell r="N21828" t="str">
            <v/>
          </cell>
        </row>
        <row r="21829">
          <cell r="D21829" t="str">
            <v/>
          </cell>
          <cell r="L21829" t="str">
            <v/>
          </cell>
          <cell r="N21829" t="str">
            <v/>
          </cell>
        </row>
        <row r="21830">
          <cell r="D21830" t="str">
            <v/>
          </cell>
          <cell r="L21830" t="str">
            <v/>
          </cell>
          <cell r="N21830" t="str">
            <v/>
          </cell>
        </row>
        <row r="21831">
          <cell r="D21831" t="str">
            <v/>
          </cell>
          <cell r="L21831" t="str">
            <v/>
          </cell>
          <cell r="N21831" t="str">
            <v/>
          </cell>
        </row>
        <row r="21832">
          <cell r="D21832" t="str">
            <v>DESPERDICIO</v>
          </cell>
          <cell r="L21832" t="str">
            <v>%</v>
          </cell>
          <cell r="M21832">
            <v>0.05</v>
          </cell>
          <cell r="N21832">
            <v>0</v>
          </cell>
        </row>
        <row r="21833">
          <cell r="D21833" t="str">
            <v>SUBTOTAL</v>
          </cell>
        </row>
        <row r="21834">
          <cell r="D21834" t="str">
            <v>III. TRANSPORTES</v>
          </cell>
        </row>
        <row r="21835">
          <cell r="D21835" t="str">
            <v>MATERIAL</v>
          </cell>
          <cell r="K21835" t="str">
            <v>VOL. o PESO</v>
          </cell>
          <cell r="L21835" t="str">
            <v>DISTANCIA</v>
          </cell>
          <cell r="M21835" t="str">
            <v>M3 o Ton/Km</v>
          </cell>
          <cell r="N21835" t="str">
            <v>TARIFA</v>
          </cell>
        </row>
        <row r="21836">
          <cell r="D21836" t="str">
            <v/>
          </cell>
          <cell r="M21836" t="str">
            <v/>
          </cell>
          <cell r="N21836" t="str">
            <v/>
          </cell>
        </row>
        <row r="21837">
          <cell r="D21837" t="str">
            <v/>
          </cell>
          <cell r="M21837" t="str">
            <v/>
          </cell>
          <cell r="N21837" t="str">
            <v/>
          </cell>
        </row>
        <row r="21838">
          <cell r="D21838" t="str">
            <v/>
          </cell>
          <cell r="M21838" t="str">
            <v/>
          </cell>
          <cell r="N21838" t="str">
            <v/>
          </cell>
        </row>
        <row r="21839">
          <cell r="D21839" t="str">
            <v/>
          </cell>
          <cell r="M21839" t="str">
            <v/>
          </cell>
          <cell r="N21839" t="str">
            <v/>
          </cell>
        </row>
        <row r="21840">
          <cell r="D21840" t="str">
            <v>SUBTOTAL</v>
          </cell>
        </row>
        <row r="21841">
          <cell r="D21841" t="str">
            <v>IV. MANO DE OBRA</v>
          </cell>
        </row>
        <row r="21842">
          <cell r="D21842" t="str">
            <v>TRABAJADOR</v>
          </cell>
          <cell r="K21842" t="str">
            <v>JORNAL</v>
          </cell>
          <cell r="L21842" t="str">
            <v>PRESTACIONES</v>
          </cell>
          <cell r="M21842" t="str">
            <v>JORNAL TOTAL</v>
          </cell>
          <cell r="N21842" t="str">
            <v>RENDIMIENTO</v>
          </cell>
        </row>
        <row r="21843">
          <cell r="D21843" t="str">
            <v>OFICIAL</v>
          </cell>
          <cell r="K21843">
            <v>95930</v>
          </cell>
          <cell r="L21843">
            <v>1.95</v>
          </cell>
          <cell r="M21843">
            <v>187063.5</v>
          </cell>
          <cell r="N21843">
            <v>1000</v>
          </cell>
        </row>
        <row r="21844">
          <cell r="D21844" t="str">
            <v>AYUDANTE (1)</v>
          </cell>
          <cell r="K21844">
            <v>71433</v>
          </cell>
          <cell r="L21844">
            <v>1.95</v>
          </cell>
          <cell r="M21844">
            <v>139294.35</v>
          </cell>
          <cell r="N21844">
            <v>1000</v>
          </cell>
        </row>
        <row r="21845">
          <cell r="D21845" t="str">
            <v/>
          </cell>
          <cell r="K21845" t="str">
            <v/>
          </cell>
          <cell r="L21845" t="str">
            <v xml:space="preserve"> </v>
          </cell>
          <cell r="M21845" t="str">
            <v xml:space="preserve"> </v>
          </cell>
        </row>
        <row r="21846">
          <cell r="D21846" t="str">
            <v/>
          </cell>
          <cell r="K21846" t="str">
            <v/>
          </cell>
          <cell r="L21846" t="str">
            <v xml:space="preserve"> </v>
          </cell>
          <cell r="M21846" t="str">
            <v xml:space="preserve"> </v>
          </cell>
        </row>
        <row r="21847">
          <cell r="D21847" t="str">
            <v/>
          </cell>
          <cell r="K21847" t="str">
            <v/>
          </cell>
          <cell r="L21847" t="str">
            <v xml:space="preserve"> </v>
          </cell>
          <cell r="M21847" t="str">
            <v xml:space="preserve"> </v>
          </cell>
        </row>
        <row r="21848">
          <cell r="D21848" t="str">
            <v>SUBTOTAL</v>
          </cell>
        </row>
        <row r="21850">
          <cell r="D21850" t="str">
            <v>TOTAL COSTO DIRECTO $</v>
          </cell>
        </row>
        <row r="21852">
          <cell r="M21852" t="str">
            <v>Porcentaje</v>
          </cell>
          <cell r="N21852" t="str">
            <v>Valor Total</v>
          </cell>
        </row>
        <row r="21853">
          <cell r="M21853">
            <v>0.24</v>
          </cell>
          <cell r="N21853">
            <v>91.31</v>
          </cell>
        </row>
        <row r="21854">
          <cell r="M21854">
            <v>0.02</v>
          </cell>
          <cell r="N21854">
            <v>7.61</v>
          </cell>
        </row>
        <row r="21855">
          <cell r="M21855">
            <v>7.0000000000000007E-2</v>
          </cell>
          <cell r="N21855">
            <v>26.63</v>
          </cell>
        </row>
        <row r="21858">
          <cell r="D21858" t="str">
            <v>Precio Unitario Total Aproximado al peso $</v>
          </cell>
        </row>
        <row r="21863">
          <cell r="D21863" t="str">
            <v>Proyectó:</v>
          </cell>
          <cell r="L21863" t="str">
            <v>Aprobó:</v>
          </cell>
        </row>
        <row r="21864">
          <cell r="E21864" t="str">
            <v>BRAYAN JEUDIEL LOZANO HERRERA</v>
          </cell>
          <cell r="M21864" t="str">
            <v>JESÚS IVÁN QUIÑONES RUEDA</v>
          </cell>
        </row>
        <row r="21865">
          <cell r="E21865" t="str">
            <v>APOYO SEC. DE PLANEACIÓN Y OBRAS PÚBLICAS</v>
          </cell>
          <cell r="M21865" t="str">
            <v>SECRETARIO DE PLANEACIÓN Y OBRAS PUBLICAS</v>
          </cell>
        </row>
        <row r="21866">
          <cell r="E21866" t="str">
            <v>LES TENGO UN CHISME</v>
          </cell>
          <cell r="M21866" t="str">
            <v>BOMBA</v>
          </cell>
        </row>
        <row r="21870">
          <cell r="D21870" t="str">
            <v>Análisis de Precios Unitarios- Secretaria de Planeación y Obras Publicas de Cubará, Boyacá.</v>
          </cell>
        </row>
        <row r="21871">
          <cell r="D21871" t="str">
            <v>Código</v>
          </cell>
          <cell r="E21871" t="str">
            <v>CCE-EICP-FM-14</v>
          </cell>
          <cell r="G21871" t="str">
            <v>Versión</v>
          </cell>
          <cell r="H21871">
            <v>1</v>
          </cell>
        </row>
        <row r="21875">
          <cell r="E21875" t="str">
            <v>MUNICIPIO DE CUBARÁ</v>
          </cell>
        </row>
        <row r="21877">
          <cell r="M21877" t="str">
            <v>VERSIÓN</v>
          </cell>
        </row>
        <row r="21880">
          <cell r="M21880" t="str">
            <v>PAGINA</v>
          </cell>
        </row>
        <row r="21881">
          <cell r="E21881" t="str">
            <v>ANÁLISIS DE PRECIOS UNITARIOS</v>
          </cell>
        </row>
        <row r="21883">
          <cell r="M21883" t="str">
            <v>FECHA</v>
          </cell>
          <cell r="N21883" t="str">
            <v>DD</v>
          </cell>
        </row>
        <row r="21884">
          <cell r="N21884">
            <v>13</v>
          </cell>
        </row>
        <row r="21888">
          <cell r="D21888" t="str">
            <v>DATOS ESPECÍFICOS</v>
          </cell>
        </row>
        <row r="21890">
          <cell r="A21890" t="str">
            <v>APU ID</v>
          </cell>
          <cell r="D21890" t="str">
            <v>ÍTEM</v>
          </cell>
          <cell r="E21890" t="str">
            <v>DESCRIPCIÓN</v>
          </cell>
          <cell r="N21890" t="str">
            <v>UNIDAD</v>
          </cell>
        </row>
        <row r="21891">
          <cell r="A21891" t="str">
            <v>APU-00163</v>
          </cell>
          <cell r="D21891" t="str">
            <v>5,01,03</v>
          </cell>
          <cell r="E21891" t="str">
            <v xml:space="preserve">AMPLIACIÓN Y RECONFORMACIÓN DE CAMINO MEDIANTE EXCAVACIÓN EN MATERIAL COMÚN </v>
          </cell>
          <cell r="N21891" t="str">
            <v>M3</v>
          </cell>
        </row>
        <row r="21892">
          <cell r="D21892" t="str">
            <v>I. EQUIPO</v>
          </cell>
        </row>
        <row r="21893">
          <cell r="D21893" t="str">
            <v>DESCRIPCIÓN</v>
          </cell>
          <cell r="I21893" t="str">
            <v>MARCA</v>
          </cell>
          <cell r="K21893" t="str">
            <v>TIPO</v>
          </cell>
          <cell r="M21893" t="str">
            <v>TARIFA</v>
          </cell>
          <cell r="N21893" t="str">
            <v>RENDIMIENTO</v>
          </cell>
        </row>
        <row r="21894">
          <cell r="D21894" t="str">
            <v>HERRAMIENTA MENOR (% M.O)</v>
          </cell>
          <cell r="K21894" t="str">
            <v>%</v>
          </cell>
          <cell r="M21894">
            <v>79596.77</v>
          </cell>
          <cell r="N21894">
            <v>10</v>
          </cell>
        </row>
        <row r="21895">
          <cell r="D21895" t="str">
            <v/>
          </cell>
          <cell r="K21895" t="str">
            <v/>
          </cell>
          <cell r="M21895" t="str">
            <v/>
          </cell>
        </row>
        <row r="21896">
          <cell r="D21896" t="str">
            <v/>
          </cell>
          <cell r="K21896" t="str">
            <v/>
          </cell>
          <cell r="M21896" t="str">
            <v/>
          </cell>
        </row>
        <row r="21897">
          <cell r="D21897" t="str">
            <v/>
          </cell>
          <cell r="K21897" t="str">
            <v/>
          </cell>
          <cell r="M21897" t="str">
            <v/>
          </cell>
        </row>
        <row r="21898">
          <cell r="D21898" t="str">
            <v/>
          </cell>
          <cell r="K21898" t="str">
            <v/>
          </cell>
          <cell r="M21898" t="str">
            <v/>
          </cell>
        </row>
        <row r="21899">
          <cell r="D21899" t="str">
            <v/>
          </cell>
          <cell r="K21899" t="str">
            <v/>
          </cell>
          <cell r="M21899" t="str">
            <v/>
          </cell>
        </row>
        <row r="21900">
          <cell r="D21900" t="str">
            <v>SUBTOTAL</v>
          </cell>
        </row>
        <row r="21901">
          <cell r="D21901" t="str">
            <v>II. MATERIALES</v>
          </cell>
        </row>
        <row r="21902">
          <cell r="D21902" t="str">
            <v>DESCRIPCIÓN</v>
          </cell>
          <cell r="L21902" t="str">
            <v>UNIDAD</v>
          </cell>
          <cell r="M21902" t="str">
            <v>CANTIDAD</v>
          </cell>
          <cell r="N21902" t="str">
            <v>PRECIO UNITARIO</v>
          </cell>
        </row>
        <row r="21903">
          <cell r="D21903" t="str">
            <v/>
          </cell>
          <cell r="L21903" t="str">
            <v/>
          </cell>
          <cell r="N21903" t="str">
            <v/>
          </cell>
        </row>
        <row r="21904">
          <cell r="D21904" t="str">
            <v/>
          </cell>
          <cell r="L21904" t="str">
            <v/>
          </cell>
          <cell r="N21904" t="str">
            <v/>
          </cell>
        </row>
        <row r="21905">
          <cell r="D21905" t="str">
            <v/>
          </cell>
          <cell r="L21905" t="str">
            <v/>
          </cell>
          <cell r="N21905" t="str">
            <v/>
          </cell>
        </row>
        <row r="21906">
          <cell r="D21906" t="str">
            <v/>
          </cell>
          <cell r="L21906" t="str">
            <v/>
          </cell>
          <cell r="N21906" t="str">
            <v/>
          </cell>
        </row>
        <row r="21907">
          <cell r="D21907" t="str">
            <v/>
          </cell>
          <cell r="L21907" t="str">
            <v/>
          </cell>
          <cell r="N21907" t="str">
            <v/>
          </cell>
        </row>
        <row r="21908">
          <cell r="D21908" t="str">
            <v/>
          </cell>
          <cell r="L21908" t="str">
            <v/>
          </cell>
          <cell r="N21908" t="str">
            <v/>
          </cell>
        </row>
        <row r="21909">
          <cell r="D21909" t="str">
            <v/>
          </cell>
          <cell r="L21909" t="str">
            <v/>
          </cell>
          <cell r="N21909" t="str">
            <v/>
          </cell>
        </row>
        <row r="21910">
          <cell r="D21910" t="str">
            <v/>
          </cell>
          <cell r="L21910" t="str">
            <v/>
          </cell>
          <cell r="N21910" t="str">
            <v/>
          </cell>
        </row>
        <row r="21911">
          <cell r="D21911" t="str">
            <v/>
          </cell>
          <cell r="L21911" t="str">
            <v/>
          </cell>
          <cell r="N21911" t="str">
            <v/>
          </cell>
        </row>
        <row r="21912">
          <cell r="D21912" t="str">
            <v/>
          </cell>
          <cell r="L21912" t="str">
            <v/>
          </cell>
          <cell r="N21912" t="str">
            <v/>
          </cell>
        </row>
        <row r="21913">
          <cell r="D21913" t="str">
            <v/>
          </cell>
          <cell r="L21913" t="str">
            <v/>
          </cell>
          <cell r="N21913" t="str">
            <v/>
          </cell>
        </row>
        <row r="21914">
          <cell r="D21914" t="str">
            <v/>
          </cell>
          <cell r="L21914" t="str">
            <v/>
          </cell>
          <cell r="N21914" t="str">
            <v/>
          </cell>
        </row>
        <row r="21915">
          <cell r="D21915" t="str">
            <v/>
          </cell>
          <cell r="L21915" t="str">
            <v/>
          </cell>
          <cell r="N21915" t="str">
            <v/>
          </cell>
        </row>
        <row r="21916">
          <cell r="D21916" t="str">
            <v/>
          </cell>
          <cell r="L21916" t="str">
            <v/>
          </cell>
          <cell r="N21916" t="str">
            <v/>
          </cell>
        </row>
        <row r="21917">
          <cell r="D21917" t="str">
            <v>DESPERDICIO</v>
          </cell>
          <cell r="L21917" t="str">
            <v>%</v>
          </cell>
          <cell r="M21917">
            <v>0.05</v>
          </cell>
          <cell r="N21917">
            <v>0</v>
          </cell>
        </row>
        <row r="21918">
          <cell r="D21918" t="str">
            <v>SUBTOTAL</v>
          </cell>
        </row>
        <row r="21919">
          <cell r="D21919" t="str">
            <v>III. TRANSPORTES</v>
          </cell>
        </row>
        <row r="21920">
          <cell r="D21920" t="str">
            <v>MATERIAL</v>
          </cell>
          <cell r="K21920" t="str">
            <v>VOL. o PESO</v>
          </cell>
          <cell r="L21920" t="str">
            <v>DISTANCIA</v>
          </cell>
          <cell r="M21920" t="str">
            <v>M3 o Ton/Km</v>
          </cell>
          <cell r="N21920" t="str">
            <v>TARIFA</v>
          </cell>
        </row>
        <row r="21921">
          <cell r="D21921" t="str">
            <v/>
          </cell>
          <cell r="M21921" t="str">
            <v/>
          </cell>
          <cell r="N21921" t="str">
            <v/>
          </cell>
        </row>
        <row r="21922">
          <cell r="D21922" t="str">
            <v/>
          </cell>
          <cell r="M21922" t="str">
            <v/>
          </cell>
          <cell r="N21922" t="str">
            <v/>
          </cell>
        </row>
        <row r="21923">
          <cell r="D21923" t="str">
            <v/>
          </cell>
          <cell r="M21923" t="str">
            <v/>
          </cell>
          <cell r="N21923" t="str">
            <v/>
          </cell>
        </row>
        <row r="21924">
          <cell r="D21924" t="str">
            <v/>
          </cell>
          <cell r="M21924" t="str">
            <v/>
          </cell>
          <cell r="N21924" t="str">
            <v/>
          </cell>
        </row>
        <row r="21925">
          <cell r="D21925" t="str">
            <v>SUBTOTAL</v>
          </cell>
        </row>
        <row r="21926">
          <cell r="D21926" t="str">
            <v>IV. MANO DE OBRA</v>
          </cell>
        </row>
        <row r="21927">
          <cell r="D21927" t="str">
            <v>TRABAJADOR</v>
          </cell>
          <cell r="K21927" t="str">
            <v>JORNAL</v>
          </cell>
          <cell r="L21927" t="str">
            <v>PRESTACIONES</v>
          </cell>
          <cell r="M21927" t="str">
            <v>JORNAL TOTAL</v>
          </cell>
          <cell r="N21927" t="str">
            <v>RENDIMIENTO</v>
          </cell>
        </row>
        <row r="21928">
          <cell r="D21928" t="str">
            <v>AYUDANTE (2)</v>
          </cell>
          <cell r="K21928">
            <v>142866</v>
          </cell>
          <cell r="L21928">
            <v>1.95</v>
          </cell>
          <cell r="M21928">
            <v>278588.7</v>
          </cell>
          <cell r="N21928">
            <v>3.5</v>
          </cell>
        </row>
        <row r="21929">
          <cell r="D21929" t="str">
            <v/>
          </cell>
          <cell r="K21929" t="str">
            <v/>
          </cell>
          <cell r="L21929" t="str">
            <v xml:space="preserve"> </v>
          </cell>
          <cell r="M21929" t="str">
            <v xml:space="preserve"> </v>
          </cell>
        </row>
        <row r="21930">
          <cell r="D21930" t="str">
            <v/>
          </cell>
          <cell r="K21930" t="str">
            <v/>
          </cell>
          <cell r="L21930" t="str">
            <v xml:space="preserve"> </v>
          </cell>
          <cell r="M21930" t="str">
            <v xml:space="preserve"> </v>
          </cell>
        </row>
        <row r="21931">
          <cell r="D21931" t="str">
            <v/>
          </cell>
          <cell r="K21931" t="str">
            <v/>
          </cell>
          <cell r="L21931" t="str">
            <v xml:space="preserve"> </v>
          </cell>
          <cell r="M21931" t="str">
            <v xml:space="preserve"> </v>
          </cell>
        </row>
        <row r="21932">
          <cell r="D21932" t="str">
            <v/>
          </cell>
          <cell r="K21932" t="str">
            <v/>
          </cell>
          <cell r="L21932" t="str">
            <v xml:space="preserve"> </v>
          </cell>
          <cell r="M21932" t="str">
            <v xml:space="preserve"> </v>
          </cell>
        </row>
        <row r="21933">
          <cell r="D21933" t="str">
            <v>SUBTOTAL</v>
          </cell>
        </row>
        <row r="21935">
          <cell r="D21935" t="str">
            <v>TOTAL COSTO DIRECTO $</v>
          </cell>
        </row>
        <row r="21937">
          <cell r="M21937" t="str">
            <v>Porcentaje</v>
          </cell>
          <cell r="N21937" t="str">
            <v>Valor Total</v>
          </cell>
        </row>
        <row r="21938">
          <cell r="M21938">
            <v>0.24</v>
          </cell>
          <cell r="N21938">
            <v>21013.55</v>
          </cell>
        </row>
        <row r="21939">
          <cell r="M21939">
            <v>0.02</v>
          </cell>
          <cell r="N21939">
            <v>1751.13</v>
          </cell>
        </row>
        <row r="21940">
          <cell r="M21940">
            <v>7.0000000000000007E-2</v>
          </cell>
          <cell r="N21940">
            <v>6128.95</v>
          </cell>
        </row>
        <row r="21943">
          <cell r="D21943" t="str">
            <v>Precio Unitario Total Aproximado al peso $</v>
          </cell>
        </row>
        <row r="21948">
          <cell r="D21948" t="str">
            <v>Proyectó:</v>
          </cell>
          <cell r="L21948" t="str">
            <v>Aprobó:</v>
          </cell>
        </row>
        <row r="21949">
          <cell r="E21949" t="str">
            <v>BRAYAN JEUDIEL LOZANO HERRERA</v>
          </cell>
          <cell r="M21949" t="str">
            <v>JESÚS IVÁN QUIÑONES RUEDA</v>
          </cell>
        </row>
        <row r="21950">
          <cell r="E21950" t="str">
            <v>APOYO SEC. DE PLANEACIÓN Y OBRAS PÚBLICAS</v>
          </cell>
          <cell r="M21950" t="str">
            <v>SECRETARIO DE PLANEACIÓN Y OBRAS PUBLICAS</v>
          </cell>
        </row>
        <row r="21951">
          <cell r="E21951" t="str">
            <v>LES TENGO UN CHISME</v>
          </cell>
          <cell r="M21951" t="str">
            <v>BOMBA</v>
          </cell>
        </row>
        <row r="21955">
          <cell r="D21955" t="str">
            <v>Análisis de Precios Unitarios- Secretaria de Planeación y Obras Publicas de Cubará, Boyacá.</v>
          </cell>
        </row>
        <row r="21956">
          <cell r="D21956" t="str">
            <v>Código</v>
          </cell>
          <cell r="E21956" t="str">
            <v>CCE-EICP-FM-14</v>
          </cell>
          <cell r="G21956" t="str">
            <v>Versión</v>
          </cell>
          <cell r="H21956">
            <v>1</v>
          </cell>
        </row>
        <row r="21960">
          <cell r="E21960" t="str">
            <v>MUNICIPIO DE CUBARÁ</v>
          </cell>
        </row>
        <row r="21962">
          <cell r="M21962" t="str">
            <v>VERSIÓN</v>
          </cell>
        </row>
        <row r="21965">
          <cell r="M21965" t="str">
            <v>PAGINA</v>
          </cell>
        </row>
        <row r="21966">
          <cell r="E21966" t="str">
            <v>ANÁLISIS DE PRECIOS UNITARIOS</v>
          </cell>
        </row>
        <row r="21968">
          <cell r="M21968" t="str">
            <v>FECHA</v>
          </cell>
          <cell r="N21968" t="str">
            <v>DD</v>
          </cell>
        </row>
        <row r="21969">
          <cell r="N21969">
            <v>13</v>
          </cell>
        </row>
        <row r="21973">
          <cell r="D21973" t="str">
            <v>DATOS ESPECÍFICOS</v>
          </cell>
        </row>
        <row r="21975">
          <cell r="A21975" t="str">
            <v>APU ID</v>
          </cell>
          <cell r="D21975" t="str">
            <v>ÍTEM</v>
          </cell>
          <cell r="E21975" t="str">
            <v>DESCRIPCIÓN</v>
          </cell>
          <cell r="N21975" t="str">
            <v>UNIDAD</v>
          </cell>
        </row>
        <row r="21976">
          <cell r="A21976" t="str">
            <v>APU-00164</v>
          </cell>
          <cell r="D21976" t="str">
            <v>5,01,04</v>
          </cell>
          <cell r="E21976" t="str">
            <v xml:space="preserve">CUNETEO PARA DESCOLES DE AGUAS DE ESCORRENTÍAS </v>
          </cell>
          <cell r="N21976" t="str">
            <v>M</v>
          </cell>
        </row>
        <row r="21977">
          <cell r="D21977" t="str">
            <v>I. EQUIPO</v>
          </cell>
        </row>
        <row r="21978">
          <cell r="D21978" t="str">
            <v>DESCRIPCIÓN</v>
          </cell>
          <cell r="I21978" t="str">
            <v>MARCA</v>
          </cell>
          <cell r="K21978" t="str">
            <v>TIPO</v>
          </cell>
          <cell r="M21978" t="str">
            <v>TARIFA</v>
          </cell>
          <cell r="N21978" t="str">
            <v>RENDIMIENTO</v>
          </cell>
        </row>
        <row r="21979">
          <cell r="D21979" t="str">
            <v>HERRAMIENTA MENOR (% M.O)</v>
          </cell>
          <cell r="K21979" t="str">
            <v>%</v>
          </cell>
          <cell r="M21979">
            <v>6964.72</v>
          </cell>
          <cell r="N21979">
            <v>10</v>
          </cell>
        </row>
        <row r="21980">
          <cell r="D21980" t="str">
            <v/>
          </cell>
          <cell r="K21980" t="str">
            <v/>
          </cell>
          <cell r="M21980" t="str">
            <v/>
          </cell>
        </row>
        <row r="21981">
          <cell r="D21981" t="str">
            <v/>
          </cell>
          <cell r="K21981" t="str">
            <v/>
          </cell>
          <cell r="M21981" t="str">
            <v/>
          </cell>
        </row>
        <row r="21982">
          <cell r="D21982" t="str">
            <v/>
          </cell>
          <cell r="K21982" t="str">
            <v/>
          </cell>
          <cell r="M21982" t="str">
            <v/>
          </cell>
        </row>
        <row r="21983">
          <cell r="D21983" t="str">
            <v/>
          </cell>
          <cell r="K21983" t="str">
            <v/>
          </cell>
          <cell r="M21983" t="str">
            <v/>
          </cell>
        </row>
        <row r="21984">
          <cell r="D21984" t="str">
            <v/>
          </cell>
          <cell r="K21984" t="str">
            <v/>
          </cell>
          <cell r="M21984" t="str">
            <v/>
          </cell>
        </row>
        <row r="21985">
          <cell r="D21985" t="str">
            <v>SUBTOTAL</v>
          </cell>
        </row>
        <row r="21986">
          <cell r="D21986" t="str">
            <v>II. MATERIALES</v>
          </cell>
        </row>
        <row r="21987">
          <cell r="D21987" t="str">
            <v>DESCRIPCIÓN</v>
          </cell>
          <cell r="L21987" t="str">
            <v>UNIDAD</v>
          </cell>
          <cell r="M21987" t="str">
            <v>CANTIDAD</v>
          </cell>
          <cell r="N21987" t="str">
            <v>PRECIO UNITARIO</v>
          </cell>
        </row>
        <row r="21988">
          <cell r="D21988" t="str">
            <v/>
          </cell>
          <cell r="L21988" t="str">
            <v/>
          </cell>
          <cell r="N21988" t="str">
            <v/>
          </cell>
        </row>
        <row r="21989">
          <cell r="D21989" t="str">
            <v/>
          </cell>
          <cell r="L21989" t="str">
            <v/>
          </cell>
          <cell r="N21989" t="str">
            <v/>
          </cell>
        </row>
        <row r="21990">
          <cell r="D21990" t="str">
            <v/>
          </cell>
          <cell r="L21990" t="str">
            <v/>
          </cell>
          <cell r="N21990" t="str">
            <v/>
          </cell>
        </row>
        <row r="21991">
          <cell r="D21991" t="str">
            <v/>
          </cell>
          <cell r="L21991" t="str">
            <v/>
          </cell>
          <cell r="N21991" t="str">
            <v/>
          </cell>
        </row>
        <row r="21992">
          <cell r="D21992" t="str">
            <v/>
          </cell>
          <cell r="L21992" t="str">
            <v/>
          </cell>
          <cell r="N21992" t="str">
            <v/>
          </cell>
        </row>
        <row r="21993">
          <cell r="D21993" t="str">
            <v/>
          </cell>
          <cell r="L21993" t="str">
            <v/>
          </cell>
          <cell r="N21993" t="str">
            <v/>
          </cell>
        </row>
        <row r="21994">
          <cell r="D21994" t="str">
            <v/>
          </cell>
          <cell r="L21994" t="str">
            <v/>
          </cell>
          <cell r="N21994" t="str">
            <v/>
          </cell>
        </row>
        <row r="21995">
          <cell r="D21995" t="str">
            <v/>
          </cell>
          <cell r="L21995" t="str">
            <v/>
          </cell>
          <cell r="N21995" t="str">
            <v/>
          </cell>
        </row>
        <row r="21996">
          <cell r="D21996" t="str">
            <v/>
          </cell>
          <cell r="L21996" t="str">
            <v/>
          </cell>
          <cell r="N21996" t="str">
            <v/>
          </cell>
        </row>
        <row r="21997">
          <cell r="D21997" t="str">
            <v/>
          </cell>
          <cell r="L21997" t="str">
            <v/>
          </cell>
          <cell r="N21997" t="str">
            <v/>
          </cell>
        </row>
        <row r="21998">
          <cell r="D21998" t="str">
            <v/>
          </cell>
          <cell r="L21998" t="str">
            <v/>
          </cell>
          <cell r="N21998" t="str">
            <v/>
          </cell>
        </row>
        <row r="21999">
          <cell r="D21999" t="str">
            <v/>
          </cell>
          <cell r="L21999" t="str">
            <v/>
          </cell>
          <cell r="N21999" t="str">
            <v/>
          </cell>
        </row>
        <row r="22000">
          <cell r="D22000" t="str">
            <v/>
          </cell>
          <cell r="L22000" t="str">
            <v/>
          </cell>
          <cell r="N22000" t="str">
            <v/>
          </cell>
        </row>
        <row r="22001">
          <cell r="D22001" t="str">
            <v/>
          </cell>
          <cell r="L22001" t="str">
            <v/>
          </cell>
          <cell r="N22001" t="str">
            <v/>
          </cell>
        </row>
        <row r="22002">
          <cell r="D22002" t="str">
            <v>DESPERDICIO</v>
          </cell>
          <cell r="L22002" t="str">
            <v>%</v>
          </cell>
          <cell r="M22002">
            <v>0.05</v>
          </cell>
          <cell r="N22002">
            <v>0</v>
          </cell>
        </row>
        <row r="22003">
          <cell r="D22003" t="str">
            <v>SUBTOTAL</v>
          </cell>
        </row>
        <row r="22004">
          <cell r="D22004" t="str">
            <v>III. TRANSPORTES</v>
          </cell>
        </row>
        <row r="22005">
          <cell r="D22005" t="str">
            <v>MATERIAL</v>
          </cell>
          <cell r="K22005" t="str">
            <v>VOL. o PESO</v>
          </cell>
          <cell r="L22005" t="str">
            <v>DISTANCIA</v>
          </cell>
          <cell r="M22005" t="str">
            <v>M3 o Ton/Km</v>
          </cell>
          <cell r="N22005" t="str">
            <v>TARIFA</v>
          </cell>
        </row>
        <row r="22006">
          <cell r="D22006" t="str">
            <v/>
          </cell>
          <cell r="M22006" t="str">
            <v/>
          </cell>
          <cell r="N22006" t="str">
            <v/>
          </cell>
        </row>
        <row r="22007">
          <cell r="D22007" t="str">
            <v/>
          </cell>
          <cell r="M22007" t="str">
            <v/>
          </cell>
          <cell r="N22007" t="str">
            <v/>
          </cell>
        </row>
        <row r="22008">
          <cell r="D22008" t="str">
            <v/>
          </cell>
          <cell r="M22008" t="str">
            <v/>
          </cell>
          <cell r="N22008" t="str">
            <v/>
          </cell>
        </row>
        <row r="22009">
          <cell r="D22009" t="str">
            <v/>
          </cell>
          <cell r="M22009" t="str">
            <v/>
          </cell>
          <cell r="N22009" t="str">
            <v/>
          </cell>
        </row>
        <row r="22010">
          <cell r="D22010" t="str">
            <v>SUBTOTAL</v>
          </cell>
        </row>
        <row r="22011">
          <cell r="D22011" t="str">
            <v>IV. MANO DE OBRA</v>
          </cell>
        </row>
        <row r="22012">
          <cell r="D22012" t="str">
            <v>TRABAJADOR</v>
          </cell>
          <cell r="K22012" t="str">
            <v>JORNAL</v>
          </cell>
          <cell r="L22012" t="str">
            <v>PRESTACIONES</v>
          </cell>
          <cell r="M22012" t="str">
            <v>JORNAL TOTAL</v>
          </cell>
          <cell r="N22012" t="str">
            <v>RENDIMIENTO</v>
          </cell>
        </row>
        <row r="22013">
          <cell r="D22013" t="str">
            <v>AYUDANTE (2)</v>
          </cell>
          <cell r="K22013">
            <v>142866</v>
          </cell>
          <cell r="L22013">
            <v>1.95</v>
          </cell>
          <cell r="M22013">
            <v>278588.7</v>
          </cell>
          <cell r="N22013">
            <v>40</v>
          </cell>
        </row>
        <row r="22014">
          <cell r="D22014" t="str">
            <v/>
          </cell>
          <cell r="K22014" t="str">
            <v/>
          </cell>
          <cell r="L22014" t="str">
            <v xml:space="preserve"> </v>
          </cell>
          <cell r="M22014" t="str">
            <v xml:space="preserve"> </v>
          </cell>
        </row>
        <row r="22015">
          <cell r="D22015" t="str">
            <v/>
          </cell>
          <cell r="K22015" t="str">
            <v/>
          </cell>
          <cell r="L22015" t="str">
            <v xml:space="preserve"> </v>
          </cell>
          <cell r="M22015" t="str">
            <v xml:space="preserve"> </v>
          </cell>
        </row>
        <row r="22016">
          <cell r="D22016" t="str">
            <v/>
          </cell>
          <cell r="K22016" t="str">
            <v/>
          </cell>
          <cell r="L22016" t="str">
            <v xml:space="preserve"> </v>
          </cell>
          <cell r="M22016" t="str">
            <v xml:space="preserve"> </v>
          </cell>
        </row>
        <row r="22017">
          <cell r="D22017" t="str">
            <v/>
          </cell>
          <cell r="K22017" t="str">
            <v/>
          </cell>
          <cell r="L22017" t="str">
            <v xml:space="preserve"> </v>
          </cell>
          <cell r="M22017" t="str">
            <v xml:space="preserve"> </v>
          </cell>
        </row>
        <row r="22018">
          <cell r="D22018" t="str">
            <v>SUBTOTAL</v>
          </cell>
        </row>
        <row r="22020">
          <cell r="D22020" t="str">
            <v>TOTAL COSTO DIRECTO $</v>
          </cell>
        </row>
        <row r="22022">
          <cell r="M22022" t="str">
            <v>Porcentaje</v>
          </cell>
          <cell r="N22022" t="str">
            <v>Valor Total</v>
          </cell>
        </row>
        <row r="22023">
          <cell r="M22023">
            <v>0.24</v>
          </cell>
          <cell r="N22023">
            <v>1838.69</v>
          </cell>
        </row>
        <row r="22024">
          <cell r="M22024">
            <v>0.02</v>
          </cell>
          <cell r="N22024">
            <v>153.22</v>
          </cell>
        </row>
        <row r="22025">
          <cell r="M22025">
            <v>7.0000000000000007E-2</v>
          </cell>
          <cell r="N22025">
            <v>536.28</v>
          </cell>
        </row>
        <row r="22028">
          <cell r="D22028" t="str">
            <v>Precio Unitario Total Aproximado al peso $</v>
          </cell>
        </row>
        <row r="22033">
          <cell r="D22033" t="str">
            <v>Proyectó:</v>
          </cell>
          <cell r="L22033" t="str">
            <v>Aprobó:</v>
          </cell>
        </row>
        <row r="22034">
          <cell r="E22034" t="str">
            <v>BRAYAN JEUDIEL LOZANO HERRERA</v>
          </cell>
          <cell r="M22034" t="str">
            <v>JESÚS IVÁN QUIÑONES RUEDA</v>
          </cell>
        </row>
        <row r="22035">
          <cell r="E22035" t="str">
            <v>APOYO SEC. DE PLANEACIÓN Y OBRAS PÚBLICAS</v>
          </cell>
          <cell r="M22035" t="str">
            <v>SECRETARIO DE PLANEACIÓN Y OBRAS PUBLICAS</v>
          </cell>
        </row>
        <row r="22036">
          <cell r="E22036" t="str">
            <v>LES TENGO UN CHISME</v>
          </cell>
          <cell r="M22036" t="str">
            <v>BOMBA</v>
          </cell>
        </row>
        <row r="22040">
          <cell r="D22040" t="str">
            <v>Análisis de Precios Unitarios- Secretaria de Planeación y Obras Publicas de Cubará, Boyacá.</v>
          </cell>
        </row>
        <row r="22041">
          <cell r="D22041" t="str">
            <v>Código</v>
          </cell>
          <cell r="E22041" t="str">
            <v>CCE-EICP-FM-14</v>
          </cell>
          <cell r="G22041" t="str">
            <v>Versión</v>
          </cell>
          <cell r="H22041">
            <v>1</v>
          </cell>
        </row>
        <row r="22045">
          <cell r="E22045" t="str">
            <v>MUNICIPIO DE CUBARÁ</v>
          </cell>
        </row>
        <row r="22047">
          <cell r="M22047" t="str">
            <v>VERSIÓN</v>
          </cell>
        </row>
        <row r="22050">
          <cell r="M22050" t="str">
            <v>PAGINA</v>
          </cell>
        </row>
        <row r="22051">
          <cell r="E22051" t="str">
            <v>ANÁLISIS DE PRECIOS UNITARIOS</v>
          </cell>
        </row>
        <row r="22053">
          <cell r="M22053" t="str">
            <v>FECHA</v>
          </cell>
          <cell r="N22053" t="str">
            <v>DD</v>
          </cell>
        </row>
        <row r="22054">
          <cell r="N22054">
            <v>13</v>
          </cell>
        </row>
        <row r="22058">
          <cell r="D22058" t="str">
            <v>DATOS ESPECÍFICOS</v>
          </cell>
        </row>
        <row r="22060">
          <cell r="A22060" t="str">
            <v>APU ID</v>
          </cell>
          <cell r="D22060" t="str">
            <v>ÍTEM</v>
          </cell>
          <cell r="E22060" t="str">
            <v>DESCRIPCIÓN</v>
          </cell>
          <cell r="N22060" t="str">
            <v>UNIDAD</v>
          </cell>
        </row>
        <row r="22061">
          <cell r="A22061" t="str">
            <v>APU-00165</v>
          </cell>
          <cell r="D22061" t="str">
            <v>5,02,01</v>
          </cell>
          <cell r="E22061" t="str">
            <v>INCLUIR ÍTEMS</v>
          </cell>
          <cell r="N22061" t="str">
            <v>XX</v>
          </cell>
        </row>
        <row r="22062">
          <cell r="D22062" t="str">
            <v>I. EQUIPO</v>
          </cell>
        </row>
        <row r="22063">
          <cell r="D22063" t="str">
            <v>DESCRIPCIÓN</v>
          </cell>
          <cell r="I22063" t="str">
            <v>MARCA</v>
          </cell>
          <cell r="K22063" t="str">
            <v>TIPO</v>
          </cell>
          <cell r="M22063" t="str">
            <v>TARIFA</v>
          </cell>
          <cell r="N22063" t="str">
            <v>RENDIMIENTO</v>
          </cell>
        </row>
        <row r="22064">
          <cell r="D22064" t="str">
            <v>HERRAMIENTA MENOR (% M.O)</v>
          </cell>
          <cell r="K22064" t="str">
            <v>%</v>
          </cell>
          <cell r="M22064">
            <v>0</v>
          </cell>
          <cell r="N22064">
            <v>10</v>
          </cell>
        </row>
        <row r="22065">
          <cell r="D22065" t="str">
            <v/>
          </cell>
          <cell r="K22065" t="str">
            <v/>
          </cell>
          <cell r="M22065" t="str">
            <v/>
          </cell>
        </row>
        <row r="22066">
          <cell r="D22066" t="str">
            <v/>
          </cell>
          <cell r="K22066" t="str">
            <v/>
          </cell>
          <cell r="M22066" t="str">
            <v/>
          </cell>
        </row>
        <row r="22067">
          <cell r="D22067" t="str">
            <v/>
          </cell>
          <cell r="K22067" t="str">
            <v/>
          </cell>
          <cell r="M22067" t="str">
            <v/>
          </cell>
        </row>
        <row r="22068">
          <cell r="D22068" t="str">
            <v/>
          </cell>
          <cell r="K22068" t="str">
            <v/>
          </cell>
          <cell r="M22068" t="str">
            <v/>
          </cell>
        </row>
        <row r="22069">
          <cell r="D22069" t="str">
            <v/>
          </cell>
          <cell r="K22069" t="str">
            <v/>
          </cell>
          <cell r="M22069" t="str">
            <v/>
          </cell>
        </row>
        <row r="22070">
          <cell r="D22070" t="str">
            <v>SUBTOTAL</v>
          </cell>
        </row>
        <row r="22071">
          <cell r="D22071" t="str">
            <v>II. MATERIALES</v>
          </cell>
        </row>
        <row r="22072">
          <cell r="D22072" t="str">
            <v>DESCRIPCIÓN</v>
          </cell>
          <cell r="L22072" t="str">
            <v>UNIDAD</v>
          </cell>
          <cell r="M22072" t="str">
            <v>CANTIDAD</v>
          </cell>
          <cell r="N22072" t="str">
            <v>PRECIO UNITARIO</v>
          </cell>
        </row>
        <row r="22073">
          <cell r="D22073" t="str">
            <v/>
          </cell>
          <cell r="L22073" t="str">
            <v/>
          </cell>
          <cell r="N22073" t="str">
            <v/>
          </cell>
        </row>
        <row r="22074">
          <cell r="D22074" t="str">
            <v/>
          </cell>
          <cell r="L22074" t="str">
            <v/>
          </cell>
          <cell r="N22074" t="str">
            <v/>
          </cell>
        </row>
        <row r="22075">
          <cell r="D22075" t="str">
            <v/>
          </cell>
          <cell r="L22075" t="str">
            <v/>
          </cell>
          <cell r="N22075" t="str">
            <v/>
          </cell>
        </row>
        <row r="22076">
          <cell r="D22076" t="str">
            <v/>
          </cell>
          <cell r="L22076" t="str">
            <v/>
          </cell>
          <cell r="N22076" t="str">
            <v/>
          </cell>
        </row>
        <row r="22077">
          <cell r="D22077" t="str">
            <v/>
          </cell>
          <cell r="L22077" t="str">
            <v/>
          </cell>
          <cell r="N22077" t="str">
            <v/>
          </cell>
        </row>
        <row r="22078">
          <cell r="D22078" t="str">
            <v/>
          </cell>
          <cell r="L22078" t="str">
            <v/>
          </cell>
          <cell r="N22078" t="str">
            <v/>
          </cell>
        </row>
        <row r="22079">
          <cell r="D22079" t="str">
            <v/>
          </cell>
          <cell r="L22079" t="str">
            <v/>
          </cell>
          <cell r="N22079" t="str">
            <v/>
          </cell>
        </row>
        <row r="22080">
          <cell r="D22080" t="str">
            <v/>
          </cell>
          <cell r="L22080" t="str">
            <v/>
          </cell>
          <cell r="N22080" t="str">
            <v/>
          </cell>
        </row>
        <row r="22081">
          <cell r="D22081" t="str">
            <v/>
          </cell>
          <cell r="L22081" t="str">
            <v/>
          </cell>
          <cell r="N22081" t="str">
            <v/>
          </cell>
        </row>
        <row r="22082">
          <cell r="D22082" t="str">
            <v/>
          </cell>
          <cell r="L22082" t="str">
            <v/>
          </cell>
          <cell r="N22082" t="str">
            <v/>
          </cell>
        </row>
        <row r="22083">
          <cell r="D22083" t="str">
            <v/>
          </cell>
          <cell r="L22083" t="str">
            <v/>
          </cell>
          <cell r="N22083" t="str">
            <v/>
          </cell>
        </row>
        <row r="22084">
          <cell r="D22084" t="str">
            <v/>
          </cell>
          <cell r="L22084" t="str">
            <v/>
          </cell>
          <cell r="N22084" t="str">
            <v/>
          </cell>
        </row>
        <row r="22085">
          <cell r="D22085" t="str">
            <v/>
          </cell>
          <cell r="L22085" t="str">
            <v/>
          </cell>
          <cell r="N22085" t="str">
            <v/>
          </cell>
        </row>
        <row r="22086">
          <cell r="D22086" t="str">
            <v/>
          </cell>
          <cell r="L22086" t="str">
            <v/>
          </cell>
          <cell r="N22086" t="str">
            <v/>
          </cell>
        </row>
        <row r="22087">
          <cell r="D22087" t="str">
            <v>DESPERDICIO</v>
          </cell>
          <cell r="L22087" t="str">
            <v>%</v>
          </cell>
          <cell r="M22087">
            <v>0.05</v>
          </cell>
          <cell r="N22087">
            <v>0</v>
          </cell>
        </row>
        <row r="22088">
          <cell r="D22088" t="str">
            <v>SUBTOTAL</v>
          </cell>
        </row>
        <row r="22089">
          <cell r="D22089" t="str">
            <v>III. TRANSPORTES</v>
          </cell>
        </row>
        <row r="22090">
          <cell r="D22090" t="str">
            <v>MATERIAL</v>
          </cell>
          <cell r="K22090" t="str">
            <v>VOL. o PESO</v>
          </cell>
          <cell r="L22090" t="str">
            <v>DISTANCIA</v>
          </cell>
          <cell r="M22090" t="str">
            <v>M3 o Ton/Km</v>
          </cell>
          <cell r="N22090" t="str">
            <v>TARIFA</v>
          </cell>
        </row>
        <row r="22091">
          <cell r="D22091" t="str">
            <v/>
          </cell>
          <cell r="M22091" t="str">
            <v/>
          </cell>
          <cell r="N22091" t="str">
            <v/>
          </cell>
        </row>
        <row r="22092">
          <cell r="D22092" t="str">
            <v/>
          </cell>
          <cell r="M22092" t="str">
            <v/>
          </cell>
          <cell r="N22092" t="str">
            <v/>
          </cell>
        </row>
        <row r="22093">
          <cell r="D22093" t="str">
            <v/>
          </cell>
          <cell r="M22093" t="str">
            <v/>
          </cell>
          <cell r="N22093" t="str">
            <v/>
          </cell>
        </row>
        <row r="22094">
          <cell r="D22094" t="str">
            <v/>
          </cell>
          <cell r="M22094" t="str">
            <v/>
          </cell>
          <cell r="N22094" t="str">
            <v/>
          </cell>
        </row>
        <row r="22095">
          <cell r="D22095" t="str">
            <v>SUBTOTAL</v>
          </cell>
        </row>
        <row r="22096">
          <cell r="D22096" t="str">
            <v>IV. MANO DE OBRA</v>
          </cell>
        </row>
        <row r="22097">
          <cell r="D22097" t="str">
            <v>TRABAJADOR</v>
          </cell>
          <cell r="K22097" t="str">
            <v>JORNAL</v>
          </cell>
          <cell r="L22097" t="str">
            <v>PRESTACIONES</v>
          </cell>
          <cell r="M22097" t="str">
            <v>JORNAL TOTAL</v>
          </cell>
          <cell r="N22097" t="str">
            <v>RENDIMIENTO</v>
          </cell>
        </row>
        <row r="22098">
          <cell r="D22098" t="str">
            <v/>
          </cell>
          <cell r="K22098" t="str">
            <v/>
          </cell>
          <cell r="L22098" t="str">
            <v xml:space="preserve"> </v>
          </cell>
          <cell r="M22098" t="str">
            <v xml:space="preserve"> </v>
          </cell>
        </row>
        <row r="22099">
          <cell r="D22099" t="str">
            <v/>
          </cell>
          <cell r="K22099" t="str">
            <v/>
          </cell>
          <cell r="L22099" t="str">
            <v xml:space="preserve"> </v>
          </cell>
          <cell r="M22099" t="str">
            <v xml:space="preserve"> </v>
          </cell>
        </row>
        <row r="22100">
          <cell r="D22100" t="str">
            <v/>
          </cell>
          <cell r="K22100" t="str">
            <v/>
          </cell>
          <cell r="L22100" t="str">
            <v xml:space="preserve"> </v>
          </cell>
          <cell r="M22100" t="str">
            <v xml:space="preserve"> </v>
          </cell>
        </row>
        <row r="22101">
          <cell r="D22101" t="str">
            <v/>
          </cell>
          <cell r="K22101" t="str">
            <v/>
          </cell>
          <cell r="L22101" t="str">
            <v xml:space="preserve"> </v>
          </cell>
          <cell r="M22101" t="str">
            <v xml:space="preserve"> </v>
          </cell>
        </row>
        <row r="22102">
          <cell r="D22102" t="str">
            <v/>
          </cell>
          <cell r="K22102" t="str">
            <v/>
          </cell>
          <cell r="L22102" t="str">
            <v xml:space="preserve"> </v>
          </cell>
          <cell r="M22102" t="str">
            <v xml:space="preserve"> </v>
          </cell>
        </row>
        <row r="22103">
          <cell r="D22103" t="str">
            <v>SUBTOTAL</v>
          </cell>
        </row>
        <row r="22105">
          <cell r="D22105" t="str">
            <v>TOTAL COSTO DIRECTO $</v>
          </cell>
        </row>
        <row r="22107">
          <cell r="M22107" t="str">
            <v>Porcentaje</v>
          </cell>
          <cell r="N22107" t="str">
            <v>Valor Total</v>
          </cell>
        </row>
        <row r="22108">
          <cell r="M22108">
            <v>0.24</v>
          </cell>
          <cell r="N22108">
            <v>0</v>
          </cell>
        </row>
        <row r="22109">
          <cell r="M22109">
            <v>0.02</v>
          </cell>
          <cell r="N22109">
            <v>0</v>
          </cell>
        </row>
        <row r="22110">
          <cell r="M22110">
            <v>7.0000000000000007E-2</v>
          </cell>
          <cell r="N22110">
            <v>0</v>
          </cell>
        </row>
        <row r="22113">
          <cell r="D22113" t="str">
            <v>Precio Unitario Total Aproximado al peso $</v>
          </cell>
        </row>
        <row r="22118">
          <cell r="D22118" t="str">
            <v>Proyectó:</v>
          </cell>
          <cell r="L22118" t="str">
            <v>Aprobó:</v>
          </cell>
        </row>
        <row r="22119">
          <cell r="E22119" t="str">
            <v>BRAYAN JEUDIEL LOZANO HERRERA</v>
          </cell>
          <cell r="M22119" t="str">
            <v>JESÚS IVÁN QUIÑONES RUEDA</v>
          </cell>
        </row>
        <row r="22120">
          <cell r="E22120" t="str">
            <v>APOYO SEC. DE PLANEACIÓN Y OBRAS PÚBLICAS</v>
          </cell>
          <cell r="M22120" t="str">
            <v>SECRETARIO DE PLANEACIÓN Y OBRAS PUBLICAS</v>
          </cell>
        </row>
        <row r="22121">
          <cell r="E22121" t="str">
            <v>LES TENGO UN CHISME</v>
          </cell>
          <cell r="M22121" t="str">
            <v>BOMBA</v>
          </cell>
        </row>
        <row r="22125">
          <cell r="D22125" t="str">
            <v>Análisis de Precios Unitarios- Secretaria de Planeación y Obras Publicas de Cubará, Boyacá.</v>
          </cell>
        </row>
        <row r="22126">
          <cell r="D22126" t="str">
            <v>Código</v>
          </cell>
          <cell r="E22126" t="str">
            <v>CCE-EICP-FM-14</v>
          </cell>
          <cell r="G22126" t="str">
            <v>Versión</v>
          </cell>
          <cell r="H22126">
            <v>1</v>
          </cell>
        </row>
        <row r="22130">
          <cell r="E22130" t="str">
            <v>MUNICIPIO DE CUBARÁ</v>
          </cell>
        </row>
        <row r="22132">
          <cell r="M22132" t="str">
            <v>VERSIÓN</v>
          </cell>
        </row>
        <row r="22135">
          <cell r="M22135" t="str">
            <v>PAGINA</v>
          </cell>
        </row>
        <row r="22136">
          <cell r="E22136" t="str">
            <v>ANÁLISIS DE PRECIOS UNITARIOS</v>
          </cell>
        </row>
        <row r="22138">
          <cell r="M22138" t="str">
            <v>FECHA</v>
          </cell>
          <cell r="N22138" t="str">
            <v>DD</v>
          </cell>
        </row>
        <row r="22139">
          <cell r="N22139">
            <v>13</v>
          </cell>
        </row>
        <row r="22143">
          <cell r="D22143" t="str">
            <v>DATOS ESPECÍFICOS</v>
          </cell>
        </row>
        <row r="22145">
          <cell r="A22145" t="str">
            <v>APU ID</v>
          </cell>
          <cell r="D22145" t="str">
            <v>ÍTEM</v>
          </cell>
          <cell r="E22145" t="str">
            <v>DESCRIPCIÓN</v>
          </cell>
          <cell r="N22145" t="str">
            <v>UNIDAD</v>
          </cell>
        </row>
        <row r="22146">
          <cell r="A22146" t="str">
            <v>APU-00166</v>
          </cell>
          <cell r="D22146" t="str">
            <v>6,01,01</v>
          </cell>
          <cell r="E22146" t="str">
            <v>LOCALIZACIÓN Y REPLANTEO DE REDES DE ALCANTARILLADO</v>
          </cell>
          <cell r="N22146" t="str">
            <v>M</v>
          </cell>
        </row>
        <row r="22147">
          <cell r="D22147" t="str">
            <v>I. EQUIPO</v>
          </cell>
        </row>
        <row r="22148">
          <cell r="D22148" t="str">
            <v>DESCRIPCIÓN</v>
          </cell>
          <cell r="I22148" t="str">
            <v>MARCA</v>
          </cell>
          <cell r="K22148" t="str">
            <v>TIPO</v>
          </cell>
          <cell r="M22148" t="str">
            <v>TARIFA</v>
          </cell>
          <cell r="N22148" t="str">
            <v>RENDIMIENTO</v>
          </cell>
        </row>
        <row r="22149">
          <cell r="D22149" t="str">
            <v>HERRAMIENTA MENOR (% M.O)</v>
          </cell>
          <cell r="K22149" t="str">
            <v>%</v>
          </cell>
          <cell r="M22149">
            <v>2483.7199999999998</v>
          </cell>
          <cell r="N22149">
            <v>10</v>
          </cell>
        </row>
        <row r="22150">
          <cell r="D22150" t="str">
            <v>EQUIPO DE TOPOGRAFÍA (ESTACIÓN TOTAL, NIVEL)</v>
          </cell>
          <cell r="K22150" t="str">
            <v>DIA</v>
          </cell>
          <cell r="M22150">
            <v>149960</v>
          </cell>
          <cell r="N22150">
            <v>250</v>
          </cell>
        </row>
        <row r="22151">
          <cell r="D22151" t="str">
            <v/>
          </cell>
          <cell r="K22151" t="str">
            <v/>
          </cell>
          <cell r="M22151" t="str">
            <v/>
          </cell>
        </row>
        <row r="22152">
          <cell r="D22152" t="str">
            <v/>
          </cell>
          <cell r="K22152" t="str">
            <v/>
          </cell>
          <cell r="M22152" t="str">
            <v/>
          </cell>
        </row>
        <row r="22153">
          <cell r="D22153" t="str">
            <v/>
          </cell>
          <cell r="K22153" t="str">
            <v/>
          </cell>
          <cell r="M22153" t="str">
            <v/>
          </cell>
        </row>
        <row r="22154">
          <cell r="D22154" t="str">
            <v/>
          </cell>
          <cell r="K22154" t="str">
            <v/>
          </cell>
          <cell r="M22154" t="str">
            <v/>
          </cell>
        </row>
        <row r="22155">
          <cell r="D22155" t="str">
            <v>SUBTOTAL</v>
          </cell>
        </row>
        <row r="22156">
          <cell r="D22156" t="str">
            <v>II. MATERIALES</v>
          </cell>
        </row>
        <row r="22157">
          <cell r="D22157" t="str">
            <v>DESCRIPCIÓN</v>
          </cell>
          <cell r="L22157" t="str">
            <v>UNIDAD</v>
          </cell>
          <cell r="M22157" t="str">
            <v>CANTIDAD</v>
          </cell>
          <cell r="N22157" t="str">
            <v>PRECIO UNITARIO</v>
          </cell>
        </row>
        <row r="22158">
          <cell r="D22158" t="str">
            <v>ESTACA EN MADERA H=0,50 m</v>
          </cell>
          <cell r="L22158" t="str">
            <v>UND</v>
          </cell>
          <cell r="M22158">
            <v>0.1</v>
          </cell>
          <cell r="N22158">
            <v>2400</v>
          </cell>
        </row>
        <row r="22159">
          <cell r="D22159" t="str">
            <v>PUNTILLA 2-1/2"</v>
          </cell>
          <cell r="L22159" t="str">
            <v>LB</v>
          </cell>
          <cell r="M22159">
            <v>1E-3</v>
          </cell>
          <cell r="N22159">
            <v>6600</v>
          </cell>
        </row>
        <row r="22160">
          <cell r="D22160" t="str">
            <v>PINTURA ESMALTE SINTÉTICO TIPO I</v>
          </cell>
          <cell r="L22160" t="str">
            <v>GAL</v>
          </cell>
          <cell r="M22160">
            <v>1.4999999999999999E-2</v>
          </cell>
          <cell r="N22160">
            <v>96598.66</v>
          </cell>
        </row>
        <row r="22161">
          <cell r="D22161" t="str">
            <v/>
          </cell>
          <cell r="L22161" t="str">
            <v/>
          </cell>
          <cell r="N22161" t="str">
            <v/>
          </cell>
        </row>
        <row r="22162">
          <cell r="D22162" t="str">
            <v/>
          </cell>
          <cell r="L22162" t="str">
            <v/>
          </cell>
          <cell r="N22162" t="str">
            <v/>
          </cell>
        </row>
        <row r="22163">
          <cell r="D22163" t="str">
            <v/>
          </cell>
          <cell r="L22163" t="str">
            <v/>
          </cell>
          <cell r="N22163" t="str">
            <v/>
          </cell>
        </row>
        <row r="22164">
          <cell r="D22164" t="str">
            <v/>
          </cell>
          <cell r="L22164" t="str">
            <v/>
          </cell>
          <cell r="N22164" t="str">
            <v/>
          </cell>
        </row>
        <row r="22165">
          <cell r="D22165" t="str">
            <v/>
          </cell>
          <cell r="L22165" t="str">
            <v/>
          </cell>
          <cell r="N22165" t="str">
            <v/>
          </cell>
        </row>
        <row r="22166">
          <cell r="D22166" t="str">
            <v/>
          </cell>
          <cell r="L22166" t="str">
            <v/>
          </cell>
          <cell r="N22166" t="str">
            <v/>
          </cell>
        </row>
        <row r="22167">
          <cell r="D22167" t="str">
            <v/>
          </cell>
          <cell r="L22167" t="str">
            <v/>
          </cell>
          <cell r="N22167" t="str">
            <v/>
          </cell>
        </row>
        <row r="22168">
          <cell r="D22168" t="str">
            <v/>
          </cell>
          <cell r="L22168" t="str">
            <v/>
          </cell>
          <cell r="N22168" t="str">
            <v/>
          </cell>
        </row>
        <row r="22169">
          <cell r="D22169" t="str">
            <v/>
          </cell>
          <cell r="L22169" t="str">
            <v/>
          </cell>
          <cell r="N22169" t="str">
            <v/>
          </cell>
        </row>
        <row r="22170">
          <cell r="D22170" t="str">
            <v/>
          </cell>
          <cell r="L22170" t="str">
            <v/>
          </cell>
          <cell r="N22170" t="str">
            <v/>
          </cell>
        </row>
        <row r="22171">
          <cell r="D22171" t="str">
            <v/>
          </cell>
          <cell r="L22171" t="str">
            <v/>
          </cell>
          <cell r="N22171" t="str">
            <v/>
          </cell>
        </row>
        <row r="22172">
          <cell r="D22172" t="str">
            <v>DESPERDICIO</v>
          </cell>
          <cell r="L22172" t="str">
            <v>%</v>
          </cell>
          <cell r="M22172">
            <v>0.05</v>
          </cell>
          <cell r="N22172">
            <v>1695.58</v>
          </cell>
        </row>
        <row r="22173">
          <cell r="D22173" t="str">
            <v>SUBTOTAL</v>
          </cell>
        </row>
        <row r="22174">
          <cell r="D22174" t="str">
            <v>III. TRANSPORTES</v>
          </cell>
        </row>
        <row r="22175">
          <cell r="D22175" t="str">
            <v>MATERIAL</v>
          </cell>
          <cell r="K22175" t="str">
            <v>VOL. o PESO</v>
          </cell>
          <cell r="L22175" t="str">
            <v>DISTANCIA</v>
          </cell>
          <cell r="M22175" t="str">
            <v>M3 o Ton/Km</v>
          </cell>
          <cell r="N22175" t="str">
            <v>TARIFA</v>
          </cell>
        </row>
        <row r="22176">
          <cell r="D22176" t="str">
            <v/>
          </cell>
          <cell r="M22176" t="str">
            <v/>
          </cell>
          <cell r="N22176" t="str">
            <v/>
          </cell>
        </row>
        <row r="22177">
          <cell r="D22177" t="str">
            <v/>
          </cell>
          <cell r="M22177" t="str">
            <v/>
          </cell>
          <cell r="N22177" t="str">
            <v/>
          </cell>
        </row>
        <row r="22178">
          <cell r="D22178" t="str">
            <v/>
          </cell>
          <cell r="M22178" t="str">
            <v/>
          </cell>
          <cell r="N22178" t="str">
            <v/>
          </cell>
        </row>
        <row r="22179">
          <cell r="D22179" t="str">
            <v/>
          </cell>
          <cell r="M22179" t="str">
            <v/>
          </cell>
          <cell r="N22179" t="str">
            <v/>
          </cell>
        </row>
        <row r="22180">
          <cell r="D22180" t="str">
            <v>SUBTOTAL</v>
          </cell>
        </row>
        <row r="22181">
          <cell r="D22181" t="str">
            <v>IV. MANO DE OBRA</v>
          </cell>
        </row>
        <row r="22182">
          <cell r="D22182" t="str">
            <v>TRABAJADOR</v>
          </cell>
          <cell r="K22182" t="str">
            <v>JORNAL</v>
          </cell>
          <cell r="L22182" t="str">
            <v>PRESTACIONES</v>
          </cell>
          <cell r="M22182" t="str">
            <v>JORNAL TOTAL</v>
          </cell>
          <cell r="N22182" t="str">
            <v>RENDIMIENTO</v>
          </cell>
        </row>
        <row r="22183">
          <cell r="D22183" t="str">
            <v>TOPÓGRAFO</v>
          </cell>
          <cell r="K22183">
            <v>237250</v>
          </cell>
          <cell r="L22183">
            <v>1.95</v>
          </cell>
          <cell r="M22183">
            <v>462637.5</v>
          </cell>
          <cell r="N22183">
            <v>250</v>
          </cell>
        </row>
        <row r="22184">
          <cell r="D22184" t="str">
            <v>CADENERO</v>
          </cell>
          <cell r="K22184">
            <v>81175.039999999994</v>
          </cell>
          <cell r="L22184">
            <v>1.95</v>
          </cell>
          <cell r="M22184">
            <v>158291.32799999998</v>
          </cell>
          <cell r="N22184">
            <v>250</v>
          </cell>
        </row>
        <row r="22185">
          <cell r="D22185" t="str">
            <v/>
          </cell>
          <cell r="K22185" t="str">
            <v/>
          </cell>
          <cell r="L22185" t="str">
            <v xml:space="preserve"> </v>
          </cell>
          <cell r="M22185" t="str">
            <v xml:space="preserve"> </v>
          </cell>
        </row>
        <row r="22186">
          <cell r="D22186" t="str">
            <v/>
          </cell>
          <cell r="K22186" t="str">
            <v/>
          </cell>
          <cell r="L22186" t="str">
            <v xml:space="preserve"> </v>
          </cell>
          <cell r="M22186" t="str">
            <v xml:space="preserve"> </v>
          </cell>
        </row>
        <row r="22187">
          <cell r="D22187" t="str">
            <v/>
          </cell>
          <cell r="K22187" t="str">
            <v/>
          </cell>
          <cell r="L22187" t="str">
            <v xml:space="preserve"> </v>
          </cell>
          <cell r="M22187" t="str">
            <v xml:space="preserve"> </v>
          </cell>
        </row>
        <row r="22188">
          <cell r="D22188" t="str">
            <v>SUBTOTAL</v>
          </cell>
        </row>
        <row r="22190">
          <cell r="D22190" t="str">
            <v>TOTAL COSTO DIRECTO $</v>
          </cell>
        </row>
        <row r="22192">
          <cell r="M22192" t="str">
            <v>Porcentaje</v>
          </cell>
          <cell r="N22192" t="str">
            <v>Valor Total</v>
          </cell>
        </row>
        <row r="22193">
          <cell r="M22193">
            <v>0.24</v>
          </cell>
          <cell r="N22193">
            <v>1226.95</v>
          </cell>
        </row>
        <row r="22194">
          <cell r="M22194">
            <v>0.02</v>
          </cell>
          <cell r="N22194">
            <v>102.25</v>
          </cell>
        </row>
        <row r="22195">
          <cell r="M22195">
            <v>7.0000000000000007E-2</v>
          </cell>
          <cell r="N22195">
            <v>357.86</v>
          </cell>
        </row>
        <row r="22198">
          <cell r="D22198" t="str">
            <v>Precio Unitario Total Aproximado al peso $</v>
          </cell>
        </row>
        <row r="22203">
          <cell r="D22203" t="str">
            <v>Proyectó:</v>
          </cell>
          <cell r="L22203" t="str">
            <v>Aprobó:</v>
          </cell>
        </row>
        <row r="22204">
          <cell r="E22204" t="str">
            <v>BRAYAN JEUDIEL LOZANO HERRERA</v>
          </cell>
          <cell r="M22204" t="str">
            <v>JESÚS IVÁN QUIÑONES RUEDA</v>
          </cell>
        </row>
        <row r="22205">
          <cell r="E22205" t="str">
            <v>APOYO SEC. DE PLANEACIÓN Y OBRAS PÚBLICAS</v>
          </cell>
          <cell r="M22205" t="str">
            <v>SECRETARIO DE PLANEACIÓN Y OBRAS PUBLICAS</v>
          </cell>
        </row>
        <row r="22206">
          <cell r="E22206" t="str">
            <v>LES TENGO UN CHISME</v>
          </cell>
          <cell r="M22206" t="str">
            <v>BOMBA</v>
          </cell>
        </row>
        <row r="22210">
          <cell r="D22210" t="str">
            <v>Análisis de Precios Unitarios- Secretaria de Planeación y Obras Publicas de Cubará, Boyacá.</v>
          </cell>
        </row>
        <row r="22211">
          <cell r="D22211" t="str">
            <v>Código</v>
          </cell>
          <cell r="E22211" t="str">
            <v>CCE-EICP-FM-14</v>
          </cell>
          <cell r="G22211" t="str">
            <v>Versión</v>
          </cell>
          <cell r="H22211">
            <v>1</v>
          </cell>
        </row>
        <row r="22215">
          <cell r="E22215" t="str">
            <v>MUNICIPIO DE CUBARÁ</v>
          </cell>
        </row>
        <row r="22217">
          <cell r="M22217" t="str">
            <v>VERSIÓN</v>
          </cell>
        </row>
        <row r="22220">
          <cell r="M22220" t="str">
            <v>PAGINA</v>
          </cell>
        </row>
        <row r="22221">
          <cell r="E22221" t="str">
            <v>ANÁLISIS DE PRECIOS UNITARIOS</v>
          </cell>
        </row>
        <row r="22223">
          <cell r="M22223" t="str">
            <v>FECHA</v>
          </cell>
          <cell r="N22223" t="str">
            <v>DD</v>
          </cell>
        </row>
        <row r="22224">
          <cell r="N22224">
            <v>13</v>
          </cell>
        </row>
        <row r="22228">
          <cell r="D22228" t="str">
            <v>DATOS ESPECÍFICOS</v>
          </cell>
        </row>
        <row r="22230">
          <cell r="A22230" t="str">
            <v>APU ID</v>
          </cell>
          <cell r="D22230" t="str">
            <v>ÍTEM</v>
          </cell>
          <cell r="E22230" t="str">
            <v>DESCRIPCIÓN</v>
          </cell>
          <cell r="N22230" t="str">
            <v>UNIDAD</v>
          </cell>
        </row>
        <row r="22231">
          <cell r="A22231" t="str">
            <v>APU-00167</v>
          </cell>
          <cell r="D22231" t="str">
            <v>6,01,02</v>
          </cell>
          <cell r="E22231" t="str">
            <v>EXCAVACIÓN MANUAL EN MATERIAL COMÚN</v>
          </cell>
          <cell r="N22231" t="str">
            <v>M3</v>
          </cell>
        </row>
        <row r="22232">
          <cell r="D22232" t="str">
            <v>I. EQUIPO</v>
          </cell>
        </row>
        <row r="22233">
          <cell r="D22233" t="str">
            <v>DESCRIPCIÓN</v>
          </cell>
          <cell r="I22233" t="str">
            <v>MARCA</v>
          </cell>
          <cell r="K22233" t="str">
            <v>TIPO</v>
          </cell>
          <cell r="M22233" t="str">
            <v>TARIFA</v>
          </cell>
          <cell r="N22233" t="str">
            <v>RENDIMIENTO</v>
          </cell>
        </row>
        <row r="22234">
          <cell r="D22234" t="str">
            <v>HERRAMIENTA MENOR (% M.O)</v>
          </cell>
          <cell r="K22234" t="str">
            <v>%</v>
          </cell>
          <cell r="M22234">
            <v>79596.77</v>
          </cell>
          <cell r="N22234">
            <v>10</v>
          </cell>
        </row>
        <row r="22235">
          <cell r="D22235" t="str">
            <v/>
          </cell>
          <cell r="K22235" t="str">
            <v/>
          </cell>
          <cell r="M22235" t="str">
            <v/>
          </cell>
        </row>
        <row r="22236">
          <cell r="D22236" t="str">
            <v/>
          </cell>
          <cell r="K22236" t="str">
            <v/>
          </cell>
          <cell r="M22236" t="str">
            <v/>
          </cell>
        </row>
        <row r="22237">
          <cell r="D22237" t="str">
            <v/>
          </cell>
          <cell r="K22237" t="str">
            <v/>
          </cell>
          <cell r="M22237" t="str">
            <v/>
          </cell>
        </row>
        <row r="22238">
          <cell r="D22238" t="str">
            <v/>
          </cell>
          <cell r="K22238" t="str">
            <v/>
          </cell>
          <cell r="M22238" t="str">
            <v/>
          </cell>
        </row>
        <row r="22239">
          <cell r="D22239" t="str">
            <v/>
          </cell>
          <cell r="K22239" t="str">
            <v/>
          </cell>
          <cell r="M22239" t="str">
            <v/>
          </cell>
        </row>
        <row r="22240">
          <cell r="D22240" t="str">
            <v>SUBTOTAL</v>
          </cell>
        </row>
        <row r="22241">
          <cell r="D22241" t="str">
            <v>II. MATERIALES</v>
          </cell>
        </row>
        <row r="22242">
          <cell r="D22242" t="str">
            <v>DESCRIPCIÓN</v>
          </cell>
          <cell r="L22242" t="str">
            <v>UNIDAD</v>
          </cell>
          <cell r="M22242" t="str">
            <v>CANTIDAD</v>
          </cell>
          <cell r="N22242" t="str">
            <v>PRECIO UNITARIO</v>
          </cell>
        </row>
        <row r="22243">
          <cell r="D22243" t="str">
            <v/>
          </cell>
          <cell r="L22243" t="str">
            <v/>
          </cell>
          <cell r="N22243" t="str">
            <v/>
          </cell>
        </row>
        <row r="22244">
          <cell r="D22244" t="str">
            <v/>
          </cell>
          <cell r="L22244" t="str">
            <v/>
          </cell>
          <cell r="N22244" t="str">
            <v/>
          </cell>
        </row>
        <row r="22245">
          <cell r="D22245" t="str">
            <v/>
          </cell>
          <cell r="L22245" t="str">
            <v/>
          </cell>
          <cell r="N22245" t="str">
            <v/>
          </cell>
        </row>
        <row r="22246">
          <cell r="D22246" t="str">
            <v/>
          </cell>
          <cell r="L22246" t="str">
            <v/>
          </cell>
          <cell r="N22246" t="str">
            <v/>
          </cell>
        </row>
        <row r="22247">
          <cell r="D22247" t="str">
            <v/>
          </cell>
          <cell r="L22247" t="str">
            <v/>
          </cell>
          <cell r="N22247" t="str">
            <v/>
          </cell>
        </row>
        <row r="22248">
          <cell r="D22248" t="str">
            <v/>
          </cell>
          <cell r="L22248" t="str">
            <v/>
          </cell>
          <cell r="N22248" t="str">
            <v/>
          </cell>
        </row>
        <row r="22249">
          <cell r="D22249" t="str">
            <v/>
          </cell>
          <cell r="L22249" t="str">
            <v/>
          </cell>
          <cell r="N22249" t="str">
            <v/>
          </cell>
        </row>
        <row r="22250">
          <cell r="D22250" t="str">
            <v/>
          </cell>
          <cell r="L22250" t="str">
            <v/>
          </cell>
          <cell r="N22250" t="str">
            <v/>
          </cell>
        </row>
        <row r="22251">
          <cell r="D22251" t="str">
            <v/>
          </cell>
          <cell r="L22251" t="str">
            <v/>
          </cell>
          <cell r="N22251" t="str">
            <v/>
          </cell>
        </row>
        <row r="22252">
          <cell r="D22252" t="str">
            <v/>
          </cell>
          <cell r="L22252" t="str">
            <v/>
          </cell>
          <cell r="N22252" t="str">
            <v/>
          </cell>
        </row>
        <row r="22253">
          <cell r="D22253" t="str">
            <v/>
          </cell>
          <cell r="L22253" t="str">
            <v/>
          </cell>
          <cell r="N22253" t="str">
            <v/>
          </cell>
        </row>
        <row r="22254">
          <cell r="D22254" t="str">
            <v/>
          </cell>
          <cell r="L22254" t="str">
            <v/>
          </cell>
          <cell r="N22254" t="str">
            <v/>
          </cell>
        </row>
        <row r="22255">
          <cell r="D22255" t="str">
            <v/>
          </cell>
          <cell r="L22255" t="str">
            <v/>
          </cell>
          <cell r="N22255" t="str">
            <v/>
          </cell>
        </row>
        <row r="22256">
          <cell r="D22256" t="str">
            <v/>
          </cell>
          <cell r="L22256" t="str">
            <v/>
          </cell>
          <cell r="N22256" t="str">
            <v/>
          </cell>
        </row>
        <row r="22257">
          <cell r="D22257" t="str">
            <v>DESPERDICIO</v>
          </cell>
          <cell r="L22257" t="str">
            <v>%</v>
          </cell>
          <cell r="M22257">
            <v>0.05</v>
          </cell>
          <cell r="N22257">
            <v>0</v>
          </cell>
        </row>
        <row r="22258">
          <cell r="D22258" t="str">
            <v>SUBTOTAL</v>
          </cell>
        </row>
        <row r="22259">
          <cell r="D22259" t="str">
            <v>III. TRANSPORTES</v>
          </cell>
        </row>
        <row r="22260">
          <cell r="D22260" t="str">
            <v>MATERIAL</v>
          </cell>
          <cell r="K22260" t="str">
            <v>VOL. o PESO</v>
          </cell>
          <cell r="L22260" t="str">
            <v>DISTANCIA</v>
          </cell>
          <cell r="M22260" t="str">
            <v>M3 o Ton/Km</v>
          </cell>
          <cell r="N22260" t="str">
            <v>TARIFA</v>
          </cell>
        </row>
        <row r="22261">
          <cell r="D22261" t="str">
            <v/>
          </cell>
          <cell r="M22261" t="str">
            <v/>
          </cell>
          <cell r="N22261" t="str">
            <v/>
          </cell>
        </row>
        <row r="22262">
          <cell r="D22262" t="str">
            <v/>
          </cell>
          <cell r="M22262" t="str">
            <v/>
          </cell>
          <cell r="N22262" t="str">
            <v/>
          </cell>
        </row>
        <row r="22263">
          <cell r="D22263" t="str">
            <v/>
          </cell>
          <cell r="M22263" t="str">
            <v/>
          </cell>
          <cell r="N22263" t="str">
            <v/>
          </cell>
        </row>
        <row r="22264">
          <cell r="D22264" t="str">
            <v/>
          </cell>
          <cell r="M22264" t="str">
            <v/>
          </cell>
          <cell r="N22264" t="str">
            <v/>
          </cell>
        </row>
        <row r="22265">
          <cell r="D22265" t="str">
            <v>SUBTOTAL</v>
          </cell>
        </row>
        <row r="22266">
          <cell r="D22266" t="str">
            <v>IV. MANO DE OBRA</v>
          </cell>
        </row>
        <row r="22267">
          <cell r="D22267" t="str">
            <v>TRABAJADOR</v>
          </cell>
          <cell r="K22267" t="str">
            <v>JORNAL</v>
          </cell>
          <cell r="L22267" t="str">
            <v>PRESTACIONES</v>
          </cell>
          <cell r="M22267" t="str">
            <v>JORNAL TOTAL</v>
          </cell>
          <cell r="N22267" t="str">
            <v>RENDIMIENTO</v>
          </cell>
        </row>
        <row r="22268">
          <cell r="D22268" t="str">
            <v>AYUDANTE (2)</v>
          </cell>
          <cell r="K22268">
            <v>142866</v>
          </cell>
          <cell r="L22268">
            <v>1.95</v>
          </cell>
          <cell r="M22268">
            <v>278588.7</v>
          </cell>
          <cell r="N22268">
            <v>3.5</v>
          </cell>
        </row>
        <row r="22269">
          <cell r="D22269" t="str">
            <v/>
          </cell>
          <cell r="K22269" t="str">
            <v/>
          </cell>
          <cell r="L22269" t="str">
            <v xml:space="preserve"> </v>
          </cell>
          <cell r="M22269" t="str">
            <v xml:space="preserve"> </v>
          </cell>
        </row>
        <row r="22270">
          <cell r="D22270" t="str">
            <v/>
          </cell>
          <cell r="K22270" t="str">
            <v/>
          </cell>
          <cell r="L22270" t="str">
            <v xml:space="preserve"> </v>
          </cell>
          <cell r="M22270" t="str">
            <v xml:space="preserve"> </v>
          </cell>
        </row>
        <row r="22271">
          <cell r="D22271" t="str">
            <v/>
          </cell>
          <cell r="K22271" t="str">
            <v/>
          </cell>
          <cell r="L22271" t="str">
            <v xml:space="preserve"> </v>
          </cell>
          <cell r="M22271" t="str">
            <v xml:space="preserve"> </v>
          </cell>
        </row>
        <row r="22272">
          <cell r="D22272" t="str">
            <v/>
          </cell>
          <cell r="K22272" t="str">
            <v/>
          </cell>
          <cell r="L22272" t="str">
            <v xml:space="preserve"> </v>
          </cell>
          <cell r="M22272" t="str">
            <v xml:space="preserve"> </v>
          </cell>
        </row>
        <row r="22273">
          <cell r="D22273" t="str">
            <v>SUBTOTAL</v>
          </cell>
        </row>
        <row r="22275">
          <cell r="D22275" t="str">
            <v>TOTAL COSTO DIRECTO $</v>
          </cell>
        </row>
        <row r="22277">
          <cell r="M22277" t="str">
            <v>Porcentaje</v>
          </cell>
          <cell r="N22277" t="str">
            <v>Valor Total</v>
          </cell>
        </row>
        <row r="22278">
          <cell r="M22278">
            <v>0.24</v>
          </cell>
          <cell r="N22278">
            <v>21013.55</v>
          </cell>
        </row>
        <row r="22279">
          <cell r="M22279">
            <v>0.02</v>
          </cell>
          <cell r="N22279">
            <v>1751.13</v>
          </cell>
        </row>
        <row r="22280">
          <cell r="M22280">
            <v>7.0000000000000007E-2</v>
          </cell>
          <cell r="N22280">
            <v>6128.95</v>
          </cell>
        </row>
        <row r="22283">
          <cell r="D22283" t="str">
            <v>Precio Unitario Total Aproximado al peso $</v>
          </cell>
        </row>
        <row r="22288">
          <cell r="D22288" t="str">
            <v>Proyectó:</v>
          </cell>
          <cell r="L22288" t="str">
            <v>Aprobó:</v>
          </cell>
        </row>
        <row r="22289">
          <cell r="E22289" t="str">
            <v>BRAYAN JEUDIEL LOZANO HERRERA</v>
          </cell>
          <cell r="M22289" t="str">
            <v>JESÚS IVÁN QUIÑONES RUEDA</v>
          </cell>
        </row>
        <row r="22290">
          <cell r="E22290" t="str">
            <v>APOYO SEC. DE PLANEACIÓN Y OBRAS PÚBLICAS</v>
          </cell>
          <cell r="M22290" t="str">
            <v>SECRETARIO DE PLANEACIÓN Y OBRAS PUBLICAS</v>
          </cell>
        </row>
        <row r="22291">
          <cell r="E22291" t="str">
            <v>LES TENGO UN CHISME</v>
          </cell>
          <cell r="M22291" t="str">
            <v>BOMBA</v>
          </cell>
        </row>
        <row r="22295">
          <cell r="D22295" t="str">
            <v>Análisis de Precios Unitarios- Secretaria de Planeación y Obras Publicas de Cubará, Boyacá.</v>
          </cell>
        </row>
        <row r="22296">
          <cell r="D22296" t="str">
            <v>Código</v>
          </cell>
          <cell r="E22296" t="str">
            <v>CCE-EICP-FM-14</v>
          </cell>
          <cell r="G22296" t="str">
            <v>Versión</v>
          </cell>
          <cell r="H22296">
            <v>1</v>
          </cell>
        </row>
        <row r="22300">
          <cell r="E22300" t="str">
            <v>MUNICIPIO DE CUBARÁ</v>
          </cell>
        </row>
        <row r="22302">
          <cell r="M22302" t="str">
            <v>VERSIÓN</v>
          </cell>
        </row>
        <row r="22305">
          <cell r="M22305" t="str">
            <v>PAGINA</v>
          </cell>
        </row>
        <row r="22306">
          <cell r="E22306" t="str">
            <v>ANÁLISIS DE PRECIOS UNITARIOS</v>
          </cell>
        </row>
        <row r="22308">
          <cell r="M22308" t="str">
            <v>FECHA</v>
          </cell>
          <cell r="N22308" t="str">
            <v>DD</v>
          </cell>
        </row>
        <row r="22309">
          <cell r="N22309">
            <v>13</v>
          </cell>
        </row>
        <row r="22313">
          <cell r="D22313" t="str">
            <v>DATOS ESPECÍFICOS</v>
          </cell>
        </row>
        <row r="22315">
          <cell r="A22315" t="str">
            <v>APU ID</v>
          </cell>
          <cell r="D22315" t="str">
            <v>ÍTEM</v>
          </cell>
          <cell r="E22315" t="str">
            <v>DESCRIPCIÓN</v>
          </cell>
          <cell r="N22315" t="str">
            <v>UNIDAD</v>
          </cell>
        </row>
        <row r="22316">
          <cell r="A22316" t="str">
            <v>APU-00168</v>
          </cell>
          <cell r="D22316" t="str">
            <v>6,01,03</v>
          </cell>
          <cell r="E22316" t="str">
            <v>EXCAVACIÓN MANUAL EN MATERIAL CONGLOMERADO</v>
          </cell>
          <cell r="N22316" t="str">
            <v>M3</v>
          </cell>
        </row>
        <row r="22317">
          <cell r="D22317" t="str">
            <v>I. EQUIPO</v>
          </cell>
        </row>
        <row r="22318">
          <cell r="D22318" t="str">
            <v>DESCRIPCIÓN</v>
          </cell>
          <cell r="I22318" t="str">
            <v>MARCA</v>
          </cell>
          <cell r="K22318" t="str">
            <v>TIPO</v>
          </cell>
          <cell r="M22318" t="str">
            <v>TARIFA</v>
          </cell>
          <cell r="N22318" t="str">
            <v>RENDIMIENTO</v>
          </cell>
        </row>
        <row r="22319">
          <cell r="D22319" t="str">
            <v>HERRAMIENTA MENOR (% M.O)</v>
          </cell>
          <cell r="K22319" t="str">
            <v>%</v>
          </cell>
          <cell r="M22319">
            <v>111435.48</v>
          </cell>
          <cell r="N22319">
            <v>10</v>
          </cell>
        </row>
        <row r="22320">
          <cell r="D22320" t="str">
            <v/>
          </cell>
          <cell r="K22320" t="str">
            <v/>
          </cell>
          <cell r="M22320" t="str">
            <v/>
          </cell>
        </row>
        <row r="22321">
          <cell r="D22321" t="str">
            <v/>
          </cell>
          <cell r="K22321" t="str">
            <v/>
          </cell>
          <cell r="M22321" t="str">
            <v/>
          </cell>
        </row>
        <row r="22322">
          <cell r="D22322" t="str">
            <v/>
          </cell>
          <cell r="K22322" t="str">
            <v/>
          </cell>
          <cell r="M22322" t="str">
            <v/>
          </cell>
        </row>
        <row r="22323">
          <cell r="D22323" t="str">
            <v/>
          </cell>
          <cell r="K22323" t="str">
            <v/>
          </cell>
          <cell r="M22323" t="str">
            <v/>
          </cell>
        </row>
        <row r="22324">
          <cell r="D22324" t="str">
            <v/>
          </cell>
          <cell r="K22324" t="str">
            <v/>
          </cell>
          <cell r="M22324" t="str">
            <v/>
          </cell>
        </row>
        <row r="22325">
          <cell r="D22325" t="str">
            <v>SUBTOTAL</v>
          </cell>
        </row>
        <row r="22326">
          <cell r="D22326" t="str">
            <v>II. MATERIALES</v>
          </cell>
        </row>
        <row r="22327">
          <cell r="D22327" t="str">
            <v>DESCRIPCIÓN</v>
          </cell>
          <cell r="L22327" t="str">
            <v>UNIDAD</v>
          </cell>
          <cell r="M22327" t="str">
            <v>CANTIDAD</v>
          </cell>
          <cell r="N22327" t="str">
            <v>PRECIO UNITARIO</v>
          </cell>
        </row>
        <row r="22328">
          <cell r="D22328" t="str">
            <v/>
          </cell>
          <cell r="L22328" t="str">
            <v/>
          </cell>
          <cell r="N22328" t="str">
            <v/>
          </cell>
        </row>
        <row r="22329">
          <cell r="D22329" t="str">
            <v/>
          </cell>
          <cell r="L22329" t="str">
            <v/>
          </cell>
          <cell r="N22329" t="str">
            <v/>
          </cell>
        </row>
        <row r="22330">
          <cell r="D22330" t="str">
            <v/>
          </cell>
          <cell r="L22330" t="str">
            <v/>
          </cell>
          <cell r="N22330" t="str">
            <v/>
          </cell>
        </row>
        <row r="22331">
          <cell r="D22331" t="str">
            <v/>
          </cell>
          <cell r="L22331" t="str">
            <v/>
          </cell>
          <cell r="N22331" t="str">
            <v/>
          </cell>
        </row>
        <row r="22332">
          <cell r="D22332" t="str">
            <v/>
          </cell>
          <cell r="L22332" t="str">
            <v/>
          </cell>
          <cell r="N22332" t="str">
            <v/>
          </cell>
        </row>
        <row r="22333">
          <cell r="D22333" t="str">
            <v/>
          </cell>
          <cell r="L22333" t="str">
            <v/>
          </cell>
          <cell r="N22333" t="str">
            <v/>
          </cell>
        </row>
        <row r="22334">
          <cell r="D22334" t="str">
            <v/>
          </cell>
          <cell r="L22334" t="str">
            <v/>
          </cell>
          <cell r="N22334" t="str">
            <v/>
          </cell>
        </row>
        <row r="22335">
          <cell r="D22335" t="str">
            <v/>
          </cell>
          <cell r="L22335" t="str">
            <v/>
          </cell>
          <cell r="N22335" t="str">
            <v/>
          </cell>
        </row>
        <row r="22336">
          <cell r="D22336" t="str">
            <v/>
          </cell>
          <cell r="L22336" t="str">
            <v/>
          </cell>
          <cell r="N22336" t="str">
            <v/>
          </cell>
        </row>
        <row r="22337">
          <cell r="D22337" t="str">
            <v/>
          </cell>
          <cell r="L22337" t="str">
            <v/>
          </cell>
          <cell r="N22337" t="str">
            <v/>
          </cell>
        </row>
        <row r="22338">
          <cell r="D22338" t="str">
            <v/>
          </cell>
          <cell r="L22338" t="str">
            <v/>
          </cell>
          <cell r="N22338" t="str">
            <v/>
          </cell>
        </row>
        <row r="22339">
          <cell r="D22339" t="str">
            <v/>
          </cell>
          <cell r="L22339" t="str">
            <v/>
          </cell>
          <cell r="N22339" t="str">
            <v/>
          </cell>
        </row>
        <row r="22340">
          <cell r="D22340" t="str">
            <v/>
          </cell>
          <cell r="L22340" t="str">
            <v/>
          </cell>
          <cell r="N22340" t="str">
            <v/>
          </cell>
        </row>
        <row r="22341">
          <cell r="D22341" t="str">
            <v/>
          </cell>
          <cell r="L22341" t="str">
            <v/>
          </cell>
          <cell r="N22341" t="str">
            <v/>
          </cell>
        </row>
        <row r="22342">
          <cell r="D22342" t="str">
            <v>DESPERDICIO</v>
          </cell>
          <cell r="L22342" t="str">
            <v>%</v>
          </cell>
          <cell r="M22342">
            <v>0.05</v>
          </cell>
          <cell r="N22342">
            <v>0</v>
          </cell>
        </row>
        <row r="22343">
          <cell r="D22343" t="str">
            <v>SUBTOTAL</v>
          </cell>
        </row>
        <row r="22344">
          <cell r="D22344" t="str">
            <v>III. TRANSPORTES</v>
          </cell>
        </row>
        <row r="22345">
          <cell r="D22345" t="str">
            <v>MATERIAL</v>
          </cell>
          <cell r="K22345" t="str">
            <v>VOL. o PESO</v>
          </cell>
          <cell r="L22345" t="str">
            <v>DISTANCIA</v>
          </cell>
          <cell r="M22345" t="str">
            <v>M3 o Ton/Km</v>
          </cell>
          <cell r="N22345" t="str">
            <v>TARIFA</v>
          </cell>
        </row>
        <row r="22346">
          <cell r="D22346" t="str">
            <v/>
          </cell>
          <cell r="M22346" t="str">
            <v/>
          </cell>
          <cell r="N22346" t="str">
            <v/>
          </cell>
        </row>
        <row r="22347">
          <cell r="D22347" t="str">
            <v/>
          </cell>
          <cell r="M22347" t="str">
            <v/>
          </cell>
          <cell r="N22347" t="str">
            <v/>
          </cell>
        </row>
        <row r="22348">
          <cell r="D22348" t="str">
            <v/>
          </cell>
          <cell r="M22348" t="str">
            <v/>
          </cell>
          <cell r="N22348" t="str">
            <v/>
          </cell>
        </row>
        <row r="22349">
          <cell r="D22349" t="str">
            <v/>
          </cell>
          <cell r="M22349" t="str">
            <v/>
          </cell>
          <cell r="N22349" t="str">
            <v/>
          </cell>
        </row>
        <row r="22350">
          <cell r="D22350" t="str">
            <v>SUBTOTAL</v>
          </cell>
        </row>
        <row r="22351">
          <cell r="D22351" t="str">
            <v>IV. MANO DE OBRA</v>
          </cell>
        </row>
        <row r="22352">
          <cell r="D22352" t="str">
            <v>TRABAJADOR</v>
          </cell>
          <cell r="K22352" t="str">
            <v>JORNAL</v>
          </cell>
          <cell r="L22352" t="str">
            <v>PRESTACIONES</v>
          </cell>
          <cell r="M22352" t="str">
            <v>JORNAL TOTAL</v>
          </cell>
          <cell r="N22352" t="str">
            <v>RENDIMIENTO</v>
          </cell>
        </row>
        <row r="22353">
          <cell r="D22353" t="str">
            <v>AYUDANTE (2)</v>
          </cell>
          <cell r="K22353">
            <v>142866</v>
          </cell>
          <cell r="L22353">
            <v>1.95</v>
          </cell>
          <cell r="M22353">
            <v>278588.7</v>
          </cell>
          <cell r="N22353">
            <v>2.5</v>
          </cell>
        </row>
        <row r="22354">
          <cell r="D22354" t="str">
            <v/>
          </cell>
          <cell r="K22354" t="str">
            <v/>
          </cell>
          <cell r="L22354" t="str">
            <v xml:space="preserve"> </v>
          </cell>
          <cell r="M22354" t="str">
            <v xml:space="preserve"> </v>
          </cell>
        </row>
        <row r="22355">
          <cell r="D22355" t="str">
            <v/>
          </cell>
          <cell r="K22355" t="str">
            <v/>
          </cell>
          <cell r="L22355" t="str">
            <v xml:space="preserve"> </v>
          </cell>
          <cell r="M22355" t="str">
            <v xml:space="preserve"> </v>
          </cell>
        </row>
        <row r="22356">
          <cell r="D22356" t="str">
            <v/>
          </cell>
          <cell r="K22356" t="str">
            <v/>
          </cell>
          <cell r="L22356" t="str">
            <v xml:space="preserve"> </v>
          </cell>
          <cell r="M22356" t="str">
            <v xml:space="preserve"> </v>
          </cell>
        </row>
        <row r="22357">
          <cell r="D22357" t="str">
            <v/>
          </cell>
          <cell r="K22357" t="str">
            <v/>
          </cell>
          <cell r="L22357" t="str">
            <v xml:space="preserve"> </v>
          </cell>
          <cell r="M22357" t="str">
            <v xml:space="preserve"> </v>
          </cell>
        </row>
        <row r="22358">
          <cell r="D22358" t="str">
            <v>SUBTOTAL</v>
          </cell>
        </row>
        <row r="22360">
          <cell r="D22360" t="str">
            <v>TOTAL COSTO DIRECTO $</v>
          </cell>
        </row>
        <row r="22362">
          <cell r="M22362" t="str">
            <v>Porcentaje</v>
          </cell>
          <cell r="N22362" t="str">
            <v>Valor Total</v>
          </cell>
        </row>
        <row r="22363">
          <cell r="M22363">
            <v>0.24</v>
          </cell>
          <cell r="N22363">
            <v>29418.97</v>
          </cell>
        </row>
        <row r="22364">
          <cell r="M22364">
            <v>0.02</v>
          </cell>
          <cell r="N22364">
            <v>2451.58</v>
          </cell>
        </row>
        <row r="22365">
          <cell r="M22365">
            <v>7.0000000000000007E-2</v>
          </cell>
          <cell r="N22365">
            <v>8580.5300000000007</v>
          </cell>
        </row>
        <row r="22368">
          <cell r="D22368" t="str">
            <v>Precio Unitario Total Aproximado al peso $</v>
          </cell>
        </row>
        <row r="22373">
          <cell r="D22373" t="str">
            <v>Proyectó:</v>
          </cell>
          <cell r="L22373" t="str">
            <v>Aprobó:</v>
          </cell>
        </row>
        <row r="22374">
          <cell r="E22374" t="str">
            <v>BRAYAN JEUDIEL LOZANO HERRERA</v>
          </cell>
          <cell r="M22374" t="str">
            <v>JESÚS IVÁN QUIÑONES RUEDA</v>
          </cell>
        </row>
        <row r="22375">
          <cell r="E22375" t="str">
            <v>APOYO SEC. DE PLANEACIÓN Y OBRAS PÚBLICAS</v>
          </cell>
          <cell r="M22375" t="str">
            <v>SECRETARIO DE PLANEACIÓN Y OBRAS PUBLICAS</v>
          </cell>
        </row>
        <row r="22376">
          <cell r="E22376" t="str">
            <v>LES TENGO UN CHISME</v>
          </cell>
          <cell r="M22376" t="str">
            <v>BOMBA</v>
          </cell>
        </row>
        <row r="22380">
          <cell r="D22380" t="str">
            <v>Análisis de Precios Unitarios- Secretaria de Planeación y Obras Publicas de Cubará, Boyacá.</v>
          </cell>
        </row>
        <row r="22381">
          <cell r="D22381" t="str">
            <v>Código</v>
          </cell>
          <cell r="E22381" t="str">
            <v>CCE-EICP-FM-14</v>
          </cell>
          <cell r="G22381" t="str">
            <v>Versión</v>
          </cell>
          <cell r="H22381">
            <v>1</v>
          </cell>
        </row>
        <row r="22385">
          <cell r="E22385" t="str">
            <v>MUNICIPIO DE CUBARÁ</v>
          </cell>
        </row>
        <row r="22387">
          <cell r="M22387" t="str">
            <v>VERSIÓN</v>
          </cell>
        </row>
        <row r="22390">
          <cell r="M22390" t="str">
            <v>PAGINA</v>
          </cell>
        </row>
        <row r="22391">
          <cell r="E22391" t="str">
            <v>ANÁLISIS DE PRECIOS UNITARIOS</v>
          </cell>
        </row>
        <row r="22393">
          <cell r="M22393" t="str">
            <v>FECHA</v>
          </cell>
          <cell r="N22393" t="str">
            <v>DD</v>
          </cell>
        </row>
        <row r="22394">
          <cell r="N22394">
            <v>13</v>
          </cell>
        </row>
        <row r="22398">
          <cell r="D22398" t="str">
            <v>DATOS ESPECÍFICOS</v>
          </cell>
        </row>
        <row r="22400">
          <cell r="A22400" t="str">
            <v>APU ID</v>
          </cell>
          <cell r="D22400" t="str">
            <v>ÍTEM</v>
          </cell>
          <cell r="E22400" t="str">
            <v>DESCRIPCIÓN</v>
          </cell>
          <cell r="N22400" t="str">
            <v>UNIDAD</v>
          </cell>
        </row>
        <row r="22401">
          <cell r="A22401" t="str">
            <v>APU-00169</v>
          </cell>
          <cell r="D22401" t="str">
            <v>6,01,04</v>
          </cell>
          <cell r="E22401" t="str">
            <v>EXCAVACIONES MECÁNICAS VARIAS EN MATERIAL COMÚN SECO. (NO INCLUYE TRANSPORTE)</v>
          </cell>
          <cell r="N22401" t="str">
            <v>M3</v>
          </cell>
        </row>
        <row r="22402">
          <cell r="D22402" t="str">
            <v>I. EQUIPO</v>
          </cell>
        </row>
        <row r="22403">
          <cell r="D22403" t="str">
            <v>DESCRIPCIÓN</v>
          </cell>
          <cell r="I22403" t="str">
            <v>MARCA</v>
          </cell>
          <cell r="K22403" t="str">
            <v>TIPO</v>
          </cell>
          <cell r="M22403" t="str">
            <v>TARIFA</v>
          </cell>
          <cell r="N22403" t="str">
            <v>RENDIMIENTO</v>
          </cell>
        </row>
        <row r="22404">
          <cell r="D22404" t="str">
            <v>HERRAMIENTA MENOR (% M.O)</v>
          </cell>
          <cell r="K22404" t="str">
            <v>%</v>
          </cell>
          <cell r="M22404">
            <v>1392.94</v>
          </cell>
          <cell r="N22404">
            <v>10</v>
          </cell>
        </row>
        <row r="22405">
          <cell r="D22405" t="str">
            <v>EXCAVADORA SOBRE ORUGAS</v>
          </cell>
          <cell r="K22405" t="str">
            <v>HR</v>
          </cell>
          <cell r="M22405">
            <v>305864</v>
          </cell>
          <cell r="N22405">
            <v>12.5</v>
          </cell>
        </row>
        <row r="22406">
          <cell r="D22406" t="str">
            <v/>
          </cell>
          <cell r="K22406" t="str">
            <v/>
          </cell>
          <cell r="M22406" t="str">
            <v/>
          </cell>
        </row>
        <row r="22407">
          <cell r="D22407" t="str">
            <v/>
          </cell>
          <cell r="K22407" t="str">
            <v/>
          </cell>
          <cell r="M22407" t="str">
            <v/>
          </cell>
        </row>
        <row r="22408">
          <cell r="D22408" t="str">
            <v/>
          </cell>
          <cell r="K22408" t="str">
            <v/>
          </cell>
          <cell r="M22408" t="str">
            <v/>
          </cell>
        </row>
        <row r="22409">
          <cell r="D22409" t="str">
            <v/>
          </cell>
          <cell r="K22409" t="str">
            <v/>
          </cell>
          <cell r="M22409" t="str">
            <v/>
          </cell>
        </row>
        <row r="22410">
          <cell r="D22410" t="str">
            <v>SUBTOTAL</v>
          </cell>
        </row>
        <row r="22411">
          <cell r="D22411" t="str">
            <v>II. MATERIALES</v>
          </cell>
        </row>
        <row r="22412">
          <cell r="D22412" t="str">
            <v>DESCRIPCIÓN</v>
          </cell>
          <cell r="L22412" t="str">
            <v>UNIDAD</v>
          </cell>
          <cell r="M22412" t="str">
            <v>CANTIDAD</v>
          </cell>
          <cell r="N22412" t="str">
            <v>PRECIO UNITARIO</v>
          </cell>
        </row>
        <row r="22413">
          <cell r="D22413" t="str">
            <v/>
          </cell>
          <cell r="L22413" t="str">
            <v/>
          </cell>
          <cell r="N22413" t="str">
            <v/>
          </cell>
        </row>
        <row r="22414">
          <cell r="D22414" t="str">
            <v/>
          </cell>
          <cell r="L22414" t="str">
            <v/>
          </cell>
          <cell r="N22414" t="str">
            <v/>
          </cell>
        </row>
        <row r="22415">
          <cell r="D22415" t="str">
            <v/>
          </cell>
          <cell r="L22415" t="str">
            <v/>
          </cell>
          <cell r="N22415" t="str">
            <v/>
          </cell>
        </row>
        <row r="22416">
          <cell r="D22416" t="str">
            <v/>
          </cell>
          <cell r="L22416" t="str">
            <v/>
          </cell>
          <cell r="N22416" t="str">
            <v/>
          </cell>
        </row>
        <row r="22417">
          <cell r="D22417" t="str">
            <v/>
          </cell>
          <cell r="L22417" t="str">
            <v/>
          </cell>
          <cell r="N22417" t="str">
            <v/>
          </cell>
        </row>
        <row r="22418">
          <cell r="D22418" t="str">
            <v/>
          </cell>
          <cell r="L22418" t="str">
            <v/>
          </cell>
          <cell r="N22418" t="str">
            <v/>
          </cell>
        </row>
        <row r="22419">
          <cell r="D22419" t="str">
            <v/>
          </cell>
          <cell r="L22419" t="str">
            <v/>
          </cell>
          <cell r="N22419" t="str">
            <v/>
          </cell>
        </row>
        <row r="22420">
          <cell r="D22420" t="str">
            <v/>
          </cell>
          <cell r="L22420" t="str">
            <v/>
          </cell>
          <cell r="N22420" t="str">
            <v/>
          </cell>
        </row>
        <row r="22421">
          <cell r="D22421" t="str">
            <v/>
          </cell>
          <cell r="L22421" t="str">
            <v/>
          </cell>
          <cell r="N22421" t="str">
            <v/>
          </cell>
        </row>
        <row r="22422">
          <cell r="D22422" t="str">
            <v/>
          </cell>
          <cell r="L22422" t="str">
            <v/>
          </cell>
          <cell r="N22422" t="str">
            <v/>
          </cell>
        </row>
        <row r="22423">
          <cell r="D22423" t="str">
            <v/>
          </cell>
          <cell r="L22423" t="str">
            <v/>
          </cell>
          <cell r="N22423" t="str">
            <v/>
          </cell>
        </row>
        <row r="22424">
          <cell r="D22424" t="str">
            <v/>
          </cell>
          <cell r="L22424" t="str">
            <v/>
          </cell>
          <cell r="N22424" t="str">
            <v/>
          </cell>
        </row>
        <row r="22425">
          <cell r="D22425" t="str">
            <v/>
          </cell>
          <cell r="L22425" t="str">
            <v/>
          </cell>
          <cell r="N22425" t="str">
            <v/>
          </cell>
        </row>
        <row r="22426">
          <cell r="D22426" t="str">
            <v/>
          </cell>
          <cell r="L22426" t="str">
            <v/>
          </cell>
          <cell r="N22426" t="str">
            <v/>
          </cell>
        </row>
        <row r="22427">
          <cell r="D22427" t="str">
            <v>DESPERDICIO</v>
          </cell>
          <cell r="L22427" t="str">
            <v>%</v>
          </cell>
          <cell r="M22427">
            <v>0.05</v>
          </cell>
          <cell r="N22427">
            <v>0</v>
          </cell>
        </row>
        <row r="22428">
          <cell r="D22428" t="str">
            <v>SUBTOTAL</v>
          </cell>
        </row>
        <row r="22429">
          <cell r="D22429" t="str">
            <v>III. TRANSPORTES</v>
          </cell>
        </row>
        <row r="22430">
          <cell r="D22430" t="str">
            <v>MATERIAL</v>
          </cell>
          <cell r="K22430" t="str">
            <v>VOL. o PESO</v>
          </cell>
          <cell r="L22430" t="str">
            <v>DISTANCIA</v>
          </cell>
          <cell r="M22430" t="str">
            <v>M3 o Ton/Km</v>
          </cell>
          <cell r="N22430" t="str">
            <v>TARIFA</v>
          </cell>
        </row>
        <row r="22431">
          <cell r="D22431" t="str">
            <v/>
          </cell>
          <cell r="M22431" t="str">
            <v/>
          </cell>
          <cell r="N22431" t="str">
            <v/>
          </cell>
        </row>
        <row r="22432">
          <cell r="D22432" t="str">
            <v/>
          </cell>
          <cell r="M22432" t="str">
            <v/>
          </cell>
          <cell r="N22432" t="str">
            <v/>
          </cell>
        </row>
        <row r="22433">
          <cell r="D22433" t="str">
            <v/>
          </cell>
          <cell r="M22433" t="str">
            <v/>
          </cell>
          <cell r="N22433" t="str">
            <v/>
          </cell>
        </row>
        <row r="22434">
          <cell r="D22434" t="str">
            <v/>
          </cell>
          <cell r="M22434" t="str">
            <v/>
          </cell>
          <cell r="N22434" t="str">
            <v/>
          </cell>
        </row>
        <row r="22435">
          <cell r="D22435" t="str">
            <v>SUBTOTAL</v>
          </cell>
        </row>
        <row r="22436">
          <cell r="D22436" t="str">
            <v>IV. MANO DE OBRA</v>
          </cell>
        </row>
        <row r="22437">
          <cell r="D22437" t="str">
            <v>TRABAJADOR</v>
          </cell>
          <cell r="K22437" t="str">
            <v>JORNAL</v>
          </cell>
          <cell r="L22437" t="str">
            <v>PRESTACIONES</v>
          </cell>
          <cell r="M22437" t="str">
            <v>JORNAL TOTAL</v>
          </cell>
          <cell r="N22437" t="str">
            <v>RENDIMIENTO</v>
          </cell>
        </row>
        <row r="22438">
          <cell r="D22438" t="str">
            <v>AYUDANTE (1)</v>
          </cell>
          <cell r="K22438">
            <v>71433</v>
          </cell>
          <cell r="L22438">
            <v>1.95</v>
          </cell>
          <cell r="M22438">
            <v>139294.35</v>
          </cell>
          <cell r="N22438">
            <v>100</v>
          </cell>
        </row>
        <row r="22439">
          <cell r="D22439" t="str">
            <v/>
          </cell>
          <cell r="K22439" t="str">
            <v/>
          </cell>
          <cell r="L22439" t="str">
            <v xml:space="preserve"> </v>
          </cell>
          <cell r="M22439" t="str">
            <v xml:space="preserve"> </v>
          </cell>
        </row>
        <row r="22440">
          <cell r="D22440" t="str">
            <v/>
          </cell>
          <cell r="K22440" t="str">
            <v/>
          </cell>
          <cell r="L22440" t="str">
            <v xml:space="preserve"> </v>
          </cell>
          <cell r="M22440" t="str">
            <v xml:space="preserve"> </v>
          </cell>
        </row>
        <row r="22441">
          <cell r="D22441" t="str">
            <v/>
          </cell>
          <cell r="K22441" t="str">
            <v/>
          </cell>
          <cell r="L22441" t="str">
            <v xml:space="preserve"> </v>
          </cell>
          <cell r="M22441" t="str">
            <v xml:space="preserve"> </v>
          </cell>
        </row>
        <row r="22442">
          <cell r="D22442" t="str">
            <v/>
          </cell>
          <cell r="K22442" t="str">
            <v/>
          </cell>
          <cell r="L22442" t="str">
            <v xml:space="preserve"> </v>
          </cell>
          <cell r="M22442" t="str">
            <v xml:space="preserve"> </v>
          </cell>
        </row>
        <row r="22443">
          <cell r="D22443" t="str">
            <v>SUBTOTAL</v>
          </cell>
        </row>
        <row r="22445">
          <cell r="D22445" t="str">
            <v>TOTAL COSTO DIRECTO $</v>
          </cell>
        </row>
        <row r="22447">
          <cell r="M22447" t="str">
            <v>Porcentaje</v>
          </cell>
          <cell r="N22447" t="str">
            <v>Valor Total</v>
          </cell>
        </row>
        <row r="22448">
          <cell r="M22448">
            <v>0.24</v>
          </cell>
          <cell r="N22448">
            <v>6240.32</v>
          </cell>
        </row>
        <row r="22449">
          <cell r="M22449">
            <v>0.02</v>
          </cell>
          <cell r="N22449">
            <v>520.03</v>
          </cell>
        </row>
        <row r="22450">
          <cell r="M22450">
            <v>7.0000000000000007E-2</v>
          </cell>
          <cell r="N22450">
            <v>1820.09</v>
          </cell>
        </row>
        <row r="22453">
          <cell r="D22453" t="str">
            <v>Precio Unitario Total Aproximado al peso $</v>
          </cell>
        </row>
        <row r="22458">
          <cell r="D22458" t="str">
            <v>Proyectó:</v>
          </cell>
          <cell r="L22458" t="str">
            <v>Aprobó:</v>
          </cell>
        </row>
        <row r="22459">
          <cell r="E22459" t="str">
            <v>BRAYAN JEUDIEL LOZANO HERRERA</v>
          </cell>
          <cell r="M22459" t="str">
            <v>JESÚS IVÁN QUIÑONES RUEDA</v>
          </cell>
        </row>
        <row r="22460">
          <cell r="E22460" t="str">
            <v>APOYO SEC. DE PLANEACIÓN Y OBRAS PÚBLICAS</v>
          </cell>
          <cell r="M22460" t="str">
            <v>SECRETARIO DE PLANEACIÓN Y OBRAS PUBLICAS</v>
          </cell>
        </row>
        <row r="22461">
          <cell r="E22461" t="str">
            <v>LES TENGO UN CHISME</v>
          </cell>
          <cell r="M22461" t="str">
            <v>BOMBA</v>
          </cell>
        </row>
        <row r="22465">
          <cell r="D22465" t="str">
            <v>Análisis de Precios Unitarios- Secretaria de Planeación y Obras Publicas de Cubará, Boyacá.</v>
          </cell>
        </row>
        <row r="22466">
          <cell r="D22466" t="str">
            <v>Código</v>
          </cell>
          <cell r="E22466" t="str">
            <v>CCE-EICP-FM-14</v>
          </cell>
          <cell r="G22466" t="str">
            <v>Versión</v>
          </cell>
          <cell r="H22466">
            <v>1</v>
          </cell>
        </row>
        <row r="22470">
          <cell r="E22470" t="str">
            <v>MUNICIPIO DE CUBARÁ</v>
          </cell>
        </row>
        <row r="22472">
          <cell r="M22472" t="str">
            <v>VERSIÓN</v>
          </cell>
        </row>
        <row r="22475">
          <cell r="M22475" t="str">
            <v>PAGINA</v>
          </cell>
        </row>
        <row r="22476">
          <cell r="E22476" t="str">
            <v>ANÁLISIS DE PRECIOS UNITARIOS</v>
          </cell>
        </row>
        <row r="22478">
          <cell r="M22478" t="str">
            <v>FECHA</v>
          </cell>
          <cell r="N22478" t="str">
            <v>DD</v>
          </cell>
        </row>
        <row r="22479">
          <cell r="N22479">
            <v>13</v>
          </cell>
        </row>
        <row r="22483">
          <cell r="D22483" t="str">
            <v>DATOS ESPECÍFICOS</v>
          </cell>
        </row>
        <row r="22485">
          <cell r="A22485" t="str">
            <v>APU ID</v>
          </cell>
          <cell r="D22485" t="str">
            <v>ÍTEM</v>
          </cell>
          <cell r="E22485" t="str">
            <v>DESCRIPCIÓN</v>
          </cell>
          <cell r="N22485" t="str">
            <v>UNIDAD</v>
          </cell>
        </row>
        <row r="22486">
          <cell r="A22486" t="str">
            <v>APU-00170</v>
          </cell>
          <cell r="D22486" t="str">
            <v>6,01,05</v>
          </cell>
          <cell r="E22486" t="str">
            <v>SUMINISTRO E INSTALACIÓN TUBERÍA DE ALCANTARILLADO PVC D=8"</v>
          </cell>
          <cell r="N22486" t="str">
            <v>M</v>
          </cell>
        </row>
        <row r="22487">
          <cell r="D22487" t="str">
            <v>I. EQUIPO</v>
          </cell>
        </row>
        <row r="22488">
          <cell r="D22488" t="str">
            <v>DESCRIPCIÓN</v>
          </cell>
          <cell r="I22488" t="str">
            <v>MARCA</v>
          </cell>
          <cell r="K22488" t="str">
            <v>TIPO</v>
          </cell>
          <cell r="M22488" t="str">
            <v>TARIFA</v>
          </cell>
          <cell r="N22488" t="str">
            <v>RENDIMIENTO</v>
          </cell>
        </row>
        <row r="22489">
          <cell r="D22489" t="str">
            <v>HERRAMIENTA MENOR (% M.O)</v>
          </cell>
          <cell r="K22489" t="str">
            <v>%</v>
          </cell>
          <cell r="M22489">
            <v>26313.52</v>
          </cell>
          <cell r="N22489">
            <v>10</v>
          </cell>
        </row>
        <row r="22490">
          <cell r="D22490" t="str">
            <v>EQUIPO DE TOPOGRAFÍA (ESTACIÓN TOTAL, NIVEL)</v>
          </cell>
          <cell r="K22490" t="str">
            <v>DIA</v>
          </cell>
          <cell r="M22490">
            <v>149960</v>
          </cell>
          <cell r="N22490">
            <v>36</v>
          </cell>
        </row>
        <row r="22491">
          <cell r="D22491" t="str">
            <v/>
          </cell>
          <cell r="K22491" t="str">
            <v/>
          </cell>
          <cell r="M22491" t="str">
            <v/>
          </cell>
        </row>
        <row r="22492">
          <cell r="D22492" t="str">
            <v/>
          </cell>
          <cell r="K22492" t="str">
            <v/>
          </cell>
          <cell r="M22492" t="str">
            <v/>
          </cell>
        </row>
        <row r="22493">
          <cell r="D22493" t="str">
            <v/>
          </cell>
          <cell r="K22493" t="str">
            <v/>
          </cell>
          <cell r="M22493" t="str">
            <v/>
          </cell>
        </row>
        <row r="22494">
          <cell r="D22494" t="str">
            <v/>
          </cell>
          <cell r="K22494" t="str">
            <v/>
          </cell>
          <cell r="M22494" t="str">
            <v/>
          </cell>
        </row>
        <row r="22495">
          <cell r="D22495" t="str">
            <v>SUBTOTAL</v>
          </cell>
        </row>
        <row r="22496">
          <cell r="D22496" t="str">
            <v>II. MATERIALES</v>
          </cell>
        </row>
        <row r="22497">
          <cell r="D22497" t="str">
            <v>DESCRIPCIÓN</v>
          </cell>
          <cell r="L22497" t="str">
            <v>UNIDAD</v>
          </cell>
          <cell r="M22497" t="str">
            <v>CANTIDAD</v>
          </cell>
          <cell r="N22497" t="str">
            <v>PRECIO UNITARIO</v>
          </cell>
        </row>
        <row r="22498">
          <cell r="D22498" t="str">
            <v>TUBERÍA ALCANTARILLADO TDP DE 8" (200 MM)</v>
          </cell>
          <cell r="L22498" t="str">
            <v>M</v>
          </cell>
          <cell r="M22498">
            <v>1</v>
          </cell>
          <cell r="N22498">
            <v>86416.18</v>
          </cell>
        </row>
        <row r="22499">
          <cell r="D22499" t="str">
            <v>HIDRO SELLO ELASTOMÉRICO PARA TUBERÍA PVC TDP DE 8" (200 MM)</v>
          </cell>
          <cell r="L22499" t="str">
            <v>UND</v>
          </cell>
          <cell r="M22499">
            <v>0.2</v>
          </cell>
          <cell r="N22499">
            <v>11638.98</v>
          </cell>
        </row>
        <row r="22500">
          <cell r="D22500" t="str">
            <v>LUBRICANTE TUB PVC/500GR</v>
          </cell>
          <cell r="L22500" t="str">
            <v>UND</v>
          </cell>
          <cell r="M22500">
            <v>0.05</v>
          </cell>
          <cell r="N22500">
            <v>32179.16</v>
          </cell>
        </row>
        <row r="22501">
          <cell r="D22501" t="str">
            <v/>
          </cell>
          <cell r="L22501" t="str">
            <v/>
          </cell>
          <cell r="N22501" t="str">
            <v/>
          </cell>
        </row>
        <row r="22502">
          <cell r="D22502" t="str">
            <v/>
          </cell>
          <cell r="L22502" t="str">
            <v/>
          </cell>
          <cell r="N22502" t="str">
            <v/>
          </cell>
        </row>
        <row r="22503">
          <cell r="D22503" t="str">
            <v/>
          </cell>
          <cell r="L22503" t="str">
            <v/>
          </cell>
          <cell r="N22503" t="str">
            <v/>
          </cell>
        </row>
        <row r="22504">
          <cell r="D22504" t="str">
            <v/>
          </cell>
          <cell r="L22504" t="str">
            <v/>
          </cell>
          <cell r="N22504" t="str">
            <v/>
          </cell>
        </row>
        <row r="22505">
          <cell r="D22505" t="str">
            <v/>
          </cell>
          <cell r="L22505" t="str">
            <v/>
          </cell>
          <cell r="N22505" t="str">
            <v/>
          </cell>
        </row>
        <row r="22506">
          <cell r="D22506" t="str">
            <v/>
          </cell>
          <cell r="L22506" t="str">
            <v/>
          </cell>
          <cell r="N22506" t="str">
            <v/>
          </cell>
        </row>
        <row r="22507">
          <cell r="D22507" t="str">
            <v/>
          </cell>
          <cell r="L22507" t="str">
            <v/>
          </cell>
          <cell r="N22507" t="str">
            <v/>
          </cell>
        </row>
        <row r="22508">
          <cell r="D22508" t="str">
            <v/>
          </cell>
          <cell r="L22508" t="str">
            <v/>
          </cell>
          <cell r="N22508" t="str">
            <v/>
          </cell>
        </row>
        <row r="22509">
          <cell r="D22509" t="str">
            <v/>
          </cell>
          <cell r="L22509" t="str">
            <v/>
          </cell>
          <cell r="N22509" t="str">
            <v/>
          </cell>
        </row>
        <row r="22510">
          <cell r="D22510" t="str">
            <v/>
          </cell>
          <cell r="L22510" t="str">
            <v/>
          </cell>
          <cell r="N22510" t="str">
            <v/>
          </cell>
        </row>
        <row r="22511">
          <cell r="D22511" t="str">
            <v/>
          </cell>
          <cell r="L22511" t="str">
            <v/>
          </cell>
          <cell r="N22511" t="str">
            <v/>
          </cell>
        </row>
        <row r="22512">
          <cell r="D22512" t="str">
            <v>DESPERDICIO</v>
          </cell>
          <cell r="L22512" t="str">
            <v>%</v>
          </cell>
          <cell r="M22512">
            <v>0.05</v>
          </cell>
          <cell r="N22512">
            <v>90352.94</v>
          </cell>
        </row>
        <row r="22513">
          <cell r="D22513" t="str">
            <v>SUBTOTAL</v>
          </cell>
        </row>
        <row r="22514">
          <cell r="D22514" t="str">
            <v>III. TRANSPORTES</v>
          </cell>
        </row>
        <row r="22515">
          <cell r="D22515" t="str">
            <v>MATERIAL</v>
          </cell>
          <cell r="K22515" t="str">
            <v>VOL. o PESO</v>
          </cell>
          <cell r="L22515" t="str">
            <v>DISTANCIA</v>
          </cell>
          <cell r="M22515" t="str">
            <v>M3 o Ton/Km</v>
          </cell>
          <cell r="N22515" t="str">
            <v>TARIFA</v>
          </cell>
        </row>
        <row r="22516">
          <cell r="D22516" t="str">
            <v/>
          </cell>
          <cell r="M22516" t="str">
            <v/>
          </cell>
          <cell r="N22516" t="str">
            <v/>
          </cell>
        </row>
        <row r="22517">
          <cell r="D22517" t="str">
            <v/>
          </cell>
          <cell r="M22517" t="str">
            <v/>
          </cell>
          <cell r="N22517" t="str">
            <v/>
          </cell>
        </row>
        <row r="22518">
          <cell r="D22518" t="str">
            <v/>
          </cell>
          <cell r="M22518" t="str">
            <v/>
          </cell>
          <cell r="N22518" t="str">
            <v/>
          </cell>
        </row>
        <row r="22519">
          <cell r="D22519" t="str">
            <v/>
          </cell>
          <cell r="M22519" t="str">
            <v/>
          </cell>
          <cell r="N22519" t="str">
            <v/>
          </cell>
        </row>
        <row r="22520">
          <cell r="D22520" t="str">
            <v>SUBTOTAL</v>
          </cell>
        </row>
        <row r="22521">
          <cell r="D22521" t="str">
            <v>IV. MANO DE OBRA</v>
          </cell>
        </row>
        <row r="22522">
          <cell r="D22522" t="str">
            <v>TRABAJADOR</v>
          </cell>
          <cell r="K22522" t="str">
            <v>JORNAL</v>
          </cell>
          <cell r="L22522" t="str">
            <v>PRESTACIONES</v>
          </cell>
          <cell r="M22522" t="str">
            <v>JORNAL TOTAL</v>
          </cell>
          <cell r="N22522" t="str">
            <v>RENDIMIENTO</v>
          </cell>
        </row>
        <row r="22523">
          <cell r="D22523" t="str">
            <v>OFICIAL</v>
          </cell>
          <cell r="K22523">
            <v>95930</v>
          </cell>
          <cell r="L22523">
            <v>1.95</v>
          </cell>
          <cell r="M22523">
            <v>187063.5</v>
          </cell>
          <cell r="N22523">
            <v>36</v>
          </cell>
        </row>
        <row r="22524">
          <cell r="D22524" t="str">
            <v>AYUDANTE (1)</v>
          </cell>
          <cell r="K22524">
            <v>71433</v>
          </cell>
          <cell r="L22524">
            <v>1.95</v>
          </cell>
          <cell r="M22524">
            <v>139294.35</v>
          </cell>
          <cell r="N22524">
            <v>36</v>
          </cell>
        </row>
        <row r="22525">
          <cell r="D22525" t="str">
            <v>TOPÓGRAFO</v>
          </cell>
          <cell r="K22525">
            <v>237250</v>
          </cell>
          <cell r="L22525">
            <v>1.95</v>
          </cell>
          <cell r="M22525">
            <v>462637.5</v>
          </cell>
          <cell r="N22525">
            <v>36</v>
          </cell>
        </row>
        <row r="22526">
          <cell r="D22526" t="str">
            <v>CADENERO</v>
          </cell>
          <cell r="K22526">
            <v>81175.039999999994</v>
          </cell>
          <cell r="L22526">
            <v>1.95</v>
          </cell>
          <cell r="M22526">
            <v>158291.32799999998</v>
          </cell>
          <cell r="N22526">
            <v>36</v>
          </cell>
        </row>
        <row r="22527">
          <cell r="D22527" t="str">
            <v/>
          </cell>
          <cell r="K22527" t="str">
            <v/>
          </cell>
          <cell r="L22527" t="str">
            <v xml:space="preserve"> </v>
          </cell>
          <cell r="M22527" t="str">
            <v xml:space="preserve"> </v>
          </cell>
        </row>
        <row r="22528">
          <cell r="D22528" t="str">
            <v>SUBTOTAL</v>
          </cell>
        </row>
        <row r="22530">
          <cell r="D22530" t="str">
            <v>TOTAL COSTO DIRECTO $</v>
          </cell>
        </row>
        <row r="22532">
          <cell r="M22532" t="str">
            <v>Porcentaje</v>
          </cell>
          <cell r="N22532" t="str">
            <v>Valor Total</v>
          </cell>
        </row>
        <row r="22533">
          <cell r="M22533">
            <v>0.24</v>
          </cell>
          <cell r="N22533">
            <v>30715.439999999999</v>
          </cell>
        </row>
        <row r="22534">
          <cell r="M22534">
            <v>0.02</v>
          </cell>
          <cell r="N22534">
            <v>2559.62</v>
          </cell>
        </row>
        <row r="22535">
          <cell r="M22535">
            <v>7.0000000000000007E-2</v>
          </cell>
          <cell r="N22535">
            <v>8958.67</v>
          </cell>
        </row>
        <row r="22538">
          <cell r="D22538" t="str">
            <v>Precio Unitario Total Aproximado al peso $</v>
          </cell>
        </row>
        <row r="22543">
          <cell r="D22543" t="str">
            <v>Proyectó:</v>
          </cell>
          <cell r="L22543" t="str">
            <v>Aprobó:</v>
          </cell>
        </row>
        <row r="22544">
          <cell r="E22544" t="str">
            <v>BRAYAN JEUDIEL LOZANO HERRERA</v>
          </cell>
          <cell r="M22544" t="str">
            <v>JESÚS IVÁN QUIÑONES RUEDA</v>
          </cell>
        </row>
        <row r="22545">
          <cell r="E22545" t="str">
            <v>APOYO SEC. DE PLANEACIÓN Y OBRAS PÚBLICAS</v>
          </cell>
          <cell r="M22545" t="str">
            <v>SECRETARIO DE PLANEACIÓN Y OBRAS PUBLICAS</v>
          </cell>
        </row>
        <row r="22546">
          <cell r="E22546" t="str">
            <v>LES TENGO UN CHISME</v>
          </cell>
          <cell r="M22546" t="str">
            <v>BOMBA</v>
          </cell>
        </row>
        <row r="22550">
          <cell r="D22550" t="str">
            <v>Análisis de Precios Unitarios- Secretaria de Planeación y Obras Publicas de Cubará, Boyacá.</v>
          </cell>
        </row>
        <row r="22551">
          <cell r="D22551" t="str">
            <v>Código</v>
          </cell>
          <cell r="E22551" t="str">
            <v>CCE-EICP-FM-14</v>
          </cell>
          <cell r="G22551" t="str">
            <v>Versión</v>
          </cell>
          <cell r="H22551">
            <v>1</v>
          </cell>
        </row>
        <row r="22555">
          <cell r="E22555" t="str">
            <v>MUNICIPIO DE CUBARÁ</v>
          </cell>
        </row>
        <row r="22557">
          <cell r="M22557" t="str">
            <v>VERSIÓN</v>
          </cell>
        </row>
        <row r="22560">
          <cell r="M22560" t="str">
            <v>PAGINA</v>
          </cell>
        </row>
        <row r="22561">
          <cell r="E22561" t="str">
            <v>ANÁLISIS DE PRECIOS UNITARIOS</v>
          </cell>
        </row>
        <row r="22563">
          <cell r="M22563" t="str">
            <v>FECHA</v>
          </cell>
          <cell r="N22563" t="str">
            <v>DD</v>
          </cell>
        </row>
        <row r="22564">
          <cell r="N22564">
            <v>13</v>
          </cell>
        </row>
        <row r="22568">
          <cell r="D22568" t="str">
            <v>DATOS ESPECÍFICOS</v>
          </cell>
        </row>
        <row r="22570">
          <cell r="A22570" t="str">
            <v>APU ID</v>
          </cell>
          <cell r="D22570" t="str">
            <v>ÍTEM</v>
          </cell>
          <cell r="E22570" t="str">
            <v>DESCRIPCIÓN</v>
          </cell>
          <cell r="N22570" t="str">
            <v>UNIDAD</v>
          </cell>
        </row>
        <row r="22571">
          <cell r="A22571" t="str">
            <v>APU-00171</v>
          </cell>
          <cell r="D22571" t="str">
            <v>6,01,06</v>
          </cell>
          <cell r="E22571" t="str">
            <v>SUMINISTRO E INSTALACIÓN TUBERÍA DE ALCANTARILLADO PVC D=6"</v>
          </cell>
          <cell r="N22571" t="str">
            <v>M</v>
          </cell>
        </row>
        <row r="22572">
          <cell r="D22572" t="str">
            <v>I. EQUIPO</v>
          </cell>
        </row>
        <row r="22573">
          <cell r="D22573" t="str">
            <v>DESCRIPCIÓN</v>
          </cell>
          <cell r="I22573" t="str">
            <v>MARCA</v>
          </cell>
          <cell r="K22573" t="str">
            <v>TIPO</v>
          </cell>
          <cell r="M22573" t="str">
            <v>TARIFA</v>
          </cell>
          <cell r="N22573" t="str">
            <v>RENDIMIENTO</v>
          </cell>
        </row>
        <row r="22574">
          <cell r="D22574" t="str">
            <v>HERRAMIENTA MENOR (% M.O)</v>
          </cell>
          <cell r="K22574" t="str">
            <v>%</v>
          </cell>
          <cell r="M22574">
            <v>26313.52</v>
          </cell>
          <cell r="N22574">
            <v>10</v>
          </cell>
        </row>
        <row r="22575">
          <cell r="D22575" t="str">
            <v>EQUIPO DE TOPOGRAFÍA (ESTACIÓN TOTAL, NIVEL)</v>
          </cell>
          <cell r="K22575" t="str">
            <v>DIA</v>
          </cell>
          <cell r="M22575">
            <v>149960</v>
          </cell>
          <cell r="N22575">
            <v>36</v>
          </cell>
        </row>
        <row r="22576">
          <cell r="D22576" t="str">
            <v/>
          </cell>
          <cell r="K22576" t="str">
            <v/>
          </cell>
          <cell r="M22576" t="str">
            <v/>
          </cell>
        </row>
        <row r="22577">
          <cell r="D22577" t="str">
            <v/>
          </cell>
          <cell r="K22577" t="str">
            <v/>
          </cell>
          <cell r="M22577" t="str">
            <v/>
          </cell>
        </row>
        <row r="22578">
          <cell r="D22578" t="str">
            <v/>
          </cell>
          <cell r="K22578" t="str">
            <v/>
          </cell>
          <cell r="M22578" t="str">
            <v/>
          </cell>
        </row>
        <row r="22579">
          <cell r="D22579" t="str">
            <v/>
          </cell>
          <cell r="K22579" t="str">
            <v/>
          </cell>
          <cell r="M22579" t="str">
            <v/>
          </cell>
        </row>
        <row r="22580">
          <cell r="D22580" t="str">
            <v>SUBTOTAL</v>
          </cell>
        </row>
        <row r="22581">
          <cell r="D22581" t="str">
            <v>II. MATERIALES</v>
          </cell>
        </row>
        <row r="22582">
          <cell r="D22582" t="str">
            <v>DESCRIPCIÓN</v>
          </cell>
          <cell r="L22582" t="str">
            <v>UNIDAD</v>
          </cell>
          <cell r="M22582" t="str">
            <v>CANTIDAD</v>
          </cell>
          <cell r="N22582" t="str">
            <v>PRECIO UNITARIO</v>
          </cell>
        </row>
        <row r="22583">
          <cell r="D22583" t="str">
            <v>TUBERÍA ALCANTARILLADO TDP DE 6" (160 MM)</v>
          </cell>
          <cell r="L22583" t="str">
            <v>M</v>
          </cell>
          <cell r="M22583">
            <v>1</v>
          </cell>
          <cell r="N22583">
            <v>60450.9</v>
          </cell>
        </row>
        <row r="22584">
          <cell r="D22584" t="str">
            <v>HIDRO SELLO ELASTOMÉRICO PARA TUBERÍA PVC TDP DE 6" (160 MM)</v>
          </cell>
          <cell r="L22584" t="str">
            <v>UND</v>
          </cell>
          <cell r="M22584">
            <v>0.2</v>
          </cell>
          <cell r="N22584">
            <v>6200</v>
          </cell>
        </row>
        <row r="22585">
          <cell r="D22585" t="str">
            <v>LUBRICANTE TUB PVC/500GR</v>
          </cell>
          <cell r="L22585" t="str">
            <v>UND</v>
          </cell>
          <cell r="M22585">
            <v>0.05</v>
          </cell>
          <cell r="N22585">
            <v>32179.16</v>
          </cell>
        </row>
        <row r="22586">
          <cell r="D22586" t="str">
            <v/>
          </cell>
          <cell r="L22586" t="str">
            <v/>
          </cell>
          <cell r="N22586" t="str">
            <v/>
          </cell>
        </row>
        <row r="22587">
          <cell r="D22587" t="str">
            <v/>
          </cell>
          <cell r="L22587" t="str">
            <v/>
          </cell>
          <cell r="N22587" t="str">
            <v/>
          </cell>
        </row>
        <row r="22588">
          <cell r="D22588" t="str">
            <v/>
          </cell>
          <cell r="L22588" t="str">
            <v/>
          </cell>
          <cell r="N22588" t="str">
            <v/>
          </cell>
        </row>
        <row r="22589">
          <cell r="D22589" t="str">
            <v/>
          </cell>
          <cell r="L22589" t="str">
            <v/>
          </cell>
          <cell r="N22589" t="str">
            <v/>
          </cell>
        </row>
        <row r="22590">
          <cell r="D22590" t="str">
            <v/>
          </cell>
          <cell r="L22590" t="str">
            <v/>
          </cell>
          <cell r="N22590" t="str">
            <v/>
          </cell>
        </row>
        <row r="22591">
          <cell r="D22591" t="str">
            <v/>
          </cell>
          <cell r="L22591" t="str">
            <v/>
          </cell>
          <cell r="N22591" t="str">
            <v/>
          </cell>
        </row>
        <row r="22592">
          <cell r="D22592" t="str">
            <v/>
          </cell>
          <cell r="L22592" t="str">
            <v/>
          </cell>
          <cell r="N22592" t="str">
            <v/>
          </cell>
        </row>
        <row r="22593">
          <cell r="D22593" t="str">
            <v/>
          </cell>
          <cell r="L22593" t="str">
            <v/>
          </cell>
          <cell r="N22593" t="str">
            <v/>
          </cell>
        </row>
        <row r="22594">
          <cell r="D22594" t="str">
            <v/>
          </cell>
          <cell r="L22594" t="str">
            <v/>
          </cell>
          <cell r="N22594" t="str">
            <v/>
          </cell>
        </row>
        <row r="22595">
          <cell r="D22595" t="str">
            <v/>
          </cell>
          <cell r="L22595" t="str">
            <v/>
          </cell>
          <cell r="N22595" t="str">
            <v/>
          </cell>
        </row>
        <row r="22596">
          <cell r="D22596" t="str">
            <v/>
          </cell>
          <cell r="L22596" t="str">
            <v/>
          </cell>
          <cell r="N22596" t="str">
            <v/>
          </cell>
        </row>
        <row r="22597">
          <cell r="D22597" t="str">
            <v>DESPERDICIO</v>
          </cell>
          <cell r="L22597" t="str">
            <v>%</v>
          </cell>
          <cell r="M22597">
            <v>0.05</v>
          </cell>
          <cell r="N22597">
            <v>63299.86</v>
          </cell>
        </row>
        <row r="22598">
          <cell r="D22598" t="str">
            <v>SUBTOTAL</v>
          </cell>
        </row>
        <row r="22599">
          <cell r="D22599" t="str">
            <v>III. TRANSPORTES</v>
          </cell>
        </row>
        <row r="22600">
          <cell r="D22600" t="str">
            <v>MATERIAL</v>
          </cell>
          <cell r="K22600" t="str">
            <v>VOL. o PESO</v>
          </cell>
          <cell r="L22600" t="str">
            <v>DISTANCIA</v>
          </cell>
          <cell r="M22600" t="str">
            <v>M3 o Ton/Km</v>
          </cell>
          <cell r="N22600" t="str">
            <v>TARIFA</v>
          </cell>
        </row>
        <row r="22601">
          <cell r="D22601" t="str">
            <v/>
          </cell>
          <cell r="M22601" t="str">
            <v/>
          </cell>
          <cell r="N22601" t="str">
            <v/>
          </cell>
        </row>
        <row r="22602">
          <cell r="D22602" t="str">
            <v/>
          </cell>
          <cell r="M22602" t="str">
            <v/>
          </cell>
          <cell r="N22602" t="str">
            <v/>
          </cell>
        </row>
        <row r="22603">
          <cell r="D22603" t="str">
            <v/>
          </cell>
          <cell r="M22603" t="str">
            <v/>
          </cell>
          <cell r="N22603" t="str">
            <v/>
          </cell>
        </row>
        <row r="22604">
          <cell r="D22604" t="str">
            <v/>
          </cell>
          <cell r="M22604" t="str">
            <v/>
          </cell>
          <cell r="N22604" t="str">
            <v/>
          </cell>
        </row>
        <row r="22605">
          <cell r="D22605" t="str">
            <v>SUBTOTAL</v>
          </cell>
        </row>
        <row r="22606">
          <cell r="D22606" t="str">
            <v>IV. MANO DE OBRA</v>
          </cell>
        </row>
        <row r="22607">
          <cell r="D22607" t="str">
            <v>TRABAJADOR</v>
          </cell>
          <cell r="K22607" t="str">
            <v>JORNAL</v>
          </cell>
          <cell r="L22607" t="str">
            <v>PRESTACIONES</v>
          </cell>
          <cell r="M22607" t="str">
            <v>JORNAL TOTAL</v>
          </cell>
          <cell r="N22607" t="str">
            <v>RENDIMIENTO</v>
          </cell>
        </row>
        <row r="22608">
          <cell r="D22608" t="str">
            <v>OFICIAL</v>
          </cell>
          <cell r="K22608">
            <v>95930</v>
          </cell>
          <cell r="L22608">
            <v>1.95</v>
          </cell>
          <cell r="M22608">
            <v>187063.5</v>
          </cell>
          <cell r="N22608">
            <v>36</v>
          </cell>
        </row>
        <row r="22609">
          <cell r="D22609" t="str">
            <v>AYUDANTE (1)</v>
          </cell>
          <cell r="K22609">
            <v>71433</v>
          </cell>
          <cell r="L22609">
            <v>1.95</v>
          </cell>
          <cell r="M22609">
            <v>139294.35</v>
          </cell>
          <cell r="N22609">
            <v>36</v>
          </cell>
        </row>
        <row r="22610">
          <cell r="D22610" t="str">
            <v>TOPÓGRAFO</v>
          </cell>
          <cell r="K22610">
            <v>237250</v>
          </cell>
          <cell r="L22610">
            <v>1.95</v>
          </cell>
          <cell r="M22610">
            <v>462637.5</v>
          </cell>
          <cell r="N22610">
            <v>36</v>
          </cell>
        </row>
        <row r="22611">
          <cell r="D22611" t="str">
            <v>CADENERO</v>
          </cell>
          <cell r="K22611">
            <v>81175.039999999994</v>
          </cell>
          <cell r="L22611">
            <v>1.95</v>
          </cell>
          <cell r="M22611">
            <v>158291.32799999998</v>
          </cell>
          <cell r="N22611">
            <v>36</v>
          </cell>
        </row>
        <row r="22612">
          <cell r="D22612" t="str">
            <v/>
          </cell>
          <cell r="K22612" t="str">
            <v/>
          </cell>
          <cell r="L22612" t="str">
            <v xml:space="preserve"> </v>
          </cell>
          <cell r="M22612" t="str">
            <v xml:space="preserve"> </v>
          </cell>
        </row>
        <row r="22613">
          <cell r="D22613" t="str">
            <v>SUBTOTAL</v>
          </cell>
        </row>
        <row r="22615">
          <cell r="D22615" t="str">
            <v>TOTAL COSTO DIRECTO $</v>
          </cell>
        </row>
        <row r="22617">
          <cell r="M22617" t="str">
            <v>Porcentaje</v>
          </cell>
          <cell r="N22617" t="str">
            <v>Valor Total</v>
          </cell>
        </row>
        <row r="22618">
          <cell r="M22618">
            <v>0.24</v>
          </cell>
          <cell r="N22618">
            <v>23898.07</v>
          </cell>
        </row>
        <row r="22619">
          <cell r="M22619">
            <v>0.02</v>
          </cell>
          <cell r="N22619">
            <v>1991.51</v>
          </cell>
        </row>
        <row r="22620">
          <cell r="M22620">
            <v>7.0000000000000007E-2</v>
          </cell>
          <cell r="N22620">
            <v>6970.27</v>
          </cell>
        </row>
        <row r="22623">
          <cell r="D22623" t="str">
            <v>Precio Unitario Total Aproximado al peso $</v>
          </cell>
        </row>
        <row r="22628">
          <cell r="D22628" t="str">
            <v>Proyectó:</v>
          </cell>
          <cell r="L22628" t="str">
            <v>Aprobó:</v>
          </cell>
        </row>
        <row r="22629">
          <cell r="E22629" t="str">
            <v>BRAYAN JEUDIEL LOZANO HERRERA</v>
          </cell>
          <cell r="M22629" t="str">
            <v>JESÚS IVÁN QUIÑONES RUEDA</v>
          </cell>
        </row>
        <row r="22630">
          <cell r="E22630" t="str">
            <v>APOYO SEC. DE PLANEACIÓN Y OBRAS PÚBLICAS</v>
          </cell>
          <cell r="M22630" t="str">
            <v>SECRETARIO DE PLANEACIÓN Y OBRAS PUBLICAS</v>
          </cell>
        </row>
        <row r="22631">
          <cell r="E22631" t="str">
            <v>LES TENGO UN CHISME</v>
          </cell>
          <cell r="M22631" t="str">
            <v>BOMBA</v>
          </cell>
        </row>
        <row r="22635">
          <cell r="D22635" t="str">
            <v>Análisis de Precios Unitarios- Secretaria de Planeación y Obras Publicas de Cubará, Boyacá.</v>
          </cell>
        </row>
        <row r="22636">
          <cell r="D22636" t="str">
            <v>Código</v>
          </cell>
          <cell r="E22636" t="str">
            <v>CCE-EICP-FM-14</v>
          </cell>
          <cell r="G22636" t="str">
            <v>Versión</v>
          </cell>
          <cell r="H22636">
            <v>1</v>
          </cell>
        </row>
        <row r="22640">
          <cell r="E22640" t="str">
            <v>MUNICIPIO DE CUBARÁ</v>
          </cell>
        </row>
        <row r="22642">
          <cell r="M22642" t="str">
            <v>VERSIÓN</v>
          </cell>
        </row>
        <row r="22645">
          <cell r="M22645" t="str">
            <v>PAGINA</v>
          </cell>
        </row>
        <row r="22646">
          <cell r="E22646" t="str">
            <v>ANÁLISIS DE PRECIOS UNITARIOS</v>
          </cell>
        </row>
        <row r="22648">
          <cell r="M22648" t="str">
            <v>FECHA</v>
          </cell>
          <cell r="N22648" t="str">
            <v>DD</v>
          </cell>
        </row>
        <row r="22649">
          <cell r="N22649">
            <v>13</v>
          </cell>
        </row>
        <row r="22653">
          <cell r="D22653" t="str">
            <v>DATOS ESPECÍFICOS</v>
          </cell>
        </row>
        <row r="22655">
          <cell r="A22655" t="str">
            <v>APU ID</v>
          </cell>
          <cell r="D22655" t="str">
            <v>ÍTEM</v>
          </cell>
          <cell r="E22655" t="str">
            <v>DESCRIPCIÓN</v>
          </cell>
          <cell r="N22655" t="str">
            <v>UNIDAD</v>
          </cell>
        </row>
        <row r="22656">
          <cell r="A22656" t="str">
            <v>APU-00172</v>
          </cell>
          <cell r="D22656" t="str">
            <v>6,01,07</v>
          </cell>
          <cell r="E22656" t="str">
            <v>SUMINISTRO E INSTALACIÓN KIT DE CONEXIÓN SANITARIA 6''X 8'' (Incluye Silla Yee PVC - Codo 45° PVC)</v>
          </cell>
          <cell r="N22656" t="str">
            <v>UND</v>
          </cell>
        </row>
        <row r="22657">
          <cell r="D22657" t="str">
            <v>I. EQUIPO</v>
          </cell>
        </row>
        <row r="22658">
          <cell r="D22658" t="str">
            <v>DESCRIPCIÓN</v>
          </cell>
          <cell r="I22658" t="str">
            <v>MARCA</v>
          </cell>
          <cell r="K22658" t="str">
            <v>TIPO</v>
          </cell>
          <cell r="M22658" t="str">
            <v>TARIFA</v>
          </cell>
          <cell r="N22658" t="str">
            <v>RENDIMIENTO</v>
          </cell>
        </row>
        <row r="22659">
          <cell r="D22659" t="str">
            <v>HERRAMIENTA MENOR (% M.O)</v>
          </cell>
          <cell r="K22659" t="str">
            <v>%</v>
          </cell>
          <cell r="M22659">
            <v>33260.869999999995</v>
          </cell>
          <cell r="N22659">
            <v>10</v>
          </cell>
        </row>
        <row r="22660">
          <cell r="D22660" t="str">
            <v/>
          </cell>
          <cell r="K22660" t="str">
            <v/>
          </cell>
          <cell r="M22660" t="str">
            <v/>
          </cell>
        </row>
        <row r="22661">
          <cell r="D22661" t="str">
            <v/>
          </cell>
          <cell r="K22661" t="str">
            <v/>
          </cell>
          <cell r="M22661" t="str">
            <v/>
          </cell>
        </row>
        <row r="22662">
          <cell r="D22662" t="str">
            <v/>
          </cell>
          <cell r="K22662" t="str">
            <v/>
          </cell>
          <cell r="M22662" t="str">
            <v/>
          </cell>
        </row>
        <row r="22663">
          <cell r="D22663" t="str">
            <v/>
          </cell>
          <cell r="K22663" t="str">
            <v/>
          </cell>
          <cell r="M22663" t="str">
            <v/>
          </cell>
        </row>
        <row r="22664">
          <cell r="D22664" t="str">
            <v/>
          </cell>
          <cell r="K22664" t="str">
            <v/>
          </cell>
          <cell r="M22664" t="str">
            <v/>
          </cell>
        </row>
        <row r="22665">
          <cell r="D22665" t="str">
            <v>SUBTOTAL</v>
          </cell>
        </row>
        <row r="22666">
          <cell r="D22666" t="str">
            <v>II. MATERIALES</v>
          </cell>
        </row>
        <row r="22667">
          <cell r="D22667" t="str">
            <v>DESCRIPCIÓN</v>
          </cell>
          <cell r="L22667" t="str">
            <v>UNIDAD</v>
          </cell>
          <cell r="M22667" t="str">
            <v>CANTIDAD</v>
          </cell>
          <cell r="N22667" t="str">
            <v>PRECIO UNITARIO</v>
          </cell>
        </row>
        <row r="22668">
          <cell r="D22668" t="str">
            <v>SILLA YEE SANITARIA  8"X6" PVC (Incluye abrazaderas  - Junta de Caucho)</v>
          </cell>
          <cell r="L22668" t="str">
            <v>UND</v>
          </cell>
          <cell r="M22668">
            <v>1</v>
          </cell>
          <cell r="N22668">
            <v>148250</v>
          </cell>
        </row>
        <row r="22669">
          <cell r="D22669" t="str">
            <v xml:space="preserve">CODO SANITARIO 6" PVC 45° CXC </v>
          </cell>
          <cell r="L22669" t="str">
            <v>UND</v>
          </cell>
          <cell r="M22669">
            <v>1</v>
          </cell>
          <cell r="N22669">
            <v>55733.33</v>
          </cell>
        </row>
        <row r="22670">
          <cell r="D22670" t="str">
            <v>HIDRO SELLO ELASTOMÉRICO PARA TUBERÍA PVC TDP DE 6" (160 MM)</v>
          </cell>
          <cell r="L22670" t="str">
            <v>UND</v>
          </cell>
          <cell r="M22670">
            <v>3</v>
          </cell>
          <cell r="N22670">
            <v>6200</v>
          </cell>
        </row>
        <row r="22671">
          <cell r="D22671" t="str">
            <v>LUBRICANTE TUB PVC/500GR</v>
          </cell>
          <cell r="L22671" t="str">
            <v>UND</v>
          </cell>
          <cell r="M22671">
            <v>0.1</v>
          </cell>
          <cell r="N22671">
            <v>32179.16</v>
          </cell>
        </row>
        <row r="22672">
          <cell r="D22672" t="str">
            <v/>
          </cell>
          <cell r="L22672" t="str">
            <v/>
          </cell>
          <cell r="N22672" t="str">
            <v/>
          </cell>
        </row>
        <row r="22673">
          <cell r="D22673" t="str">
            <v/>
          </cell>
          <cell r="L22673" t="str">
            <v/>
          </cell>
          <cell r="N22673" t="str">
            <v/>
          </cell>
        </row>
        <row r="22674">
          <cell r="D22674" t="str">
            <v/>
          </cell>
          <cell r="L22674" t="str">
            <v/>
          </cell>
          <cell r="N22674" t="str">
            <v/>
          </cell>
        </row>
        <row r="22675">
          <cell r="D22675" t="str">
            <v/>
          </cell>
          <cell r="L22675" t="str">
            <v/>
          </cell>
          <cell r="N22675" t="str">
            <v/>
          </cell>
        </row>
        <row r="22676">
          <cell r="D22676" t="str">
            <v/>
          </cell>
          <cell r="L22676" t="str">
            <v/>
          </cell>
          <cell r="N22676" t="str">
            <v/>
          </cell>
        </row>
        <row r="22677">
          <cell r="D22677" t="str">
            <v/>
          </cell>
          <cell r="L22677" t="str">
            <v/>
          </cell>
          <cell r="N22677" t="str">
            <v/>
          </cell>
        </row>
        <row r="22678">
          <cell r="D22678" t="str">
            <v/>
          </cell>
          <cell r="L22678" t="str">
            <v/>
          </cell>
          <cell r="N22678" t="str">
            <v/>
          </cell>
        </row>
        <row r="22679">
          <cell r="D22679" t="str">
            <v/>
          </cell>
          <cell r="L22679" t="str">
            <v/>
          </cell>
          <cell r="N22679" t="str">
            <v/>
          </cell>
        </row>
        <row r="22680">
          <cell r="D22680" t="str">
            <v/>
          </cell>
          <cell r="L22680" t="str">
            <v/>
          </cell>
          <cell r="N22680" t="str">
            <v/>
          </cell>
        </row>
        <row r="22681">
          <cell r="D22681" t="str">
            <v/>
          </cell>
          <cell r="L22681" t="str">
            <v/>
          </cell>
          <cell r="N22681" t="str">
            <v/>
          </cell>
        </row>
        <row r="22682">
          <cell r="D22682" t="str">
            <v>DESPERDICIO</v>
          </cell>
          <cell r="L22682" t="str">
            <v>%</v>
          </cell>
          <cell r="M22682">
            <v>0.05</v>
          </cell>
          <cell r="N22682">
            <v>225801.25000000003</v>
          </cell>
        </row>
        <row r="22683">
          <cell r="D22683" t="str">
            <v>SUBTOTAL</v>
          </cell>
        </row>
        <row r="22684">
          <cell r="D22684" t="str">
            <v>III. TRANSPORTES</v>
          </cell>
        </row>
        <row r="22685">
          <cell r="D22685" t="str">
            <v>MATERIAL</v>
          </cell>
          <cell r="K22685" t="str">
            <v>VOL. o PESO</v>
          </cell>
          <cell r="L22685" t="str">
            <v>DISTANCIA</v>
          </cell>
          <cell r="M22685" t="str">
            <v>M3 o Ton/Km</v>
          </cell>
          <cell r="N22685" t="str">
            <v>TARIFA</v>
          </cell>
        </row>
        <row r="22686">
          <cell r="D22686" t="str">
            <v/>
          </cell>
          <cell r="M22686" t="str">
            <v/>
          </cell>
          <cell r="N22686" t="str">
            <v/>
          </cell>
        </row>
        <row r="22687">
          <cell r="D22687" t="str">
            <v/>
          </cell>
          <cell r="M22687" t="str">
            <v/>
          </cell>
          <cell r="N22687" t="str">
            <v/>
          </cell>
        </row>
        <row r="22688">
          <cell r="D22688" t="str">
            <v/>
          </cell>
          <cell r="M22688" t="str">
            <v/>
          </cell>
          <cell r="N22688" t="str">
            <v/>
          </cell>
        </row>
        <row r="22689">
          <cell r="D22689" t="str">
            <v/>
          </cell>
          <cell r="M22689" t="str">
            <v/>
          </cell>
          <cell r="N22689" t="str">
            <v/>
          </cell>
        </row>
        <row r="22690">
          <cell r="D22690" t="str">
            <v>SUBTOTAL</v>
          </cell>
        </row>
        <row r="22691">
          <cell r="D22691" t="str">
            <v>IV. MANO DE OBRA</v>
          </cell>
        </row>
        <row r="22692">
          <cell r="D22692" t="str">
            <v>TRABAJADOR</v>
          </cell>
          <cell r="K22692" t="str">
            <v>JORNAL</v>
          </cell>
          <cell r="L22692" t="str">
            <v>PRESTACIONES</v>
          </cell>
          <cell r="M22692" t="str">
            <v>JORNAL TOTAL</v>
          </cell>
          <cell r="N22692" t="str">
            <v>RENDIMIENTO</v>
          </cell>
        </row>
        <row r="22693">
          <cell r="D22693" t="str">
            <v>OFICIAL</v>
          </cell>
          <cell r="K22693">
            <v>95930</v>
          </cell>
          <cell r="L22693">
            <v>1.95</v>
          </cell>
          <cell r="M22693">
            <v>187063.5</v>
          </cell>
          <cell r="N22693">
            <v>14</v>
          </cell>
        </row>
        <row r="22694">
          <cell r="D22694" t="str">
            <v>AYUDANTE (2)</v>
          </cell>
          <cell r="K22694">
            <v>142866</v>
          </cell>
          <cell r="L22694">
            <v>1.95</v>
          </cell>
          <cell r="M22694">
            <v>278588.7</v>
          </cell>
          <cell r="N22694">
            <v>14</v>
          </cell>
        </row>
        <row r="22695">
          <cell r="D22695" t="str">
            <v/>
          </cell>
          <cell r="K22695" t="str">
            <v/>
          </cell>
          <cell r="L22695" t="str">
            <v xml:space="preserve"> </v>
          </cell>
          <cell r="M22695" t="str">
            <v xml:space="preserve"> </v>
          </cell>
        </row>
        <row r="22696">
          <cell r="D22696" t="str">
            <v/>
          </cell>
          <cell r="K22696" t="str">
            <v/>
          </cell>
          <cell r="L22696" t="str">
            <v xml:space="preserve"> </v>
          </cell>
          <cell r="M22696" t="str">
            <v xml:space="preserve"> </v>
          </cell>
        </row>
        <row r="22697">
          <cell r="D22697" t="str">
            <v/>
          </cell>
          <cell r="K22697" t="str">
            <v/>
          </cell>
          <cell r="L22697" t="str">
            <v xml:space="preserve"> </v>
          </cell>
          <cell r="M22697" t="str">
            <v xml:space="preserve"> </v>
          </cell>
        </row>
        <row r="22698">
          <cell r="D22698" t="str">
            <v>SUBTOTAL</v>
          </cell>
        </row>
        <row r="22700">
          <cell r="D22700" t="str">
            <v>TOTAL COSTO DIRECTO $</v>
          </cell>
        </row>
        <row r="22702">
          <cell r="M22702" t="str">
            <v>Porcentaje</v>
          </cell>
          <cell r="N22702" t="str">
            <v>Valor Total</v>
          </cell>
        </row>
        <row r="22703">
          <cell r="M22703">
            <v>0.24</v>
          </cell>
          <cell r="N22703">
            <v>65682.78</v>
          </cell>
        </row>
        <row r="22704">
          <cell r="M22704">
            <v>0.02</v>
          </cell>
          <cell r="N22704">
            <v>5473.57</v>
          </cell>
        </row>
        <row r="22705">
          <cell r="M22705">
            <v>7.0000000000000007E-2</v>
          </cell>
          <cell r="N22705">
            <v>19157.48</v>
          </cell>
        </row>
        <row r="22708">
          <cell r="D22708" t="str">
            <v>Precio Unitario Total Aproximado al peso $</v>
          </cell>
        </row>
        <row r="22713">
          <cell r="D22713" t="str">
            <v>Proyectó:</v>
          </cell>
          <cell r="L22713" t="str">
            <v>Aprobó:</v>
          </cell>
        </row>
        <row r="22714">
          <cell r="E22714" t="str">
            <v>BRAYAN JEUDIEL LOZANO HERRERA</v>
          </cell>
          <cell r="M22714" t="str">
            <v>JESÚS IVÁN QUIÑONES RUEDA</v>
          </cell>
        </row>
        <row r="22715">
          <cell r="E22715" t="str">
            <v>APOYO SEC. DE PLANEACIÓN Y OBRAS PÚBLICAS</v>
          </cell>
          <cell r="M22715" t="str">
            <v>SECRETARIO DE PLANEACIÓN Y OBRAS PUBLICAS</v>
          </cell>
        </row>
        <row r="22716">
          <cell r="E22716" t="str">
            <v>LES TENGO UN CHISME</v>
          </cell>
          <cell r="M22716" t="str">
            <v>BOMBA</v>
          </cell>
        </row>
        <row r="22720">
          <cell r="D22720" t="str">
            <v>Análisis de Precios Unitarios- Secretaria de Planeación y Obras Publicas de Cubará, Boyacá.</v>
          </cell>
        </row>
        <row r="22721">
          <cell r="D22721" t="str">
            <v>Código</v>
          </cell>
          <cell r="E22721" t="str">
            <v>CCE-EICP-FM-14</v>
          </cell>
          <cell r="G22721" t="str">
            <v>Versión</v>
          </cell>
          <cell r="H22721">
            <v>1</v>
          </cell>
        </row>
        <row r="22725">
          <cell r="E22725" t="str">
            <v>MUNICIPIO DE CUBARÁ</v>
          </cell>
        </row>
        <row r="22727">
          <cell r="M22727" t="str">
            <v>VERSIÓN</v>
          </cell>
        </row>
        <row r="22730">
          <cell r="M22730" t="str">
            <v>PAGINA</v>
          </cell>
        </row>
        <row r="22731">
          <cell r="E22731" t="str">
            <v>ANÁLISIS DE PRECIOS UNITARIOS</v>
          </cell>
        </row>
        <row r="22733">
          <cell r="M22733" t="str">
            <v>FECHA</v>
          </cell>
          <cell r="N22733" t="str">
            <v>DD</v>
          </cell>
        </row>
        <row r="22734">
          <cell r="N22734">
            <v>13</v>
          </cell>
        </row>
        <row r="22738">
          <cell r="D22738" t="str">
            <v>DATOS ESPECÍFICOS</v>
          </cell>
        </row>
        <row r="22740">
          <cell r="A22740" t="str">
            <v>APU ID</v>
          </cell>
          <cell r="D22740" t="str">
            <v>ÍTEM</v>
          </cell>
          <cell r="E22740" t="str">
            <v>DESCRIPCIÓN</v>
          </cell>
          <cell r="N22740" t="str">
            <v>UNIDAD</v>
          </cell>
        </row>
        <row r="22741">
          <cell r="A22741" t="str">
            <v>APU-00173</v>
          </cell>
          <cell r="D22741" t="str">
            <v>6,01,08</v>
          </cell>
          <cell r="E22741" t="str">
            <v>SUMINISTRO, EXTENDIDO Y COMPACTACIÓN DE ARENA DE RÍO PARA CAMA DE TUBERÍA</v>
          </cell>
          <cell r="N22741" t="str">
            <v>M3</v>
          </cell>
        </row>
        <row r="22742">
          <cell r="D22742" t="str">
            <v>I. EQUIPO</v>
          </cell>
        </row>
        <row r="22743">
          <cell r="D22743" t="str">
            <v>DESCRIPCIÓN</v>
          </cell>
          <cell r="I22743" t="str">
            <v>MARCA</v>
          </cell>
          <cell r="K22743" t="str">
            <v>TIPO</v>
          </cell>
          <cell r="M22743" t="str">
            <v>TARIFA</v>
          </cell>
          <cell r="N22743" t="str">
            <v>RENDIMIENTO</v>
          </cell>
        </row>
        <row r="22744">
          <cell r="D22744" t="str">
            <v>HERRAMIENTA MENOR (% M.O)</v>
          </cell>
          <cell r="K22744" t="str">
            <v>%</v>
          </cell>
          <cell r="M22744">
            <v>24482.959999999999</v>
          </cell>
          <cell r="N22744">
            <v>10</v>
          </cell>
        </row>
        <row r="22745">
          <cell r="D22745" t="str">
            <v>VIBRO COMPACTADOR TIPO RANA</v>
          </cell>
          <cell r="K22745" t="str">
            <v>DIA</v>
          </cell>
          <cell r="M22745">
            <v>100000</v>
          </cell>
          <cell r="N22745">
            <v>25</v>
          </cell>
        </row>
        <row r="22746">
          <cell r="D22746" t="str">
            <v/>
          </cell>
          <cell r="K22746" t="str">
            <v/>
          </cell>
          <cell r="M22746" t="str">
            <v/>
          </cell>
        </row>
        <row r="22747">
          <cell r="D22747" t="str">
            <v/>
          </cell>
          <cell r="K22747" t="str">
            <v/>
          </cell>
          <cell r="M22747" t="str">
            <v/>
          </cell>
        </row>
        <row r="22748">
          <cell r="D22748" t="str">
            <v/>
          </cell>
          <cell r="K22748" t="str">
            <v/>
          </cell>
          <cell r="M22748" t="str">
            <v/>
          </cell>
        </row>
        <row r="22749">
          <cell r="D22749" t="str">
            <v/>
          </cell>
          <cell r="K22749" t="str">
            <v/>
          </cell>
          <cell r="M22749" t="str">
            <v/>
          </cell>
        </row>
        <row r="22750">
          <cell r="D22750" t="str">
            <v>SUBTOTAL</v>
          </cell>
        </row>
        <row r="22751">
          <cell r="D22751" t="str">
            <v>II. MATERIALES</v>
          </cell>
        </row>
        <row r="22752">
          <cell r="D22752" t="str">
            <v>DESCRIPCIÓN</v>
          </cell>
          <cell r="L22752" t="str">
            <v>UNIDAD</v>
          </cell>
          <cell r="M22752" t="str">
            <v>CANTIDAD</v>
          </cell>
          <cell r="N22752" t="str">
            <v>PRECIO UNITARIO</v>
          </cell>
        </row>
        <row r="22753">
          <cell r="D22753" t="str">
            <v>ARENA LAVADA DE RIO</v>
          </cell>
          <cell r="L22753" t="str">
            <v>M3</v>
          </cell>
          <cell r="M22753">
            <v>1</v>
          </cell>
          <cell r="N22753">
            <v>71400</v>
          </cell>
        </row>
        <row r="22754">
          <cell r="D22754" t="str">
            <v/>
          </cell>
          <cell r="L22754" t="str">
            <v/>
          </cell>
          <cell r="N22754" t="str">
            <v/>
          </cell>
        </row>
        <row r="22755">
          <cell r="D22755" t="str">
            <v/>
          </cell>
          <cell r="L22755" t="str">
            <v/>
          </cell>
          <cell r="N22755" t="str">
            <v/>
          </cell>
        </row>
        <row r="22756">
          <cell r="D22756" t="str">
            <v/>
          </cell>
          <cell r="L22756" t="str">
            <v/>
          </cell>
          <cell r="N22756" t="str">
            <v/>
          </cell>
        </row>
        <row r="22757">
          <cell r="D22757" t="str">
            <v/>
          </cell>
          <cell r="L22757" t="str">
            <v/>
          </cell>
          <cell r="N22757" t="str">
            <v/>
          </cell>
        </row>
        <row r="22758">
          <cell r="D22758" t="str">
            <v/>
          </cell>
          <cell r="L22758" t="str">
            <v/>
          </cell>
          <cell r="N22758" t="str">
            <v/>
          </cell>
        </row>
        <row r="22759">
          <cell r="D22759" t="str">
            <v/>
          </cell>
          <cell r="L22759" t="str">
            <v/>
          </cell>
          <cell r="N22759" t="str">
            <v/>
          </cell>
        </row>
        <row r="22760">
          <cell r="D22760" t="str">
            <v/>
          </cell>
          <cell r="L22760" t="str">
            <v/>
          </cell>
          <cell r="N22760" t="str">
            <v/>
          </cell>
        </row>
        <row r="22761">
          <cell r="D22761" t="str">
            <v/>
          </cell>
          <cell r="L22761" t="str">
            <v/>
          </cell>
          <cell r="N22761" t="str">
            <v/>
          </cell>
        </row>
        <row r="22762">
          <cell r="D22762" t="str">
            <v/>
          </cell>
          <cell r="L22762" t="str">
            <v/>
          </cell>
          <cell r="N22762" t="str">
            <v/>
          </cell>
        </row>
        <row r="22763">
          <cell r="D22763" t="str">
            <v/>
          </cell>
          <cell r="L22763" t="str">
            <v/>
          </cell>
          <cell r="N22763" t="str">
            <v/>
          </cell>
        </row>
        <row r="22764">
          <cell r="D22764" t="str">
            <v/>
          </cell>
          <cell r="L22764" t="str">
            <v/>
          </cell>
          <cell r="N22764" t="str">
            <v/>
          </cell>
        </row>
        <row r="22765">
          <cell r="D22765" t="str">
            <v/>
          </cell>
          <cell r="L22765" t="str">
            <v/>
          </cell>
          <cell r="N22765" t="str">
            <v/>
          </cell>
        </row>
        <row r="22766">
          <cell r="D22766" t="str">
            <v/>
          </cell>
          <cell r="L22766" t="str">
            <v/>
          </cell>
          <cell r="N22766" t="str">
            <v/>
          </cell>
        </row>
        <row r="22767">
          <cell r="D22767" t="str">
            <v>DESPERDICIO</v>
          </cell>
          <cell r="L22767" t="str">
            <v>%</v>
          </cell>
          <cell r="M22767">
            <v>0.05</v>
          </cell>
          <cell r="N22767">
            <v>71400</v>
          </cell>
        </row>
        <row r="22768">
          <cell r="D22768" t="str">
            <v>SUBTOTAL</v>
          </cell>
        </row>
        <row r="22769">
          <cell r="D22769" t="str">
            <v>III. TRANSPORTES</v>
          </cell>
        </row>
        <row r="22770">
          <cell r="D22770" t="str">
            <v>MATERIAL</v>
          </cell>
          <cell r="K22770" t="str">
            <v>VOL. o PESO</v>
          </cell>
          <cell r="L22770" t="str">
            <v>DISTANCIA</v>
          </cell>
          <cell r="M22770" t="str">
            <v>M3 o Ton/Km</v>
          </cell>
          <cell r="N22770" t="str">
            <v>TARIFA</v>
          </cell>
        </row>
        <row r="22771">
          <cell r="D22771" t="str">
            <v>AGREGADOS DESPUÉS DE 5 KM</v>
          </cell>
          <cell r="K22771">
            <v>1.2</v>
          </cell>
          <cell r="L22771">
            <v>10</v>
          </cell>
          <cell r="M22771" t="str">
            <v>M3/KM</v>
          </cell>
          <cell r="N22771">
            <v>1850</v>
          </cell>
        </row>
        <row r="22772">
          <cell r="D22772" t="str">
            <v/>
          </cell>
          <cell r="M22772" t="str">
            <v/>
          </cell>
          <cell r="N22772" t="str">
            <v/>
          </cell>
        </row>
        <row r="22773">
          <cell r="D22773" t="str">
            <v/>
          </cell>
          <cell r="M22773" t="str">
            <v/>
          </cell>
          <cell r="N22773" t="str">
            <v/>
          </cell>
        </row>
        <row r="22774">
          <cell r="D22774" t="str">
            <v/>
          </cell>
          <cell r="M22774" t="str">
            <v/>
          </cell>
          <cell r="N22774" t="str">
            <v/>
          </cell>
        </row>
        <row r="22775">
          <cell r="D22775" t="str">
            <v>SUBTOTAL</v>
          </cell>
        </row>
        <row r="22776">
          <cell r="D22776" t="str">
            <v>IV. MANO DE OBRA</v>
          </cell>
        </row>
        <row r="22777">
          <cell r="D22777" t="str">
            <v>TRABAJADOR</v>
          </cell>
          <cell r="K22777" t="str">
            <v>JORNAL</v>
          </cell>
          <cell r="L22777" t="str">
            <v>PRESTACIONES</v>
          </cell>
          <cell r="M22777" t="str">
            <v>JORNAL TOTAL</v>
          </cell>
          <cell r="N22777" t="str">
            <v>RENDIMIENTO</v>
          </cell>
        </row>
        <row r="22778">
          <cell r="D22778" t="str">
            <v>OFICIAL</v>
          </cell>
          <cell r="K22778">
            <v>95930</v>
          </cell>
          <cell r="L22778">
            <v>1.95</v>
          </cell>
          <cell r="M22778">
            <v>187063.5</v>
          </cell>
          <cell r="N22778">
            <v>13.33</v>
          </cell>
        </row>
        <row r="22779">
          <cell r="D22779" t="str">
            <v>AYUDANTE (1)</v>
          </cell>
          <cell r="K22779">
            <v>71433</v>
          </cell>
          <cell r="L22779">
            <v>1.95</v>
          </cell>
          <cell r="M22779">
            <v>139294.35</v>
          </cell>
          <cell r="N22779">
            <v>13.33</v>
          </cell>
        </row>
        <row r="22780">
          <cell r="D22780" t="str">
            <v/>
          </cell>
          <cell r="K22780" t="str">
            <v/>
          </cell>
          <cell r="L22780" t="str">
            <v xml:space="preserve"> </v>
          </cell>
          <cell r="M22780" t="str">
            <v xml:space="preserve"> </v>
          </cell>
        </row>
        <row r="22781">
          <cell r="D22781" t="str">
            <v/>
          </cell>
          <cell r="K22781" t="str">
            <v/>
          </cell>
          <cell r="L22781" t="str">
            <v xml:space="preserve"> </v>
          </cell>
          <cell r="M22781" t="str">
            <v xml:space="preserve"> </v>
          </cell>
        </row>
        <row r="22782">
          <cell r="D22782" t="str">
            <v/>
          </cell>
          <cell r="K22782" t="str">
            <v/>
          </cell>
          <cell r="L22782" t="str">
            <v xml:space="preserve"> </v>
          </cell>
          <cell r="M22782" t="str">
            <v xml:space="preserve"> </v>
          </cell>
        </row>
        <row r="22783">
          <cell r="D22783" t="str">
            <v>SUBTOTAL</v>
          </cell>
        </row>
        <row r="22785">
          <cell r="D22785" t="str">
            <v>TOTAL COSTO DIRECTO $</v>
          </cell>
        </row>
        <row r="22787">
          <cell r="M22787" t="str">
            <v>Porcentaje</v>
          </cell>
          <cell r="N22787" t="str">
            <v>Valor Total</v>
          </cell>
        </row>
        <row r="22788">
          <cell r="M22788">
            <v>0.24</v>
          </cell>
          <cell r="N22788">
            <v>30744.3</v>
          </cell>
        </row>
        <row r="22789">
          <cell r="M22789">
            <v>0.02</v>
          </cell>
          <cell r="N22789">
            <v>2562.0300000000002</v>
          </cell>
        </row>
        <row r="22790">
          <cell r="M22790">
            <v>7.0000000000000007E-2</v>
          </cell>
          <cell r="N22790">
            <v>8967.09</v>
          </cell>
        </row>
        <row r="22793">
          <cell r="D22793" t="str">
            <v>Precio Unitario Total Aproximado al peso $</v>
          </cell>
        </row>
        <row r="22798">
          <cell r="D22798" t="str">
            <v>Proyectó:</v>
          </cell>
          <cell r="L22798" t="str">
            <v>Aprobó:</v>
          </cell>
        </row>
        <row r="22799">
          <cell r="E22799" t="str">
            <v>BRAYAN JEUDIEL LOZANO HERRERA</v>
          </cell>
          <cell r="M22799" t="str">
            <v>JESÚS IVÁN QUIÑONES RUEDA</v>
          </cell>
        </row>
        <row r="22800">
          <cell r="E22800" t="str">
            <v>APOYO SEC. DE PLANEACIÓN Y OBRAS PÚBLICAS</v>
          </cell>
          <cell r="M22800" t="str">
            <v>SECRETARIO DE PLANEACIÓN Y OBRAS PUBLICAS</v>
          </cell>
        </row>
        <row r="22801">
          <cell r="E22801" t="str">
            <v>LES TENGO UN CHISME</v>
          </cell>
          <cell r="M22801" t="str">
            <v>BOMBA</v>
          </cell>
        </row>
        <row r="22805">
          <cell r="D22805" t="str">
            <v>Análisis de Precios Unitarios- Secretaria de Planeación y Obras Publicas de Cubará, Boyacá.</v>
          </cell>
        </row>
        <row r="22806">
          <cell r="D22806" t="str">
            <v>Código</v>
          </cell>
          <cell r="E22806" t="str">
            <v>CCE-EICP-FM-14</v>
          </cell>
          <cell r="G22806" t="str">
            <v>Versión</v>
          </cell>
          <cell r="H22806">
            <v>1</v>
          </cell>
        </row>
        <row r="22810">
          <cell r="E22810" t="str">
            <v>MUNICIPIO DE CUBARÁ</v>
          </cell>
        </row>
        <row r="22812">
          <cell r="M22812" t="str">
            <v>VERSIÓN</v>
          </cell>
        </row>
        <row r="22815">
          <cell r="M22815" t="str">
            <v>PAGINA</v>
          </cell>
        </row>
        <row r="22816">
          <cell r="E22816" t="str">
            <v>ANÁLISIS DE PRECIOS UNITARIOS</v>
          </cell>
        </row>
        <row r="22818">
          <cell r="M22818" t="str">
            <v>FECHA</v>
          </cell>
          <cell r="N22818" t="str">
            <v>DD</v>
          </cell>
        </row>
        <row r="22819">
          <cell r="N22819">
            <v>13</v>
          </cell>
        </row>
        <row r="22823">
          <cell r="D22823" t="str">
            <v>DATOS ESPECÍFICOS</v>
          </cell>
        </row>
        <row r="22825">
          <cell r="A22825" t="str">
            <v>APU ID</v>
          </cell>
          <cell r="D22825" t="str">
            <v>ÍTEM</v>
          </cell>
          <cell r="E22825" t="str">
            <v>DESCRIPCIÓN</v>
          </cell>
          <cell r="N22825" t="str">
            <v>UNIDAD</v>
          </cell>
        </row>
        <row r="22826">
          <cell r="A22826" t="str">
            <v>APU-00174</v>
          </cell>
          <cell r="D22826" t="str">
            <v>6,01,09</v>
          </cell>
          <cell r="E22826" t="str">
            <v>RELLENO CON MATERIAL SELECCIONADO PROVENIENTE DE EXCAVACIÓN COMPACTADO CON RANA</v>
          </cell>
          <cell r="N22826" t="str">
            <v>M3</v>
          </cell>
        </row>
        <row r="22827">
          <cell r="D22827" t="str">
            <v>I. EQUIPO</v>
          </cell>
        </row>
        <row r="22828">
          <cell r="D22828" t="str">
            <v>DESCRIPCIÓN</v>
          </cell>
          <cell r="I22828" t="str">
            <v>MARCA</v>
          </cell>
          <cell r="K22828" t="str">
            <v>TIPO</v>
          </cell>
          <cell r="M22828" t="str">
            <v>TARIFA</v>
          </cell>
          <cell r="N22828" t="str">
            <v>RENDIMIENTO</v>
          </cell>
        </row>
        <row r="22829">
          <cell r="D22829" t="str">
            <v>HERRAMIENTA MENOR (% M.O)</v>
          </cell>
          <cell r="K22829" t="str">
            <v>%</v>
          </cell>
          <cell r="M22829">
            <v>36710.67</v>
          </cell>
          <cell r="N22829">
            <v>10</v>
          </cell>
        </row>
        <row r="22830">
          <cell r="D22830" t="str">
            <v>VIBRO COMPACTADOR TIPO RANA</v>
          </cell>
          <cell r="K22830" t="str">
            <v>DIA</v>
          </cell>
          <cell r="M22830">
            <v>100000</v>
          </cell>
          <cell r="N22830">
            <v>24.24</v>
          </cell>
        </row>
        <row r="22831">
          <cell r="D22831" t="str">
            <v/>
          </cell>
          <cell r="K22831" t="str">
            <v/>
          </cell>
          <cell r="M22831" t="str">
            <v/>
          </cell>
        </row>
        <row r="22832">
          <cell r="D22832" t="str">
            <v/>
          </cell>
          <cell r="K22832" t="str">
            <v/>
          </cell>
          <cell r="M22832" t="str">
            <v/>
          </cell>
        </row>
        <row r="22833">
          <cell r="D22833" t="str">
            <v/>
          </cell>
          <cell r="K22833" t="str">
            <v/>
          </cell>
          <cell r="M22833" t="str">
            <v/>
          </cell>
        </row>
        <row r="22834">
          <cell r="D22834" t="str">
            <v/>
          </cell>
          <cell r="K22834" t="str">
            <v/>
          </cell>
          <cell r="M22834" t="str">
            <v/>
          </cell>
        </row>
        <row r="22835">
          <cell r="D22835" t="str">
            <v>SUBTOTAL</v>
          </cell>
        </row>
        <row r="22836">
          <cell r="D22836" t="str">
            <v>II. MATERIALES</v>
          </cell>
        </row>
        <row r="22837">
          <cell r="D22837" t="str">
            <v>DESCRIPCIÓN</v>
          </cell>
          <cell r="L22837" t="str">
            <v>UNIDAD</v>
          </cell>
          <cell r="M22837" t="str">
            <v>CANTIDAD</v>
          </cell>
          <cell r="N22837" t="str">
            <v>PRECIO UNITARIO</v>
          </cell>
        </row>
        <row r="22838">
          <cell r="D22838" t="str">
            <v/>
          </cell>
          <cell r="L22838" t="str">
            <v/>
          </cell>
          <cell r="N22838" t="str">
            <v/>
          </cell>
        </row>
        <row r="22839">
          <cell r="D22839" t="str">
            <v/>
          </cell>
          <cell r="L22839" t="str">
            <v/>
          </cell>
          <cell r="N22839" t="str">
            <v/>
          </cell>
        </row>
        <row r="22840">
          <cell r="D22840" t="str">
            <v/>
          </cell>
          <cell r="L22840" t="str">
            <v/>
          </cell>
          <cell r="N22840" t="str">
            <v/>
          </cell>
        </row>
        <row r="22841">
          <cell r="D22841" t="str">
            <v/>
          </cell>
          <cell r="L22841" t="str">
            <v/>
          </cell>
          <cell r="N22841" t="str">
            <v/>
          </cell>
        </row>
        <row r="22842">
          <cell r="D22842" t="str">
            <v/>
          </cell>
          <cell r="L22842" t="str">
            <v/>
          </cell>
          <cell r="N22842" t="str">
            <v/>
          </cell>
        </row>
        <row r="22843">
          <cell r="D22843" t="str">
            <v/>
          </cell>
          <cell r="L22843" t="str">
            <v/>
          </cell>
          <cell r="N22843" t="str">
            <v/>
          </cell>
        </row>
        <row r="22844">
          <cell r="D22844" t="str">
            <v/>
          </cell>
          <cell r="L22844" t="str">
            <v/>
          </cell>
          <cell r="N22844" t="str">
            <v/>
          </cell>
        </row>
        <row r="22845">
          <cell r="D22845" t="str">
            <v/>
          </cell>
          <cell r="L22845" t="str">
            <v/>
          </cell>
          <cell r="N22845" t="str">
            <v/>
          </cell>
        </row>
        <row r="22846">
          <cell r="D22846" t="str">
            <v/>
          </cell>
          <cell r="L22846" t="str">
            <v/>
          </cell>
          <cell r="N22846" t="str">
            <v/>
          </cell>
        </row>
        <row r="22847">
          <cell r="D22847" t="str">
            <v/>
          </cell>
          <cell r="L22847" t="str">
            <v/>
          </cell>
          <cell r="N22847" t="str">
            <v/>
          </cell>
        </row>
        <row r="22848">
          <cell r="D22848" t="str">
            <v/>
          </cell>
          <cell r="L22848" t="str">
            <v/>
          </cell>
          <cell r="N22848" t="str">
            <v/>
          </cell>
        </row>
        <row r="22849">
          <cell r="D22849" t="str">
            <v/>
          </cell>
          <cell r="L22849" t="str">
            <v/>
          </cell>
          <cell r="N22849" t="str">
            <v/>
          </cell>
        </row>
        <row r="22850">
          <cell r="D22850" t="str">
            <v/>
          </cell>
          <cell r="L22850" t="str">
            <v/>
          </cell>
          <cell r="N22850" t="str">
            <v/>
          </cell>
        </row>
        <row r="22851">
          <cell r="D22851" t="str">
            <v/>
          </cell>
          <cell r="L22851" t="str">
            <v/>
          </cell>
          <cell r="N22851" t="str">
            <v/>
          </cell>
        </row>
        <row r="22852">
          <cell r="D22852" t="str">
            <v>DESPERDICIO</v>
          </cell>
          <cell r="L22852" t="str">
            <v>%</v>
          </cell>
          <cell r="M22852">
            <v>0.05</v>
          </cell>
          <cell r="N22852">
            <v>0</v>
          </cell>
        </row>
        <row r="22853">
          <cell r="D22853" t="str">
            <v>SUBTOTAL</v>
          </cell>
        </row>
        <row r="22854">
          <cell r="D22854" t="str">
            <v>III. TRANSPORTES</v>
          </cell>
        </row>
        <row r="22855">
          <cell r="D22855" t="str">
            <v>MATERIAL</v>
          </cell>
          <cell r="K22855" t="str">
            <v>VOL. o PESO</v>
          </cell>
          <cell r="L22855" t="str">
            <v>DISTANCIA</v>
          </cell>
          <cell r="M22855" t="str">
            <v>M3 o Ton/Km</v>
          </cell>
          <cell r="N22855" t="str">
            <v>TARIFA</v>
          </cell>
        </row>
        <row r="22856">
          <cell r="D22856" t="str">
            <v/>
          </cell>
          <cell r="M22856" t="str">
            <v/>
          </cell>
          <cell r="N22856" t="str">
            <v/>
          </cell>
        </row>
        <row r="22857">
          <cell r="D22857" t="str">
            <v/>
          </cell>
          <cell r="M22857" t="str">
            <v/>
          </cell>
          <cell r="N22857" t="str">
            <v/>
          </cell>
        </row>
        <row r="22858">
          <cell r="D22858" t="str">
            <v/>
          </cell>
          <cell r="M22858" t="str">
            <v/>
          </cell>
          <cell r="N22858" t="str">
            <v/>
          </cell>
        </row>
        <row r="22859">
          <cell r="D22859" t="str">
            <v/>
          </cell>
          <cell r="M22859" t="str">
            <v/>
          </cell>
          <cell r="N22859" t="str">
            <v/>
          </cell>
        </row>
        <row r="22860">
          <cell r="D22860" t="str">
            <v>SUBTOTAL</v>
          </cell>
        </row>
        <row r="22861">
          <cell r="D22861" t="str">
            <v>IV. MANO DE OBRA</v>
          </cell>
        </row>
        <row r="22862">
          <cell r="D22862" t="str">
            <v>TRABAJADOR</v>
          </cell>
          <cell r="K22862" t="str">
            <v>JORNAL</v>
          </cell>
          <cell r="L22862" t="str">
            <v>PRESTACIONES</v>
          </cell>
          <cell r="M22862" t="str">
            <v>JORNAL TOTAL</v>
          </cell>
          <cell r="N22862" t="str">
            <v>RENDIMIENTO</v>
          </cell>
        </row>
        <row r="22863">
          <cell r="D22863" t="str">
            <v>OFICIAL</v>
          </cell>
          <cell r="K22863">
            <v>95930</v>
          </cell>
          <cell r="L22863">
            <v>1.95</v>
          </cell>
          <cell r="M22863">
            <v>187063.5</v>
          </cell>
          <cell r="N22863">
            <v>8.89</v>
          </cell>
        </row>
        <row r="22864">
          <cell r="D22864" t="str">
            <v>AYUDANTE (1)</v>
          </cell>
          <cell r="K22864">
            <v>71433</v>
          </cell>
          <cell r="L22864">
            <v>1.95</v>
          </cell>
          <cell r="M22864">
            <v>139294.35</v>
          </cell>
          <cell r="N22864">
            <v>8.89</v>
          </cell>
        </row>
        <row r="22865">
          <cell r="D22865" t="str">
            <v/>
          </cell>
          <cell r="K22865" t="str">
            <v/>
          </cell>
          <cell r="L22865" t="str">
            <v xml:space="preserve"> </v>
          </cell>
          <cell r="M22865" t="str">
            <v xml:space="preserve"> </v>
          </cell>
        </row>
        <row r="22866">
          <cell r="D22866" t="str">
            <v/>
          </cell>
          <cell r="K22866" t="str">
            <v/>
          </cell>
          <cell r="L22866" t="str">
            <v xml:space="preserve"> </v>
          </cell>
          <cell r="M22866" t="str">
            <v xml:space="preserve"> </v>
          </cell>
        </row>
        <row r="22867">
          <cell r="D22867" t="str">
            <v/>
          </cell>
          <cell r="K22867" t="str">
            <v/>
          </cell>
          <cell r="L22867" t="str">
            <v xml:space="preserve"> </v>
          </cell>
          <cell r="M22867" t="str">
            <v xml:space="preserve"> </v>
          </cell>
        </row>
        <row r="22868">
          <cell r="D22868" t="str">
            <v>SUBTOTAL</v>
          </cell>
        </row>
        <row r="22870">
          <cell r="D22870" t="str">
            <v>TOTAL COSTO DIRECTO $</v>
          </cell>
        </row>
        <row r="22872">
          <cell r="M22872" t="str">
            <v>Porcentaje</v>
          </cell>
          <cell r="N22872" t="str">
            <v>Valor Total</v>
          </cell>
        </row>
        <row r="22873">
          <cell r="M22873">
            <v>0.24</v>
          </cell>
          <cell r="N22873">
            <v>10681.72</v>
          </cell>
        </row>
        <row r="22874">
          <cell r="M22874">
            <v>0.02</v>
          </cell>
          <cell r="N22874">
            <v>890.14</v>
          </cell>
        </row>
        <row r="22875">
          <cell r="M22875">
            <v>7.0000000000000007E-2</v>
          </cell>
          <cell r="N22875">
            <v>3115.5</v>
          </cell>
        </row>
        <row r="22878">
          <cell r="D22878" t="str">
            <v>Precio Unitario Total Aproximado al peso $</v>
          </cell>
        </row>
        <row r="22883">
          <cell r="D22883" t="str">
            <v>Proyectó:</v>
          </cell>
          <cell r="L22883" t="str">
            <v>Aprobó:</v>
          </cell>
        </row>
        <row r="22884">
          <cell r="E22884" t="str">
            <v>BRAYAN JEUDIEL LOZANO HERRERA</v>
          </cell>
          <cell r="M22884" t="str">
            <v>JESÚS IVÁN QUIÑONES RUEDA</v>
          </cell>
        </row>
        <row r="22885">
          <cell r="E22885" t="str">
            <v>APOYO SEC. DE PLANEACIÓN Y OBRAS PÚBLICAS</v>
          </cell>
          <cell r="M22885" t="str">
            <v>SECRETARIO DE PLANEACIÓN Y OBRAS PUBLICAS</v>
          </cell>
        </row>
        <row r="22886">
          <cell r="E22886" t="str">
            <v>LES TENGO UN CHISME</v>
          </cell>
          <cell r="M22886" t="str">
            <v>BOMBA</v>
          </cell>
        </row>
        <row r="22890">
          <cell r="D22890" t="str">
            <v>Análisis de Precios Unitarios- Secretaria de Planeación y Obras Publicas de Cubará, Boyacá.</v>
          </cell>
        </row>
        <row r="22891">
          <cell r="D22891" t="str">
            <v>Código</v>
          </cell>
          <cell r="E22891" t="str">
            <v>CCE-EICP-FM-14</v>
          </cell>
          <cell r="G22891" t="str">
            <v>Versión</v>
          </cell>
          <cell r="H22891">
            <v>1</v>
          </cell>
        </row>
        <row r="22895">
          <cell r="E22895" t="str">
            <v>MUNICIPIO DE CUBARÁ</v>
          </cell>
        </row>
        <row r="22897">
          <cell r="M22897" t="str">
            <v>VERSIÓN</v>
          </cell>
        </row>
        <row r="22900">
          <cell r="M22900" t="str">
            <v>PAGINA</v>
          </cell>
        </row>
        <row r="22901">
          <cell r="E22901" t="str">
            <v>ANÁLISIS DE PRECIOS UNITARIOS</v>
          </cell>
        </row>
        <row r="22903">
          <cell r="M22903" t="str">
            <v>FECHA</v>
          </cell>
          <cell r="N22903" t="str">
            <v>DD</v>
          </cell>
        </row>
        <row r="22904">
          <cell r="N22904">
            <v>13</v>
          </cell>
        </row>
        <row r="22908">
          <cell r="D22908" t="str">
            <v>DATOS ESPECÍFICOS</v>
          </cell>
        </row>
        <row r="22910">
          <cell r="A22910" t="str">
            <v>APU ID</v>
          </cell>
          <cell r="D22910" t="str">
            <v>ÍTEM</v>
          </cell>
          <cell r="E22910" t="str">
            <v>DESCRIPCIÓN</v>
          </cell>
          <cell r="N22910" t="str">
            <v>UNIDAD</v>
          </cell>
        </row>
        <row r="22911">
          <cell r="A22911" t="str">
            <v>APU-00175</v>
          </cell>
          <cell r="D22911" t="str">
            <v>6,01,10</v>
          </cell>
          <cell r="E22911" t="str">
            <v>SOLADO CONCRETO f'c = 2500 psi (14 MPa), ESPESOR 0.05 M</v>
          </cell>
          <cell r="N22911" t="str">
            <v>M2</v>
          </cell>
        </row>
        <row r="22912">
          <cell r="D22912" t="str">
            <v>I. EQUIPO</v>
          </cell>
        </row>
        <row r="22913">
          <cell r="D22913" t="str">
            <v>DESCRIPCIÓN</v>
          </cell>
          <cell r="I22913" t="str">
            <v>MARCA</v>
          </cell>
          <cell r="K22913" t="str">
            <v>TIPO</v>
          </cell>
          <cell r="M22913" t="str">
            <v>TARIFA</v>
          </cell>
          <cell r="N22913" t="str">
            <v>RENDIMIENTO</v>
          </cell>
        </row>
        <row r="22914">
          <cell r="D22914" t="str">
            <v>HERRAMIENTA MENOR (% M.O)</v>
          </cell>
          <cell r="K22914" t="str">
            <v>%</v>
          </cell>
          <cell r="M22914">
            <v>14282.619999999999</v>
          </cell>
          <cell r="N22914">
            <v>10</v>
          </cell>
        </row>
        <row r="22915">
          <cell r="D22915" t="str">
            <v/>
          </cell>
          <cell r="K22915" t="str">
            <v/>
          </cell>
          <cell r="M22915" t="str">
            <v/>
          </cell>
        </row>
        <row r="22916">
          <cell r="D22916" t="str">
            <v/>
          </cell>
          <cell r="K22916" t="str">
            <v/>
          </cell>
          <cell r="M22916" t="str">
            <v/>
          </cell>
        </row>
        <row r="22917">
          <cell r="D22917" t="str">
            <v/>
          </cell>
          <cell r="K22917" t="str">
            <v/>
          </cell>
          <cell r="M22917" t="str">
            <v/>
          </cell>
        </row>
        <row r="22918">
          <cell r="D22918" t="str">
            <v/>
          </cell>
          <cell r="K22918" t="str">
            <v/>
          </cell>
          <cell r="M22918" t="str">
            <v/>
          </cell>
        </row>
        <row r="22919">
          <cell r="D22919" t="str">
            <v/>
          </cell>
          <cell r="K22919" t="str">
            <v/>
          </cell>
          <cell r="M22919" t="str">
            <v/>
          </cell>
        </row>
        <row r="22920">
          <cell r="D22920" t="str">
            <v>SUBTOTAL</v>
          </cell>
        </row>
        <row r="22921">
          <cell r="D22921" t="str">
            <v>II. MATERIALES</v>
          </cell>
        </row>
        <row r="22922">
          <cell r="D22922" t="str">
            <v>DESCRIPCIÓN</v>
          </cell>
          <cell r="L22922" t="str">
            <v>UNIDAD</v>
          </cell>
          <cell r="M22922" t="str">
            <v>CANTIDAD</v>
          </cell>
          <cell r="N22922" t="str">
            <v>PRECIO UNITARIO</v>
          </cell>
        </row>
        <row r="22923">
          <cell r="D22923" t="str">
            <v>CONCRETO DE 2500 PSI (1:2:4)</v>
          </cell>
          <cell r="L22923" t="str">
            <v>M3</v>
          </cell>
          <cell r="M22923">
            <v>0.05</v>
          </cell>
          <cell r="N22923">
            <v>703756.21</v>
          </cell>
        </row>
        <row r="22924">
          <cell r="D22924" t="str">
            <v/>
          </cell>
          <cell r="L22924" t="str">
            <v/>
          </cell>
          <cell r="N22924" t="str">
            <v/>
          </cell>
        </row>
        <row r="22925">
          <cell r="D22925" t="str">
            <v/>
          </cell>
          <cell r="L22925" t="str">
            <v/>
          </cell>
          <cell r="N22925" t="str">
            <v/>
          </cell>
        </row>
        <row r="22926">
          <cell r="D22926" t="str">
            <v/>
          </cell>
          <cell r="L22926" t="str">
            <v/>
          </cell>
          <cell r="N22926" t="str">
            <v/>
          </cell>
        </row>
        <row r="22927">
          <cell r="D22927" t="str">
            <v/>
          </cell>
          <cell r="L22927" t="str">
            <v/>
          </cell>
          <cell r="N22927" t="str">
            <v/>
          </cell>
        </row>
        <row r="22928">
          <cell r="D22928" t="str">
            <v/>
          </cell>
          <cell r="L22928" t="str">
            <v/>
          </cell>
          <cell r="N22928" t="str">
            <v/>
          </cell>
        </row>
        <row r="22929">
          <cell r="D22929" t="str">
            <v/>
          </cell>
          <cell r="L22929" t="str">
            <v/>
          </cell>
          <cell r="N22929" t="str">
            <v/>
          </cell>
        </row>
        <row r="22930">
          <cell r="D22930" t="str">
            <v/>
          </cell>
          <cell r="L22930" t="str">
            <v/>
          </cell>
          <cell r="N22930" t="str">
            <v/>
          </cell>
        </row>
        <row r="22931">
          <cell r="D22931" t="str">
            <v/>
          </cell>
          <cell r="L22931" t="str">
            <v/>
          </cell>
          <cell r="N22931" t="str">
            <v/>
          </cell>
        </row>
        <row r="22932">
          <cell r="D22932" t="str">
            <v/>
          </cell>
          <cell r="L22932" t="str">
            <v/>
          </cell>
          <cell r="N22932" t="str">
            <v/>
          </cell>
        </row>
        <row r="22933">
          <cell r="D22933" t="str">
            <v/>
          </cell>
          <cell r="L22933" t="str">
            <v/>
          </cell>
          <cell r="N22933" t="str">
            <v/>
          </cell>
        </row>
        <row r="22934">
          <cell r="D22934" t="str">
            <v/>
          </cell>
          <cell r="L22934" t="str">
            <v/>
          </cell>
          <cell r="N22934" t="str">
            <v/>
          </cell>
        </row>
        <row r="22935">
          <cell r="D22935" t="str">
            <v/>
          </cell>
          <cell r="L22935" t="str">
            <v/>
          </cell>
          <cell r="N22935" t="str">
            <v/>
          </cell>
        </row>
        <row r="22936">
          <cell r="D22936" t="str">
            <v/>
          </cell>
          <cell r="L22936" t="str">
            <v/>
          </cell>
          <cell r="N22936" t="str">
            <v/>
          </cell>
        </row>
        <row r="22937">
          <cell r="D22937" t="str">
            <v>DESPERDICIO</v>
          </cell>
          <cell r="L22937" t="str">
            <v>%</v>
          </cell>
          <cell r="M22937">
            <v>0.05</v>
          </cell>
          <cell r="N22937">
            <v>35187.81</v>
          </cell>
        </row>
        <row r="22938">
          <cell r="D22938" t="str">
            <v>SUBTOTAL</v>
          </cell>
        </row>
        <row r="22939">
          <cell r="D22939" t="str">
            <v>III. TRANSPORTES</v>
          </cell>
        </row>
        <row r="22940">
          <cell r="D22940" t="str">
            <v>MATERIAL</v>
          </cell>
          <cell r="K22940" t="str">
            <v>VOL. o PESO</v>
          </cell>
          <cell r="L22940" t="str">
            <v>DISTANCIA</v>
          </cell>
          <cell r="M22940" t="str">
            <v>M3 o Ton/Km</v>
          </cell>
          <cell r="N22940" t="str">
            <v>TARIFA</v>
          </cell>
        </row>
        <row r="22941">
          <cell r="D22941" t="str">
            <v/>
          </cell>
          <cell r="M22941" t="str">
            <v/>
          </cell>
          <cell r="N22941" t="str">
            <v/>
          </cell>
        </row>
        <row r="22942">
          <cell r="D22942" t="str">
            <v/>
          </cell>
          <cell r="M22942" t="str">
            <v/>
          </cell>
          <cell r="N22942" t="str">
            <v/>
          </cell>
        </row>
        <row r="22943">
          <cell r="D22943" t="str">
            <v/>
          </cell>
          <cell r="M22943" t="str">
            <v/>
          </cell>
          <cell r="N22943" t="str">
            <v/>
          </cell>
        </row>
        <row r="22944">
          <cell r="D22944" t="str">
            <v/>
          </cell>
          <cell r="M22944" t="str">
            <v/>
          </cell>
          <cell r="N22944" t="str">
            <v/>
          </cell>
        </row>
        <row r="22945">
          <cell r="D22945" t="str">
            <v>SUBTOTAL</v>
          </cell>
        </row>
        <row r="22946">
          <cell r="D22946" t="str">
            <v>IV. MANO DE OBRA</v>
          </cell>
        </row>
        <row r="22947">
          <cell r="D22947" t="str">
            <v>TRABAJADOR</v>
          </cell>
          <cell r="K22947" t="str">
            <v>JORNAL</v>
          </cell>
          <cell r="L22947" t="str">
            <v>PRESTACIONES</v>
          </cell>
          <cell r="M22947" t="str">
            <v>JORNAL TOTAL</v>
          </cell>
          <cell r="N22947" t="str">
            <v>RENDIMIENTO</v>
          </cell>
        </row>
        <row r="22948">
          <cell r="D22948" t="str">
            <v>OFICIAL</v>
          </cell>
          <cell r="K22948">
            <v>95930</v>
          </cell>
          <cell r="L22948">
            <v>1.95</v>
          </cell>
          <cell r="M22948">
            <v>187063.5</v>
          </cell>
          <cell r="N22948">
            <v>22.85</v>
          </cell>
        </row>
        <row r="22949">
          <cell r="D22949" t="str">
            <v>AYUDANTE (1)</v>
          </cell>
          <cell r="K22949">
            <v>71433</v>
          </cell>
          <cell r="L22949">
            <v>1.95</v>
          </cell>
          <cell r="M22949">
            <v>139294.35</v>
          </cell>
          <cell r="N22949">
            <v>22.85</v>
          </cell>
        </row>
        <row r="22950">
          <cell r="D22950" t="str">
            <v/>
          </cell>
          <cell r="K22950" t="str">
            <v/>
          </cell>
          <cell r="L22950" t="str">
            <v xml:space="preserve"> </v>
          </cell>
          <cell r="M22950" t="str">
            <v xml:space="preserve"> </v>
          </cell>
        </row>
        <row r="22951">
          <cell r="D22951" t="str">
            <v/>
          </cell>
          <cell r="K22951" t="str">
            <v/>
          </cell>
          <cell r="L22951" t="str">
            <v xml:space="preserve"> </v>
          </cell>
          <cell r="M22951" t="str">
            <v xml:space="preserve"> </v>
          </cell>
        </row>
        <row r="22952">
          <cell r="D22952" t="str">
            <v/>
          </cell>
          <cell r="K22952" t="str">
            <v/>
          </cell>
          <cell r="L22952" t="str">
            <v xml:space="preserve"> </v>
          </cell>
          <cell r="M22952" t="str">
            <v xml:space="preserve"> </v>
          </cell>
        </row>
        <row r="22953">
          <cell r="D22953" t="str">
            <v>SUBTOTAL</v>
          </cell>
        </row>
        <row r="22955">
          <cell r="D22955" t="str">
            <v>TOTAL COSTO DIRECTO $</v>
          </cell>
        </row>
        <row r="22957">
          <cell r="M22957" t="str">
            <v>Porcentaje</v>
          </cell>
          <cell r="N22957" t="str">
            <v>Valor Total</v>
          </cell>
        </row>
        <row r="22958">
          <cell r="M22958">
            <v>0.24</v>
          </cell>
          <cell r="N22958">
            <v>12637.94</v>
          </cell>
        </row>
        <row r="22959">
          <cell r="M22959">
            <v>0.02</v>
          </cell>
          <cell r="N22959">
            <v>1053.1600000000001</v>
          </cell>
        </row>
        <row r="22960">
          <cell r="M22960">
            <v>7.0000000000000007E-2</v>
          </cell>
          <cell r="N22960">
            <v>3686.07</v>
          </cell>
        </row>
        <row r="22963">
          <cell r="D22963" t="str">
            <v>Precio Unitario Total Aproximado al peso $</v>
          </cell>
        </row>
        <row r="22968">
          <cell r="D22968" t="str">
            <v>Proyectó:</v>
          </cell>
          <cell r="L22968" t="str">
            <v>Aprobó:</v>
          </cell>
        </row>
        <row r="22969">
          <cell r="E22969" t="str">
            <v>BRAYAN JEUDIEL LOZANO HERRERA</v>
          </cell>
          <cell r="M22969" t="str">
            <v>JESÚS IVÁN QUIÑONES RUEDA</v>
          </cell>
        </row>
        <row r="22970">
          <cell r="E22970" t="str">
            <v>APOYO SEC. DE PLANEACIÓN Y OBRAS PÚBLICAS</v>
          </cell>
          <cell r="M22970" t="str">
            <v>SECRETARIO DE PLANEACIÓN Y OBRAS PUBLICAS</v>
          </cell>
        </row>
        <row r="22971">
          <cell r="E22971" t="str">
            <v>LES TENGO UN CHISME</v>
          </cell>
          <cell r="M22971" t="str">
            <v>BOMBA</v>
          </cell>
        </row>
        <row r="22975">
          <cell r="D22975" t="str">
            <v>Análisis de Precios Unitarios- Secretaria de Planeación y Obras Publicas de Cubará, Boyacá.</v>
          </cell>
        </row>
        <row r="22976">
          <cell r="D22976" t="str">
            <v>Código</v>
          </cell>
          <cell r="E22976" t="str">
            <v>CCE-EICP-FM-14</v>
          </cell>
          <cell r="G22976" t="str">
            <v>Versión</v>
          </cell>
          <cell r="H22976">
            <v>1</v>
          </cell>
        </row>
        <row r="22980">
          <cell r="E22980" t="str">
            <v>MUNICIPIO DE CUBARÁ</v>
          </cell>
        </row>
        <row r="22982">
          <cell r="M22982" t="str">
            <v>VERSIÓN</v>
          </cell>
        </row>
        <row r="22985">
          <cell r="M22985" t="str">
            <v>PAGINA</v>
          </cell>
        </row>
        <row r="22986">
          <cell r="E22986" t="str">
            <v>ANÁLISIS DE PRECIOS UNITARIOS</v>
          </cell>
        </row>
        <row r="22988">
          <cell r="M22988" t="str">
            <v>FECHA</v>
          </cell>
          <cell r="N22988" t="str">
            <v>DD</v>
          </cell>
        </row>
        <row r="22989">
          <cell r="N22989">
            <v>13</v>
          </cell>
        </row>
        <row r="22993">
          <cell r="D22993" t="str">
            <v>DATOS ESPECÍFICOS</v>
          </cell>
        </row>
        <row r="22995">
          <cell r="A22995" t="str">
            <v>APU ID</v>
          </cell>
          <cell r="D22995" t="str">
            <v>ÍTEM</v>
          </cell>
          <cell r="E22995" t="str">
            <v>DESCRIPCIÓN</v>
          </cell>
          <cell r="N22995" t="str">
            <v>UNIDAD</v>
          </cell>
        </row>
        <row r="22996">
          <cell r="D22996" t="str">
            <v>6,01,11</v>
          </cell>
          <cell r="E22996" t="str">
            <v>CAJA DE INSPECCIÓN EN CONCRETO REFORZADO f'c = 3000 psi (21 MPa), MEDIDAS INTERNAS 0,50X0,50X0,50 M</v>
          </cell>
          <cell r="N22996" t="str">
            <v>UND</v>
          </cell>
        </row>
        <row r="22997">
          <cell r="D22997" t="str">
            <v>I. EQUIPO</v>
          </cell>
        </row>
        <row r="22998">
          <cell r="D22998" t="str">
            <v>DESCRIPCIÓN</v>
          </cell>
          <cell r="I22998" t="str">
            <v>MARCA</v>
          </cell>
          <cell r="K22998" t="str">
            <v>TIPO</v>
          </cell>
          <cell r="M22998" t="str">
            <v>TARIFA</v>
          </cell>
          <cell r="N22998" t="str">
            <v>RENDIMIENTO</v>
          </cell>
        </row>
        <row r="22999">
          <cell r="A22999" t="str">
            <v>APU-00176</v>
          </cell>
          <cell r="D22999" t="str">
            <v>HERRAMIENTA MENOR (% M.O)</v>
          </cell>
          <cell r="K22999" t="str">
            <v>%</v>
          </cell>
          <cell r="M22999">
            <v>93245.1</v>
          </cell>
          <cell r="N22999">
            <v>10</v>
          </cell>
        </row>
        <row r="23000">
          <cell r="A23000" t="str">
            <v>APU-00176</v>
          </cell>
          <cell r="D23000" t="str">
            <v>VIBRADOR PORTÁTIL PARA CONCRETO</v>
          </cell>
          <cell r="K23000" t="str">
            <v>DIA</v>
          </cell>
          <cell r="M23000">
            <v>89075</v>
          </cell>
          <cell r="N23000">
            <v>3.5</v>
          </cell>
        </row>
        <row r="23001">
          <cell r="A23001" t="str">
            <v>APU-00176</v>
          </cell>
          <cell r="D23001" t="str">
            <v>FORMALETA PARA CAJAS DE INSPECCIÓN</v>
          </cell>
          <cell r="K23001" t="str">
            <v>DIA</v>
          </cell>
          <cell r="M23001">
            <v>30000</v>
          </cell>
          <cell r="N23001">
            <v>1</v>
          </cell>
        </row>
        <row r="23002">
          <cell r="A23002" t="str">
            <v>APU-00176</v>
          </cell>
          <cell r="D23002" t="str">
            <v/>
          </cell>
          <cell r="K23002" t="str">
            <v/>
          </cell>
          <cell r="M23002" t="str">
            <v/>
          </cell>
        </row>
        <row r="23003">
          <cell r="A23003" t="str">
            <v>APU-00176</v>
          </cell>
          <cell r="D23003" t="str">
            <v/>
          </cell>
          <cell r="K23003" t="str">
            <v/>
          </cell>
          <cell r="M23003" t="str">
            <v/>
          </cell>
        </row>
        <row r="23004">
          <cell r="A23004" t="str">
            <v>APU-00176</v>
          </cell>
          <cell r="D23004" t="str">
            <v/>
          </cell>
          <cell r="K23004" t="str">
            <v/>
          </cell>
          <cell r="M23004" t="str">
            <v/>
          </cell>
        </row>
        <row r="23005">
          <cell r="A23005" t="str">
            <v>APU-00176</v>
          </cell>
          <cell r="D23005" t="str">
            <v>SUBTOTAL</v>
          </cell>
        </row>
        <row r="23006">
          <cell r="A23006" t="str">
            <v>APU-00176</v>
          </cell>
          <cell r="D23006" t="str">
            <v>II. MATERIALES</v>
          </cell>
        </row>
        <row r="23007">
          <cell r="A23007" t="str">
            <v>APU-00176</v>
          </cell>
          <cell r="D23007" t="str">
            <v>DESCRIPCIÓN</v>
          </cell>
          <cell r="L23007" t="str">
            <v>UNIDAD</v>
          </cell>
          <cell r="M23007" t="str">
            <v>CANTIDAD</v>
          </cell>
          <cell r="N23007" t="str">
            <v>PRECIO UNITARIO</v>
          </cell>
        </row>
        <row r="23008">
          <cell r="A23008" t="str">
            <v>APU-00176</v>
          </cell>
          <cell r="D23008" t="str">
            <v>CONCRETO IMPERMEABILIZADO DE 3000 PSI (1:2:3)</v>
          </cell>
          <cell r="L23008" t="str">
            <v>M3</v>
          </cell>
          <cell r="M23008">
            <v>0.26</v>
          </cell>
          <cell r="N23008">
            <v>836600.33</v>
          </cell>
        </row>
        <row r="23009">
          <cell r="A23009" t="str">
            <v>APU-00176</v>
          </cell>
          <cell r="D23009" t="str">
            <v>SUMINISTRO, FIGURADA Y AMARRE DE ACERO 60,000 PSI (420 Mpa)</v>
          </cell>
          <cell r="L23009" t="str">
            <v>KG</v>
          </cell>
          <cell r="M23009">
            <v>26.5</v>
          </cell>
          <cell r="N23009">
            <v>10439.61</v>
          </cell>
        </row>
        <row r="23010">
          <cell r="A23010" t="str">
            <v>APU-00176</v>
          </cell>
          <cell r="D23010" t="str">
            <v/>
          </cell>
          <cell r="L23010" t="str">
            <v/>
          </cell>
          <cell r="N23010" t="str">
            <v/>
          </cell>
        </row>
        <row r="23011">
          <cell r="A23011" t="str">
            <v>APU-00176</v>
          </cell>
          <cell r="D23011" t="str">
            <v/>
          </cell>
          <cell r="L23011" t="str">
            <v/>
          </cell>
          <cell r="N23011" t="str">
            <v/>
          </cell>
        </row>
        <row r="23012">
          <cell r="A23012" t="str">
            <v>APU-00176</v>
          </cell>
          <cell r="D23012" t="str">
            <v/>
          </cell>
          <cell r="L23012" t="str">
            <v/>
          </cell>
          <cell r="N23012" t="str">
            <v/>
          </cell>
        </row>
        <row r="23013">
          <cell r="A23013" t="str">
            <v>APU-00176</v>
          </cell>
          <cell r="D23013" t="str">
            <v/>
          </cell>
          <cell r="L23013" t="str">
            <v/>
          </cell>
          <cell r="N23013" t="str">
            <v/>
          </cell>
        </row>
        <row r="23014">
          <cell r="A23014" t="str">
            <v>APU-00176</v>
          </cell>
          <cell r="D23014" t="str">
            <v/>
          </cell>
          <cell r="L23014" t="str">
            <v/>
          </cell>
          <cell r="N23014" t="str">
            <v/>
          </cell>
        </row>
        <row r="23015">
          <cell r="A23015" t="str">
            <v>APU-00176</v>
          </cell>
          <cell r="D23015" t="str">
            <v/>
          </cell>
          <cell r="L23015" t="str">
            <v/>
          </cell>
          <cell r="N23015" t="str">
            <v/>
          </cell>
        </row>
        <row r="23016">
          <cell r="A23016" t="str">
            <v>APU-00176</v>
          </cell>
          <cell r="D23016" t="str">
            <v/>
          </cell>
          <cell r="L23016" t="str">
            <v/>
          </cell>
          <cell r="N23016" t="str">
            <v/>
          </cell>
        </row>
        <row r="23017">
          <cell r="A23017" t="str">
            <v>APU-00176</v>
          </cell>
          <cell r="D23017" t="str">
            <v/>
          </cell>
          <cell r="L23017" t="str">
            <v/>
          </cell>
          <cell r="N23017" t="str">
            <v/>
          </cell>
        </row>
        <row r="23018">
          <cell r="A23018" t="str">
            <v>APU-00176</v>
          </cell>
          <cell r="D23018" t="str">
            <v/>
          </cell>
          <cell r="L23018" t="str">
            <v/>
          </cell>
          <cell r="N23018" t="str">
            <v/>
          </cell>
        </row>
        <row r="23019">
          <cell r="A23019" t="str">
            <v>APU-00176</v>
          </cell>
          <cell r="D23019" t="str">
            <v/>
          </cell>
          <cell r="L23019" t="str">
            <v/>
          </cell>
          <cell r="N23019" t="str">
            <v/>
          </cell>
        </row>
        <row r="23020">
          <cell r="A23020" t="str">
            <v>APU-00176</v>
          </cell>
          <cell r="D23020" t="str">
            <v/>
          </cell>
          <cell r="L23020" t="str">
            <v/>
          </cell>
          <cell r="N23020" t="str">
            <v/>
          </cell>
        </row>
        <row r="23021">
          <cell r="A23021" t="str">
            <v>APU-00176</v>
          </cell>
          <cell r="D23021" t="str">
            <v/>
          </cell>
          <cell r="L23021" t="str">
            <v/>
          </cell>
          <cell r="N23021" t="str">
            <v/>
          </cell>
        </row>
        <row r="23022">
          <cell r="A23022" t="str">
            <v>APU-00176</v>
          </cell>
          <cell r="D23022" t="str">
            <v>DESPERDICIO</v>
          </cell>
          <cell r="L23022" t="str">
            <v>%</v>
          </cell>
          <cell r="M23022">
            <v>0.05</v>
          </cell>
          <cell r="N23022">
            <v>494165.76000000001</v>
          </cell>
        </row>
        <row r="23023">
          <cell r="A23023" t="str">
            <v>APU-00176</v>
          </cell>
          <cell r="D23023" t="str">
            <v>SUBTOTAL</v>
          </cell>
        </row>
        <row r="23024">
          <cell r="A23024" t="str">
            <v>APU-00176</v>
          </cell>
          <cell r="D23024" t="str">
            <v>III. TRANSPORTES</v>
          </cell>
        </row>
        <row r="23025">
          <cell r="A23025" t="str">
            <v>APU-00176</v>
          </cell>
          <cell r="D23025" t="str">
            <v>MATERIAL</v>
          </cell>
          <cell r="K23025" t="str">
            <v>VOL. o PESO</v>
          </cell>
          <cell r="L23025" t="str">
            <v>DISTANCIA</v>
          </cell>
          <cell r="M23025" t="str">
            <v>M3 o Ton/Km</v>
          </cell>
          <cell r="N23025" t="str">
            <v>TARIFA</v>
          </cell>
        </row>
        <row r="23026">
          <cell r="A23026" t="str">
            <v>APU-00176</v>
          </cell>
          <cell r="D23026" t="str">
            <v/>
          </cell>
          <cell r="M23026" t="str">
            <v/>
          </cell>
          <cell r="N23026" t="str">
            <v/>
          </cell>
        </row>
        <row r="23027">
          <cell r="A23027" t="str">
            <v>APU-00176</v>
          </cell>
          <cell r="D23027" t="str">
            <v/>
          </cell>
          <cell r="M23027" t="str">
            <v/>
          </cell>
          <cell r="N23027" t="str">
            <v/>
          </cell>
        </row>
        <row r="23028">
          <cell r="A23028" t="str">
            <v>APU-00176</v>
          </cell>
          <cell r="D23028" t="str">
            <v/>
          </cell>
          <cell r="M23028" t="str">
            <v/>
          </cell>
          <cell r="N23028" t="str">
            <v/>
          </cell>
        </row>
        <row r="23029">
          <cell r="A23029" t="str">
            <v>APU-00176</v>
          </cell>
          <cell r="D23029" t="str">
            <v/>
          </cell>
          <cell r="M23029" t="str">
            <v/>
          </cell>
          <cell r="N23029" t="str">
            <v/>
          </cell>
        </row>
        <row r="23030">
          <cell r="A23030" t="str">
            <v>APU-00176</v>
          </cell>
          <cell r="D23030" t="str">
            <v>SUBTOTAL</v>
          </cell>
        </row>
        <row r="23031">
          <cell r="A23031" t="str">
            <v>APU-00176</v>
          </cell>
          <cell r="D23031" t="str">
            <v>IV. MANO DE OBRA</v>
          </cell>
        </row>
        <row r="23032">
          <cell r="A23032" t="str">
            <v>APU-00176</v>
          </cell>
          <cell r="D23032" t="str">
            <v>TRABAJADOR</v>
          </cell>
          <cell r="K23032" t="str">
            <v>JORNAL</v>
          </cell>
          <cell r="L23032" t="str">
            <v>PRESTACIONES</v>
          </cell>
          <cell r="M23032" t="str">
            <v>JORNAL TOTAL</v>
          </cell>
          <cell r="N23032" t="str">
            <v>RENDIMIENTO</v>
          </cell>
        </row>
        <row r="23033">
          <cell r="A23033" t="str">
            <v>APU-00176</v>
          </cell>
          <cell r="D23033" t="str">
            <v>OFICIAL</v>
          </cell>
          <cell r="K23033">
            <v>95930</v>
          </cell>
          <cell r="L23033">
            <v>1.95</v>
          </cell>
          <cell r="M23033">
            <v>187063.5</v>
          </cell>
          <cell r="N23033">
            <v>3.5</v>
          </cell>
        </row>
        <row r="23034">
          <cell r="A23034" t="str">
            <v>APU-00176</v>
          </cell>
          <cell r="D23034" t="str">
            <v>AYUDANTE (1)</v>
          </cell>
          <cell r="K23034">
            <v>71433</v>
          </cell>
          <cell r="L23034">
            <v>1.95</v>
          </cell>
          <cell r="M23034">
            <v>139294.35</v>
          </cell>
          <cell r="N23034">
            <v>3.5</v>
          </cell>
        </row>
        <row r="23035">
          <cell r="A23035" t="str">
            <v>APU-00176</v>
          </cell>
          <cell r="D23035" t="str">
            <v/>
          </cell>
          <cell r="K23035" t="str">
            <v/>
          </cell>
          <cell r="L23035" t="str">
            <v xml:space="preserve"> </v>
          </cell>
          <cell r="M23035" t="str">
            <v xml:space="preserve"> </v>
          </cell>
        </row>
        <row r="23036">
          <cell r="A23036" t="str">
            <v>APU-00176</v>
          </cell>
          <cell r="D23036" t="str">
            <v/>
          </cell>
          <cell r="K23036" t="str">
            <v/>
          </cell>
          <cell r="L23036" t="str">
            <v xml:space="preserve"> </v>
          </cell>
          <cell r="M23036" t="str">
            <v xml:space="preserve"> </v>
          </cell>
        </row>
        <row r="23037">
          <cell r="A23037" t="str">
            <v>APU-00176</v>
          </cell>
          <cell r="D23037" t="str">
            <v/>
          </cell>
          <cell r="K23037" t="str">
            <v/>
          </cell>
          <cell r="L23037" t="str">
            <v xml:space="preserve"> </v>
          </cell>
          <cell r="M23037" t="str">
            <v xml:space="preserve"> </v>
          </cell>
        </row>
        <row r="23038">
          <cell r="D23038" t="str">
            <v>SUBTOTAL</v>
          </cell>
        </row>
        <row r="23040">
          <cell r="D23040" t="str">
            <v>TOTAL COSTO DIRECTO $</v>
          </cell>
        </row>
        <row r="23042">
          <cell r="M23042" t="str">
            <v>Porcentaje</v>
          </cell>
          <cell r="N23042" t="str">
            <v>Valor Total</v>
          </cell>
        </row>
        <row r="23043">
          <cell r="M23043">
            <v>0.24</v>
          </cell>
          <cell r="N23043">
            <v>162454.48000000001</v>
          </cell>
        </row>
        <row r="23044">
          <cell r="M23044">
            <v>0.02</v>
          </cell>
          <cell r="N23044">
            <v>13537.87</v>
          </cell>
        </row>
        <row r="23045">
          <cell r="M23045">
            <v>7.0000000000000007E-2</v>
          </cell>
          <cell r="N23045">
            <v>47382.559999999998</v>
          </cell>
        </row>
        <row r="23048">
          <cell r="D23048" t="str">
            <v>Precio Unitario Total Aproximado al peso $</v>
          </cell>
        </row>
        <row r="23053">
          <cell r="D23053" t="str">
            <v>Proyectó:</v>
          </cell>
          <cell r="L23053" t="str">
            <v>Aprobó:</v>
          </cell>
        </row>
        <row r="23054">
          <cell r="E23054" t="str">
            <v>BRAYAN JEUDIEL LOZANO HERRERA</v>
          </cell>
          <cell r="M23054" t="str">
            <v>JESÚS IVÁN QUIÑONES RUEDA</v>
          </cell>
        </row>
        <row r="23055">
          <cell r="E23055" t="str">
            <v>APOYO SEC. DE PLANEACIÓN Y OBRAS PÚBLICAS</v>
          </cell>
          <cell r="M23055" t="str">
            <v>SECRETARIO DE PLANEACIÓN Y OBRAS PUBLICAS</v>
          </cell>
        </row>
        <row r="23056">
          <cell r="E23056" t="str">
            <v>LES TENGO UN CHISME</v>
          </cell>
          <cell r="M23056" t="str">
            <v>BOMBA</v>
          </cell>
        </row>
        <row r="23060">
          <cell r="D23060" t="str">
            <v>Análisis de Precios Unitarios- Secretaria de Planeación y Obras Publicas de Cubará, Boyacá.</v>
          </cell>
        </row>
        <row r="23061">
          <cell r="D23061" t="str">
            <v>Código</v>
          </cell>
          <cell r="E23061" t="str">
            <v>CCE-EICP-FM-14</v>
          </cell>
          <cell r="G23061" t="str">
            <v>Versión</v>
          </cell>
          <cell r="H23061">
            <v>1</v>
          </cell>
        </row>
        <row r="23065">
          <cell r="E23065" t="str">
            <v>MUNICIPIO DE CUBARÁ</v>
          </cell>
        </row>
        <row r="23067">
          <cell r="M23067" t="str">
            <v>VERSIÓN</v>
          </cell>
        </row>
        <row r="23070">
          <cell r="M23070" t="str">
            <v>PAGINA</v>
          </cell>
        </row>
        <row r="23071">
          <cell r="E23071" t="str">
            <v>ANÁLISIS DE PRECIOS UNITARIOS</v>
          </cell>
        </row>
        <row r="23073">
          <cell r="M23073" t="str">
            <v>FECHA</v>
          </cell>
          <cell r="N23073" t="str">
            <v>DD</v>
          </cell>
        </row>
        <row r="23074">
          <cell r="N23074">
            <v>13</v>
          </cell>
        </row>
        <row r="23078">
          <cell r="D23078" t="str">
            <v>DATOS ESPECÍFICOS</v>
          </cell>
        </row>
        <row r="23080">
          <cell r="A23080" t="str">
            <v>APU ID</v>
          </cell>
          <cell r="D23080" t="str">
            <v>ÍTEM</v>
          </cell>
          <cell r="E23080" t="str">
            <v>DESCRIPCIÓN</v>
          </cell>
          <cell r="N23080" t="str">
            <v>UNIDAD</v>
          </cell>
        </row>
        <row r="23081">
          <cell r="A23081" t="str">
            <v>APU-00177</v>
          </cell>
          <cell r="D23081" t="str">
            <v>6,01,12</v>
          </cell>
          <cell r="E23081" t="str">
            <v>CONCRETO f'c = 3000 psi (21 MPa) PARA ESTRUCTURAS DEL POZO DE INSPECCIÓN</v>
          </cell>
          <cell r="N23081" t="str">
            <v>M3</v>
          </cell>
        </row>
        <row r="23082">
          <cell r="D23082" t="str">
            <v>I. EQUIPO</v>
          </cell>
        </row>
        <row r="23083">
          <cell r="D23083" t="str">
            <v>DESCRIPCIÓN</v>
          </cell>
          <cell r="I23083" t="str">
            <v>MARCA</v>
          </cell>
          <cell r="K23083" t="str">
            <v>TIPO</v>
          </cell>
          <cell r="M23083" t="str">
            <v>TARIFA</v>
          </cell>
          <cell r="N23083" t="str">
            <v>RENDIMIENTO</v>
          </cell>
        </row>
        <row r="23084">
          <cell r="D23084" t="str">
            <v>HERRAMIENTA MENOR (% M.O)</v>
          </cell>
          <cell r="K23084" t="str">
            <v>%</v>
          </cell>
          <cell r="M23084">
            <v>582065.26</v>
          </cell>
          <cell r="N23084">
            <v>10</v>
          </cell>
        </row>
        <row r="23085">
          <cell r="D23085" t="str">
            <v>VIBRADOR PORTÁTIL PARA CONCRETO</v>
          </cell>
          <cell r="K23085" t="str">
            <v>DIA</v>
          </cell>
          <cell r="M23085">
            <v>89075</v>
          </cell>
          <cell r="N23085">
            <v>0.8</v>
          </cell>
        </row>
        <row r="23086">
          <cell r="D23086" t="str">
            <v>FORMALETA METÁLICA PARA POZOS</v>
          </cell>
          <cell r="K23086" t="str">
            <v>DIA</v>
          </cell>
          <cell r="M23086">
            <v>50000</v>
          </cell>
          <cell r="N23086">
            <v>0.8</v>
          </cell>
        </row>
        <row r="23087">
          <cell r="D23087" t="str">
            <v/>
          </cell>
          <cell r="K23087" t="str">
            <v/>
          </cell>
          <cell r="M23087" t="str">
            <v/>
          </cell>
        </row>
        <row r="23088">
          <cell r="D23088" t="str">
            <v/>
          </cell>
          <cell r="K23088" t="str">
            <v/>
          </cell>
          <cell r="M23088" t="str">
            <v/>
          </cell>
        </row>
        <row r="23089">
          <cell r="D23089" t="str">
            <v/>
          </cell>
          <cell r="K23089" t="str">
            <v/>
          </cell>
          <cell r="M23089" t="str">
            <v/>
          </cell>
        </row>
        <row r="23090">
          <cell r="D23090" t="str">
            <v>SUBTOTAL</v>
          </cell>
        </row>
        <row r="23091">
          <cell r="D23091" t="str">
            <v>II. MATERIALES</v>
          </cell>
        </row>
        <row r="23092">
          <cell r="D23092" t="str">
            <v>DESCRIPCIÓN</v>
          </cell>
          <cell r="L23092" t="str">
            <v>UNIDAD</v>
          </cell>
          <cell r="M23092" t="str">
            <v>CANTIDAD</v>
          </cell>
          <cell r="N23092" t="str">
            <v>PRECIO UNITARIO</v>
          </cell>
        </row>
        <row r="23093">
          <cell r="D23093" t="str">
            <v>CONCRETO DE 3000 PSI (1:2:3)</v>
          </cell>
          <cell r="L23093" t="str">
            <v>M3</v>
          </cell>
          <cell r="M23093">
            <v>1</v>
          </cell>
          <cell r="N23093">
            <v>765149.14</v>
          </cell>
        </row>
        <row r="23094">
          <cell r="D23094" t="str">
            <v/>
          </cell>
          <cell r="L23094" t="str">
            <v/>
          </cell>
          <cell r="N23094" t="str">
            <v/>
          </cell>
        </row>
        <row r="23095">
          <cell r="D23095" t="str">
            <v/>
          </cell>
          <cell r="L23095" t="str">
            <v/>
          </cell>
          <cell r="N23095" t="str">
            <v/>
          </cell>
        </row>
        <row r="23096">
          <cell r="D23096" t="str">
            <v/>
          </cell>
          <cell r="L23096" t="str">
            <v/>
          </cell>
          <cell r="N23096" t="str">
            <v/>
          </cell>
        </row>
        <row r="23097">
          <cell r="D23097" t="str">
            <v/>
          </cell>
          <cell r="L23097" t="str">
            <v/>
          </cell>
          <cell r="N23097" t="str">
            <v/>
          </cell>
        </row>
        <row r="23098">
          <cell r="D23098" t="str">
            <v/>
          </cell>
          <cell r="L23098" t="str">
            <v/>
          </cell>
          <cell r="N23098" t="str">
            <v/>
          </cell>
        </row>
        <row r="23099">
          <cell r="D23099" t="str">
            <v/>
          </cell>
          <cell r="L23099" t="str">
            <v/>
          </cell>
          <cell r="N23099" t="str">
            <v/>
          </cell>
        </row>
        <row r="23100">
          <cell r="D23100" t="str">
            <v/>
          </cell>
          <cell r="L23100" t="str">
            <v/>
          </cell>
          <cell r="N23100" t="str">
            <v/>
          </cell>
        </row>
        <row r="23101">
          <cell r="D23101" t="str">
            <v/>
          </cell>
          <cell r="L23101" t="str">
            <v/>
          </cell>
          <cell r="N23101" t="str">
            <v/>
          </cell>
        </row>
        <row r="23102">
          <cell r="D23102" t="str">
            <v/>
          </cell>
          <cell r="L23102" t="str">
            <v/>
          </cell>
          <cell r="N23102" t="str">
            <v/>
          </cell>
        </row>
        <row r="23103">
          <cell r="D23103" t="str">
            <v/>
          </cell>
          <cell r="L23103" t="str">
            <v/>
          </cell>
          <cell r="N23103" t="str">
            <v/>
          </cell>
        </row>
        <row r="23104">
          <cell r="D23104" t="str">
            <v/>
          </cell>
          <cell r="L23104" t="str">
            <v/>
          </cell>
          <cell r="N23104" t="str">
            <v/>
          </cell>
        </row>
        <row r="23105">
          <cell r="D23105" t="str">
            <v/>
          </cell>
          <cell r="L23105" t="str">
            <v/>
          </cell>
          <cell r="N23105" t="str">
            <v/>
          </cell>
        </row>
        <row r="23106">
          <cell r="D23106" t="str">
            <v/>
          </cell>
          <cell r="L23106" t="str">
            <v/>
          </cell>
          <cell r="N23106" t="str">
            <v/>
          </cell>
        </row>
        <row r="23107">
          <cell r="D23107" t="str">
            <v>DESPERDICIO</v>
          </cell>
          <cell r="L23107" t="str">
            <v>%</v>
          </cell>
          <cell r="M23107">
            <v>0.05</v>
          </cell>
          <cell r="N23107">
            <v>765149.14</v>
          </cell>
        </row>
        <row r="23108">
          <cell r="D23108" t="str">
            <v>SUBTOTAL</v>
          </cell>
        </row>
        <row r="23109">
          <cell r="D23109" t="str">
            <v>III. TRANSPORTES</v>
          </cell>
        </row>
        <row r="23110">
          <cell r="D23110" t="str">
            <v>MATERIAL</v>
          </cell>
          <cell r="K23110" t="str">
            <v>VOL. o PESO</v>
          </cell>
          <cell r="L23110" t="str">
            <v>DISTANCIA</v>
          </cell>
          <cell r="M23110" t="str">
            <v>M3 o Ton/Km</v>
          </cell>
          <cell r="N23110" t="str">
            <v>TARIFA</v>
          </cell>
        </row>
        <row r="23111">
          <cell r="D23111" t="str">
            <v/>
          </cell>
          <cell r="M23111" t="str">
            <v/>
          </cell>
          <cell r="N23111" t="str">
            <v/>
          </cell>
        </row>
        <row r="23112">
          <cell r="D23112" t="str">
            <v/>
          </cell>
          <cell r="M23112" t="str">
            <v/>
          </cell>
          <cell r="N23112" t="str">
            <v/>
          </cell>
        </row>
        <row r="23113">
          <cell r="D23113" t="str">
            <v/>
          </cell>
          <cell r="M23113" t="str">
            <v/>
          </cell>
          <cell r="N23113" t="str">
            <v/>
          </cell>
        </row>
        <row r="23114">
          <cell r="D23114" t="str">
            <v/>
          </cell>
          <cell r="M23114" t="str">
            <v/>
          </cell>
          <cell r="N23114" t="str">
            <v/>
          </cell>
        </row>
        <row r="23115">
          <cell r="D23115" t="str">
            <v>SUBTOTAL</v>
          </cell>
        </row>
        <row r="23116">
          <cell r="D23116" t="str">
            <v>IV. MANO DE OBRA</v>
          </cell>
        </row>
        <row r="23117">
          <cell r="D23117" t="str">
            <v>TRABAJADOR</v>
          </cell>
          <cell r="K23117" t="str">
            <v>JORNAL</v>
          </cell>
          <cell r="L23117" t="str">
            <v>PRESTACIONES</v>
          </cell>
          <cell r="M23117" t="str">
            <v>JORNAL TOTAL</v>
          </cell>
          <cell r="N23117" t="str">
            <v>RENDIMIENTO</v>
          </cell>
        </row>
        <row r="23118">
          <cell r="D23118" t="str">
            <v>OFICIAL</v>
          </cell>
          <cell r="K23118">
            <v>95930</v>
          </cell>
          <cell r="L23118">
            <v>1.95</v>
          </cell>
          <cell r="M23118">
            <v>187063.5</v>
          </cell>
          <cell r="N23118">
            <v>0.8</v>
          </cell>
        </row>
        <row r="23119">
          <cell r="D23119" t="str">
            <v>AYUDANTE (2)</v>
          </cell>
          <cell r="K23119">
            <v>142866</v>
          </cell>
          <cell r="L23119">
            <v>1.95</v>
          </cell>
          <cell r="M23119">
            <v>278588.7</v>
          </cell>
          <cell r="N23119">
            <v>0.8</v>
          </cell>
        </row>
        <row r="23120">
          <cell r="D23120" t="str">
            <v/>
          </cell>
          <cell r="K23120" t="str">
            <v/>
          </cell>
          <cell r="L23120" t="str">
            <v xml:space="preserve"> </v>
          </cell>
          <cell r="M23120" t="str">
            <v xml:space="preserve"> </v>
          </cell>
        </row>
        <row r="23121">
          <cell r="D23121" t="str">
            <v/>
          </cell>
          <cell r="K23121" t="str">
            <v/>
          </cell>
          <cell r="L23121" t="str">
            <v xml:space="preserve"> </v>
          </cell>
          <cell r="M23121" t="str">
            <v xml:space="preserve"> </v>
          </cell>
        </row>
        <row r="23122">
          <cell r="D23122" t="str">
            <v/>
          </cell>
          <cell r="K23122" t="str">
            <v/>
          </cell>
          <cell r="L23122" t="str">
            <v xml:space="preserve"> </v>
          </cell>
          <cell r="M23122" t="str">
            <v xml:space="preserve"> </v>
          </cell>
        </row>
        <row r="23123">
          <cell r="D23123" t="str">
            <v>SUBTOTAL</v>
          </cell>
        </row>
        <row r="23125">
          <cell r="D23125" t="str">
            <v>TOTAL COSTO DIRECTO $</v>
          </cell>
        </row>
        <row r="23127">
          <cell r="M23127" t="str">
            <v>Porcentaje</v>
          </cell>
          <cell r="N23127" t="str">
            <v>Valor Total</v>
          </cell>
        </row>
        <row r="23128">
          <cell r="M23128">
            <v>0.24</v>
          </cell>
          <cell r="N23128">
            <v>388205.31</v>
          </cell>
        </row>
        <row r="23129">
          <cell r="M23129">
            <v>0.02</v>
          </cell>
          <cell r="N23129">
            <v>32350.44</v>
          </cell>
        </row>
        <row r="23130">
          <cell r="M23130">
            <v>7.0000000000000007E-2</v>
          </cell>
          <cell r="N23130">
            <v>113226.55</v>
          </cell>
        </row>
        <row r="23133">
          <cell r="D23133" t="str">
            <v>Precio Unitario Total Aproximado al peso $</v>
          </cell>
        </row>
        <row r="23138">
          <cell r="D23138" t="str">
            <v>Proyectó:</v>
          </cell>
          <cell r="L23138" t="str">
            <v>Aprobó:</v>
          </cell>
        </row>
        <row r="23139">
          <cell r="E23139" t="str">
            <v>BRAYAN JEUDIEL LOZANO HERRERA</v>
          </cell>
          <cell r="M23139" t="str">
            <v>JESÚS IVÁN QUIÑONES RUEDA</v>
          </cell>
        </row>
        <row r="23140">
          <cell r="E23140" t="str">
            <v>APOYO SEC. DE PLANEACIÓN Y OBRAS PÚBLICAS</v>
          </cell>
          <cell r="M23140" t="str">
            <v>SECRETARIO DE PLANEACIÓN Y OBRAS PUBLICAS</v>
          </cell>
        </row>
        <row r="23141">
          <cell r="E23141" t="str">
            <v>LES TENGO UN CHISME</v>
          </cell>
          <cell r="M23141" t="str">
            <v>BOMBA</v>
          </cell>
        </row>
        <row r="23145">
          <cell r="D23145" t="str">
            <v>Análisis de Precios Unitarios- Secretaria de Planeación y Obras Publicas de Cubará, Boyacá.</v>
          </cell>
        </row>
        <row r="23146">
          <cell r="D23146" t="str">
            <v>Código</v>
          </cell>
          <cell r="E23146" t="str">
            <v>CCE-EICP-FM-14</v>
          </cell>
          <cell r="G23146" t="str">
            <v>Versión</v>
          </cell>
          <cell r="H23146">
            <v>1</v>
          </cell>
        </row>
        <row r="23150">
          <cell r="E23150" t="str">
            <v>MUNICIPIO DE CUBARÁ</v>
          </cell>
        </row>
        <row r="23152">
          <cell r="M23152" t="str">
            <v>VERSIÓN</v>
          </cell>
        </row>
        <row r="23155">
          <cell r="M23155" t="str">
            <v>PAGINA</v>
          </cell>
        </row>
        <row r="23156">
          <cell r="E23156" t="str">
            <v>ANÁLISIS DE PRECIOS UNITARIOS</v>
          </cell>
        </row>
        <row r="23158">
          <cell r="M23158" t="str">
            <v>FECHA</v>
          </cell>
          <cell r="N23158" t="str">
            <v>DD</v>
          </cell>
        </row>
        <row r="23159">
          <cell r="N23159">
            <v>13</v>
          </cell>
        </row>
        <row r="23163">
          <cell r="D23163" t="str">
            <v>DATOS ESPECÍFICOS</v>
          </cell>
        </row>
        <row r="23165">
          <cell r="A23165" t="str">
            <v>APU ID</v>
          </cell>
          <cell r="D23165" t="str">
            <v>ÍTEM</v>
          </cell>
          <cell r="E23165" t="str">
            <v>DESCRIPCIÓN</v>
          </cell>
          <cell r="N23165" t="str">
            <v>UNIDAD</v>
          </cell>
        </row>
        <row r="23166">
          <cell r="A23166" t="str">
            <v>APU-00178</v>
          </cell>
          <cell r="D23166" t="str">
            <v>6,01,13</v>
          </cell>
          <cell r="E23166" t="str">
            <v>SUMINISTRO E INSTALACIÓN DE ARO - TAPA EN HF</v>
          </cell>
          <cell r="N23166" t="str">
            <v>UND</v>
          </cell>
        </row>
        <row r="23167">
          <cell r="D23167" t="str">
            <v>I. EQUIPO</v>
          </cell>
        </row>
        <row r="23168">
          <cell r="D23168" t="str">
            <v>DESCRIPCIÓN</v>
          </cell>
          <cell r="I23168" t="str">
            <v>MARCA</v>
          </cell>
          <cell r="K23168" t="str">
            <v>TIPO</v>
          </cell>
          <cell r="M23168" t="str">
            <v>TARIFA</v>
          </cell>
          <cell r="N23168" t="str">
            <v>RENDIMIENTO</v>
          </cell>
        </row>
        <row r="23169">
          <cell r="D23169" t="str">
            <v>HERRAMIENTA MENOR (% M.O)</v>
          </cell>
          <cell r="K23169" t="str">
            <v>%</v>
          </cell>
          <cell r="M23169">
            <v>20397.37</v>
          </cell>
          <cell r="N23169">
            <v>10</v>
          </cell>
        </row>
        <row r="23170">
          <cell r="D23170" t="str">
            <v/>
          </cell>
          <cell r="K23170" t="str">
            <v/>
          </cell>
          <cell r="M23170" t="str">
            <v/>
          </cell>
        </row>
        <row r="23171">
          <cell r="D23171" t="str">
            <v/>
          </cell>
          <cell r="K23171" t="str">
            <v/>
          </cell>
          <cell r="M23171" t="str">
            <v/>
          </cell>
        </row>
        <row r="23172">
          <cell r="D23172" t="str">
            <v/>
          </cell>
          <cell r="K23172" t="str">
            <v/>
          </cell>
          <cell r="M23172" t="str">
            <v/>
          </cell>
        </row>
        <row r="23173">
          <cell r="D23173" t="str">
            <v/>
          </cell>
          <cell r="K23173" t="str">
            <v/>
          </cell>
          <cell r="M23173" t="str">
            <v/>
          </cell>
        </row>
        <row r="23174">
          <cell r="D23174" t="str">
            <v/>
          </cell>
          <cell r="K23174" t="str">
            <v/>
          </cell>
          <cell r="M23174" t="str">
            <v/>
          </cell>
        </row>
        <row r="23175">
          <cell r="D23175" t="str">
            <v>SUBTOTAL</v>
          </cell>
        </row>
        <row r="23176">
          <cell r="D23176" t="str">
            <v>II. MATERIALES</v>
          </cell>
        </row>
        <row r="23177">
          <cell r="D23177" t="str">
            <v>DESCRIPCIÓN</v>
          </cell>
          <cell r="L23177" t="str">
            <v>UNIDAD</v>
          </cell>
          <cell r="M23177" t="str">
            <v>CANTIDAD</v>
          </cell>
          <cell r="N23177" t="str">
            <v>PRECIO UNITARIO</v>
          </cell>
        </row>
        <row r="23178">
          <cell r="D23178" t="str">
            <v>ARO Y TAPA POZOS INSP EN HF</v>
          </cell>
          <cell r="L23178" t="str">
            <v>UND</v>
          </cell>
          <cell r="M23178">
            <v>1</v>
          </cell>
          <cell r="N23178">
            <v>462205.12</v>
          </cell>
        </row>
        <row r="23179">
          <cell r="D23179" t="str">
            <v/>
          </cell>
          <cell r="L23179" t="str">
            <v/>
          </cell>
          <cell r="N23179" t="str">
            <v/>
          </cell>
        </row>
        <row r="23180">
          <cell r="D23180" t="str">
            <v/>
          </cell>
          <cell r="L23180" t="str">
            <v/>
          </cell>
          <cell r="N23180" t="str">
            <v/>
          </cell>
        </row>
        <row r="23181">
          <cell r="D23181" t="str">
            <v/>
          </cell>
          <cell r="L23181" t="str">
            <v/>
          </cell>
          <cell r="N23181" t="str">
            <v/>
          </cell>
        </row>
        <row r="23182">
          <cell r="D23182" t="str">
            <v/>
          </cell>
          <cell r="L23182" t="str">
            <v/>
          </cell>
          <cell r="N23182" t="str">
            <v/>
          </cell>
        </row>
        <row r="23183">
          <cell r="D23183" t="str">
            <v/>
          </cell>
          <cell r="L23183" t="str">
            <v/>
          </cell>
          <cell r="N23183" t="str">
            <v/>
          </cell>
        </row>
        <row r="23184">
          <cell r="D23184" t="str">
            <v/>
          </cell>
          <cell r="L23184" t="str">
            <v/>
          </cell>
          <cell r="N23184" t="str">
            <v/>
          </cell>
        </row>
        <row r="23185">
          <cell r="D23185" t="str">
            <v/>
          </cell>
          <cell r="L23185" t="str">
            <v/>
          </cell>
          <cell r="N23185" t="str">
            <v/>
          </cell>
        </row>
        <row r="23186">
          <cell r="D23186" t="str">
            <v/>
          </cell>
          <cell r="L23186" t="str">
            <v/>
          </cell>
          <cell r="N23186" t="str">
            <v/>
          </cell>
        </row>
        <row r="23187">
          <cell r="D23187" t="str">
            <v/>
          </cell>
          <cell r="L23187" t="str">
            <v/>
          </cell>
          <cell r="N23187" t="str">
            <v/>
          </cell>
        </row>
        <row r="23188">
          <cell r="D23188" t="str">
            <v/>
          </cell>
          <cell r="L23188" t="str">
            <v/>
          </cell>
          <cell r="N23188" t="str">
            <v/>
          </cell>
        </row>
        <row r="23189">
          <cell r="D23189" t="str">
            <v/>
          </cell>
          <cell r="L23189" t="str">
            <v/>
          </cell>
          <cell r="N23189" t="str">
            <v/>
          </cell>
        </row>
        <row r="23190">
          <cell r="D23190" t="str">
            <v/>
          </cell>
          <cell r="L23190" t="str">
            <v/>
          </cell>
          <cell r="N23190" t="str">
            <v/>
          </cell>
        </row>
        <row r="23191">
          <cell r="D23191" t="str">
            <v/>
          </cell>
          <cell r="L23191" t="str">
            <v/>
          </cell>
          <cell r="N23191" t="str">
            <v/>
          </cell>
        </row>
        <row r="23192">
          <cell r="D23192" t="str">
            <v>DESPERDICIO</v>
          </cell>
          <cell r="L23192" t="str">
            <v>%</v>
          </cell>
          <cell r="M23192">
            <v>0.05</v>
          </cell>
          <cell r="N23192">
            <v>462205.12</v>
          </cell>
        </row>
        <row r="23193">
          <cell r="D23193" t="str">
            <v>SUBTOTAL</v>
          </cell>
        </row>
        <row r="23194">
          <cell r="D23194" t="str">
            <v>III. TRANSPORTES</v>
          </cell>
        </row>
        <row r="23195">
          <cell r="D23195" t="str">
            <v>MATERIAL</v>
          </cell>
          <cell r="K23195" t="str">
            <v>VOL. o PESO</v>
          </cell>
          <cell r="L23195" t="str">
            <v>DISTANCIA</v>
          </cell>
          <cell r="M23195" t="str">
            <v>M3 o Ton/Km</v>
          </cell>
          <cell r="N23195" t="str">
            <v>TARIFA</v>
          </cell>
        </row>
        <row r="23196">
          <cell r="D23196" t="str">
            <v/>
          </cell>
          <cell r="M23196" t="str">
            <v/>
          </cell>
          <cell r="N23196" t="str">
            <v/>
          </cell>
        </row>
        <row r="23197">
          <cell r="D23197" t="str">
            <v/>
          </cell>
          <cell r="M23197" t="str">
            <v/>
          </cell>
          <cell r="N23197" t="str">
            <v/>
          </cell>
        </row>
        <row r="23198">
          <cell r="D23198" t="str">
            <v/>
          </cell>
          <cell r="M23198" t="str">
            <v/>
          </cell>
          <cell r="N23198" t="str">
            <v/>
          </cell>
        </row>
        <row r="23199">
          <cell r="D23199" t="str">
            <v/>
          </cell>
          <cell r="M23199" t="str">
            <v/>
          </cell>
          <cell r="N23199" t="str">
            <v/>
          </cell>
        </row>
        <row r="23200">
          <cell r="D23200" t="str">
            <v>SUBTOTAL</v>
          </cell>
        </row>
        <row r="23201">
          <cell r="D23201" t="str">
            <v>IV. MANO DE OBRA</v>
          </cell>
        </row>
        <row r="23202">
          <cell r="D23202" t="str">
            <v>TRABAJADOR</v>
          </cell>
          <cell r="K23202" t="str">
            <v>JORNAL</v>
          </cell>
          <cell r="L23202" t="str">
            <v>PRESTACIONES</v>
          </cell>
          <cell r="M23202" t="str">
            <v>JORNAL TOTAL</v>
          </cell>
          <cell r="N23202" t="str">
            <v>RENDIMIENTO</v>
          </cell>
        </row>
        <row r="23203">
          <cell r="D23203" t="str">
            <v>OFICIAL</v>
          </cell>
          <cell r="K23203">
            <v>95930</v>
          </cell>
          <cell r="L23203">
            <v>1.95</v>
          </cell>
          <cell r="M23203">
            <v>187063.5</v>
          </cell>
          <cell r="N23203">
            <v>16</v>
          </cell>
        </row>
        <row r="23204">
          <cell r="D23204" t="str">
            <v>AYUDANTE (1)</v>
          </cell>
          <cell r="K23204">
            <v>71433</v>
          </cell>
          <cell r="L23204">
            <v>1.95</v>
          </cell>
          <cell r="M23204">
            <v>139294.35</v>
          </cell>
          <cell r="N23204">
            <v>16</v>
          </cell>
        </row>
        <row r="23205">
          <cell r="D23205" t="str">
            <v/>
          </cell>
          <cell r="K23205" t="str">
            <v/>
          </cell>
          <cell r="L23205" t="str">
            <v xml:space="preserve"> </v>
          </cell>
          <cell r="M23205" t="str">
            <v xml:space="preserve"> </v>
          </cell>
        </row>
        <row r="23206">
          <cell r="D23206" t="str">
            <v/>
          </cell>
          <cell r="K23206" t="str">
            <v/>
          </cell>
          <cell r="L23206" t="str">
            <v xml:space="preserve"> </v>
          </cell>
          <cell r="M23206" t="str">
            <v xml:space="preserve"> </v>
          </cell>
        </row>
        <row r="23207">
          <cell r="D23207" t="str">
            <v/>
          </cell>
          <cell r="K23207" t="str">
            <v/>
          </cell>
          <cell r="L23207" t="str">
            <v xml:space="preserve"> </v>
          </cell>
          <cell r="M23207" t="str">
            <v xml:space="preserve"> </v>
          </cell>
        </row>
        <row r="23208">
          <cell r="D23208" t="str">
            <v>SUBTOTAL</v>
          </cell>
        </row>
        <row r="23210">
          <cell r="D23210" t="str">
            <v>TOTAL COSTO DIRECTO $</v>
          </cell>
        </row>
        <row r="23212">
          <cell r="M23212" t="str">
            <v>Porcentaje</v>
          </cell>
          <cell r="N23212" t="str">
            <v>Valor Total</v>
          </cell>
        </row>
        <row r="23213">
          <cell r="M23213">
            <v>0.24</v>
          </cell>
          <cell r="N23213">
            <v>121860.6</v>
          </cell>
        </row>
        <row r="23214">
          <cell r="M23214">
            <v>0.02</v>
          </cell>
          <cell r="N23214">
            <v>10155.049999999999</v>
          </cell>
        </row>
        <row r="23215">
          <cell r="M23215">
            <v>7.0000000000000007E-2</v>
          </cell>
          <cell r="N23215">
            <v>35542.67</v>
          </cell>
        </row>
        <row r="23218">
          <cell r="D23218" t="str">
            <v>Precio Unitario Total Aproximado al peso $</v>
          </cell>
        </row>
        <row r="23223">
          <cell r="D23223" t="str">
            <v>Proyectó:</v>
          </cell>
          <cell r="L23223" t="str">
            <v>Aprobó:</v>
          </cell>
        </row>
        <row r="23224">
          <cell r="E23224" t="str">
            <v>BRAYAN JEUDIEL LOZANO HERRERA</v>
          </cell>
          <cell r="M23224" t="str">
            <v>JESÚS IVÁN QUIÑONES RUEDA</v>
          </cell>
        </row>
        <row r="23225">
          <cell r="E23225" t="str">
            <v>APOYO SEC. DE PLANEACIÓN Y OBRAS PÚBLICAS</v>
          </cell>
          <cell r="M23225" t="str">
            <v>SECRETARIO DE PLANEACIÓN Y OBRAS PUBLICAS</v>
          </cell>
        </row>
        <row r="23226">
          <cell r="E23226" t="str">
            <v>LES TENGO UN CHISME</v>
          </cell>
          <cell r="M23226" t="str">
            <v>BOMBA</v>
          </cell>
        </row>
        <row r="23230">
          <cell r="D23230" t="str">
            <v>Análisis de Precios Unitarios- Secretaria de Planeación y Obras Publicas de Cubará, Boyacá.</v>
          </cell>
        </row>
        <row r="23231">
          <cell r="D23231" t="str">
            <v>Código</v>
          </cell>
          <cell r="E23231" t="str">
            <v>CCE-EICP-FM-14</v>
          </cell>
          <cell r="G23231" t="str">
            <v>Versión</v>
          </cell>
          <cell r="H23231">
            <v>1</v>
          </cell>
        </row>
        <row r="23235">
          <cell r="E23235" t="str">
            <v>MUNICIPIO DE CUBARÁ</v>
          </cell>
        </row>
        <row r="23237">
          <cell r="M23237" t="str">
            <v>VERSIÓN</v>
          </cell>
        </row>
        <row r="23240">
          <cell r="M23240" t="str">
            <v>PAGINA</v>
          </cell>
        </row>
        <row r="23241">
          <cell r="E23241" t="str">
            <v>ANÁLISIS DE PRECIOS UNITARIOS</v>
          </cell>
        </row>
        <row r="23243">
          <cell r="M23243" t="str">
            <v>FECHA</v>
          </cell>
          <cell r="N23243" t="str">
            <v>DD</v>
          </cell>
        </row>
        <row r="23244">
          <cell r="N23244">
            <v>13</v>
          </cell>
        </row>
        <row r="23248">
          <cell r="D23248" t="str">
            <v>DATOS ESPECÍFICOS</v>
          </cell>
        </row>
        <row r="23250">
          <cell r="A23250" t="str">
            <v>APU ID</v>
          </cell>
          <cell r="D23250" t="str">
            <v>ÍTEM</v>
          </cell>
          <cell r="E23250" t="str">
            <v>DESCRIPCIÓN</v>
          </cell>
          <cell r="N23250" t="str">
            <v>UNIDAD</v>
          </cell>
        </row>
        <row r="23251">
          <cell r="A23251" t="str">
            <v>APU-00179</v>
          </cell>
          <cell r="D23251" t="str">
            <v>6,01,14</v>
          </cell>
          <cell r="E23251" t="str">
            <v>EMBOQUILLADO DE TUBERÍA</v>
          </cell>
          <cell r="N23251" t="str">
            <v>UND</v>
          </cell>
        </row>
        <row r="23252">
          <cell r="D23252" t="str">
            <v>I. EQUIPO</v>
          </cell>
        </row>
        <row r="23253">
          <cell r="D23253" t="str">
            <v>DESCRIPCIÓN</v>
          </cell>
          <cell r="I23253" t="str">
            <v>MARCA</v>
          </cell>
          <cell r="K23253" t="str">
            <v>TIPO</v>
          </cell>
          <cell r="M23253" t="str">
            <v>TARIFA</v>
          </cell>
          <cell r="N23253" t="str">
            <v>RENDIMIENTO</v>
          </cell>
        </row>
        <row r="23254">
          <cell r="D23254" t="str">
            <v>HERRAMIENTA MENOR (% M.O)</v>
          </cell>
          <cell r="K23254" t="str">
            <v>%</v>
          </cell>
          <cell r="M23254">
            <v>27196.489999999998</v>
          </cell>
          <cell r="N23254">
            <v>10</v>
          </cell>
        </row>
        <row r="23255">
          <cell r="D23255" t="str">
            <v/>
          </cell>
          <cell r="K23255" t="str">
            <v/>
          </cell>
          <cell r="M23255" t="str">
            <v/>
          </cell>
        </row>
        <row r="23256">
          <cell r="D23256" t="str">
            <v/>
          </cell>
          <cell r="K23256" t="str">
            <v/>
          </cell>
          <cell r="M23256" t="str">
            <v/>
          </cell>
        </row>
        <row r="23257">
          <cell r="D23257" t="str">
            <v/>
          </cell>
          <cell r="K23257" t="str">
            <v/>
          </cell>
          <cell r="M23257" t="str">
            <v/>
          </cell>
        </row>
        <row r="23258">
          <cell r="D23258" t="str">
            <v/>
          </cell>
          <cell r="K23258" t="str">
            <v/>
          </cell>
          <cell r="M23258" t="str">
            <v/>
          </cell>
        </row>
        <row r="23259">
          <cell r="D23259" t="str">
            <v/>
          </cell>
          <cell r="K23259" t="str">
            <v/>
          </cell>
          <cell r="M23259" t="str">
            <v/>
          </cell>
        </row>
        <row r="23260">
          <cell r="D23260" t="str">
            <v>SUBTOTAL</v>
          </cell>
        </row>
        <row r="23261">
          <cell r="D23261" t="str">
            <v>II. MATERIALES</v>
          </cell>
        </row>
        <row r="23262">
          <cell r="D23262" t="str">
            <v>DESCRIPCIÓN</v>
          </cell>
          <cell r="L23262" t="str">
            <v>UNIDAD</v>
          </cell>
          <cell r="M23262" t="str">
            <v>CANTIDAD</v>
          </cell>
          <cell r="N23262" t="str">
            <v>PRECIO UNITARIO</v>
          </cell>
        </row>
        <row r="23263">
          <cell r="D23263" t="str">
            <v>MORTERO 1:4 IMPERMEABILIZADO</v>
          </cell>
          <cell r="L23263" t="str">
            <v>M3</v>
          </cell>
          <cell r="M23263">
            <v>2.3E-2</v>
          </cell>
          <cell r="N23263">
            <v>934466.39</v>
          </cell>
        </row>
        <row r="23264">
          <cell r="D23264" t="str">
            <v/>
          </cell>
          <cell r="L23264" t="str">
            <v/>
          </cell>
          <cell r="N23264" t="str">
            <v/>
          </cell>
        </row>
        <row r="23265">
          <cell r="D23265" t="str">
            <v/>
          </cell>
          <cell r="L23265" t="str">
            <v/>
          </cell>
          <cell r="N23265" t="str">
            <v/>
          </cell>
        </row>
        <row r="23266">
          <cell r="D23266" t="str">
            <v/>
          </cell>
          <cell r="L23266" t="str">
            <v/>
          </cell>
          <cell r="N23266" t="str">
            <v/>
          </cell>
        </row>
        <row r="23267">
          <cell r="D23267" t="str">
            <v/>
          </cell>
          <cell r="L23267" t="str">
            <v/>
          </cell>
          <cell r="N23267" t="str">
            <v/>
          </cell>
        </row>
        <row r="23268">
          <cell r="D23268" t="str">
            <v/>
          </cell>
          <cell r="L23268" t="str">
            <v/>
          </cell>
          <cell r="N23268" t="str">
            <v/>
          </cell>
        </row>
        <row r="23269">
          <cell r="D23269" t="str">
            <v/>
          </cell>
          <cell r="L23269" t="str">
            <v/>
          </cell>
          <cell r="N23269" t="str">
            <v/>
          </cell>
        </row>
        <row r="23270">
          <cell r="D23270" t="str">
            <v/>
          </cell>
          <cell r="L23270" t="str">
            <v/>
          </cell>
          <cell r="N23270" t="str">
            <v/>
          </cell>
        </row>
        <row r="23271">
          <cell r="D23271" t="str">
            <v/>
          </cell>
          <cell r="L23271" t="str">
            <v/>
          </cell>
          <cell r="N23271" t="str">
            <v/>
          </cell>
        </row>
        <row r="23272">
          <cell r="D23272" t="str">
            <v/>
          </cell>
          <cell r="L23272" t="str">
            <v/>
          </cell>
          <cell r="N23272" t="str">
            <v/>
          </cell>
        </row>
        <row r="23273">
          <cell r="D23273" t="str">
            <v/>
          </cell>
          <cell r="L23273" t="str">
            <v/>
          </cell>
          <cell r="N23273" t="str">
            <v/>
          </cell>
        </row>
        <row r="23274">
          <cell r="D23274" t="str">
            <v/>
          </cell>
          <cell r="L23274" t="str">
            <v/>
          </cell>
          <cell r="N23274" t="str">
            <v/>
          </cell>
        </row>
        <row r="23275">
          <cell r="D23275" t="str">
            <v/>
          </cell>
          <cell r="L23275" t="str">
            <v/>
          </cell>
          <cell r="N23275" t="str">
            <v/>
          </cell>
        </row>
        <row r="23276">
          <cell r="D23276" t="str">
            <v/>
          </cell>
          <cell r="L23276" t="str">
            <v/>
          </cell>
          <cell r="N23276" t="str">
            <v/>
          </cell>
        </row>
        <row r="23277">
          <cell r="D23277" t="str">
            <v>DESPERDICIO</v>
          </cell>
          <cell r="L23277" t="str">
            <v>%</v>
          </cell>
          <cell r="M23277">
            <v>0.05</v>
          </cell>
          <cell r="N23277">
            <v>21492.73</v>
          </cell>
        </row>
        <row r="23278">
          <cell r="D23278" t="str">
            <v>SUBTOTAL</v>
          </cell>
        </row>
        <row r="23279">
          <cell r="D23279" t="str">
            <v>III. TRANSPORTES</v>
          </cell>
        </row>
        <row r="23280">
          <cell r="D23280" t="str">
            <v>MATERIAL</v>
          </cell>
          <cell r="K23280" t="str">
            <v>VOL. o PESO</v>
          </cell>
          <cell r="L23280" t="str">
            <v>DISTANCIA</v>
          </cell>
          <cell r="M23280" t="str">
            <v>M3 o Ton/Km</v>
          </cell>
          <cell r="N23280" t="str">
            <v>TARIFA</v>
          </cell>
        </row>
        <row r="23281">
          <cell r="D23281" t="str">
            <v/>
          </cell>
          <cell r="M23281" t="str">
            <v/>
          </cell>
          <cell r="N23281" t="str">
            <v/>
          </cell>
        </row>
        <row r="23282">
          <cell r="D23282" t="str">
            <v/>
          </cell>
          <cell r="M23282" t="str">
            <v/>
          </cell>
          <cell r="N23282" t="str">
            <v/>
          </cell>
        </row>
        <row r="23283">
          <cell r="D23283" t="str">
            <v/>
          </cell>
          <cell r="M23283" t="str">
            <v/>
          </cell>
          <cell r="N23283" t="str">
            <v/>
          </cell>
        </row>
        <row r="23284">
          <cell r="D23284" t="str">
            <v/>
          </cell>
          <cell r="M23284" t="str">
            <v/>
          </cell>
          <cell r="N23284" t="str">
            <v/>
          </cell>
        </row>
        <row r="23285">
          <cell r="D23285" t="str">
            <v>SUBTOTAL</v>
          </cell>
        </row>
        <row r="23286">
          <cell r="D23286" t="str">
            <v>IV. MANO DE OBRA</v>
          </cell>
        </row>
        <row r="23287">
          <cell r="D23287" t="str">
            <v>TRABAJADOR</v>
          </cell>
          <cell r="K23287" t="str">
            <v>JORNAL</v>
          </cell>
          <cell r="L23287" t="str">
            <v>PRESTACIONES</v>
          </cell>
          <cell r="M23287" t="str">
            <v>JORNAL TOTAL</v>
          </cell>
          <cell r="N23287" t="str">
            <v>RENDIMIENTO</v>
          </cell>
        </row>
        <row r="23288">
          <cell r="D23288" t="str">
            <v>OFICIAL</v>
          </cell>
          <cell r="K23288">
            <v>95930</v>
          </cell>
          <cell r="L23288">
            <v>1.95</v>
          </cell>
          <cell r="M23288">
            <v>187063.5</v>
          </cell>
          <cell r="N23288">
            <v>12</v>
          </cell>
        </row>
        <row r="23289">
          <cell r="D23289" t="str">
            <v>AYUDANTE (1)</v>
          </cell>
          <cell r="K23289">
            <v>71433</v>
          </cell>
          <cell r="L23289">
            <v>1.95</v>
          </cell>
          <cell r="M23289">
            <v>139294.35</v>
          </cell>
          <cell r="N23289">
            <v>12</v>
          </cell>
        </row>
        <row r="23290">
          <cell r="D23290" t="str">
            <v/>
          </cell>
          <cell r="K23290" t="str">
            <v/>
          </cell>
          <cell r="L23290" t="str">
            <v xml:space="preserve"> </v>
          </cell>
          <cell r="M23290" t="str">
            <v xml:space="preserve"> </v>
          </cell>
        </row>
        <row r="23291">
          <cell r="D23291" t="str">
            <v/>
          </cell>
          <cell r="K23291" t="str">
            <v/>
          </cell>
          <cell r="L23291" t="str">
            <v xml:space="preserve"> </v>
          </cell>
          <cell r="M23291" t="str">
            <v xml:space="preserve"> </v>
          </cell>
        </row>
        <row r="23292">
          <cell r="D23292" t="str">
            <v/>
          </cell>
          <cell r="K23292" t="str">
            <v/>
          </cell>
          <cell r="L23292" t="str">
            <v xml:space="preserve"> </v>
          </cell>
          <cell r="M23292" t="str">
            <v xml:space="preserve"> </v>
          </cell>
        </row>
        <row r="23293">
          <cell r="D23293" t="str">
            <v>SUBTOTAL</v>
          </cell>
        </row>
        <row r="23295">
          <cell r="D23295" t="str">
            <v>TOTAL COSTO DIRECTO $</v>
          </cell>
        </row>
        <row r="23297">
          <cell r="M23297" t="str">
            <v>Porcentaje</v>
          </cell>
          <cell r="N23297" t="str">
            <v>Valor Total</v>
          </cell>
        </row>
        <row r="23298">
          <cell r="M23298">
            <v>0.24</v>
          </cell>
          <cell r="N23298">
            <v>12596.04</v>
          </cell>
        </row>
        <row r="23299">
          <cell r="M23299">
            <v>0.02</v>
          </cell>
          <cell r="N23299">
            <v>1049.67</v>
          </cell>
        </row>
        <row r="23300">
          <cell r="M23300">
            <v>7.0000000000000007E-2</v>
          </cell>
          <cell r="N23300">
            <v>3673.85</v>
          </cell>
        </row>
        <row r="23303">
          <cell r="D23303" t="str">
            <v>Precio Unitario Total Aproximado al peso $</v>
          </cell>
        </row>
        <row r="23308">
          <cell r="D23308" t="str">
            <v>Proyectó:</v>
          </cell>
          <cell r="L23308" t="str">
            <v>Aprobó:</v>
          </cell>
        </row>
        <row r="23309">
          <cell r="E23309" t="str">
            <v>BRAYAN JEUDIEL LOZANO HERRERA</v>
          </cell>
          <cell r="M23309" t="str">
            <v>JESÚS IVÁN QUIÑONES RUEDA</v>
          </cell>
        </row>
        <row r="23310">
          <cell r="E23310" t="str">
            <v>APOYO SEC. DE PLANEACIÓN Y OBRAS PÚBLICAS</v>
          </cell>
          <cell r="M23310" t="str">
            <v>SECRETARIO DE PLANEACIÓN Y OBRAS PUBLICAS</v>
          </cell>
        </row>
        <row r="23311">
          <cell r="E23311" t="str">
            <v>LES TENGO UN CHISME</v>
          </cell>
          <cell r="M23311" t="str">
            <v>BOMBA</v>
          </cell>
        </row>
        <row r="23315">
          <cell r="D23315" t="str">
            <v>Análisis de Precios Unitarios- Secretaria de Planeación y Obras Publicas de Cubará, Boyacá.</v>
          </cell>
        </row>
        <row r="23316">
          <cell r="D23316" t="str">
            <v>Código</v>
          </cell>
          <cell r="E23316" t="str">
            <v>CCE-EICP-FM-14</v>
          </cell>
          <cell r="G23316" t="str">
            <v>Versión</v>
          </cell>
          <cell r="H23316">
            <v>1</v>
          </cell>
        </row>
        <row r="23320">
          <cell r="E23320" t="str">
            <v>MUNICIPIO DE CUBARÁ</v>
          </cell>
        </row>
        <row r="23322">
          <cell r="M23322" t="str">
            <v>VERSIÓN</v>
          </cell>
        </row>
        <row r="23325">
          <cell r="M23325" t="str">
            <v>PAGINA</v>
          </cell>
        </row>
        <row r="23326">
          <cell r="E23326" t="str">
            <v>ANÁLISIS DE PRECIOS UNITARIOS</v>
          </cell>
        </row>
        <row r="23328">
          <cell r="M23328" t="str">
            <v>FECHA</v>
          </cell>
          <cell r="N23328" t="str">
            <v>DD</v>
          </cell>
        </row>
        <row r="23329">
          <cell r="N23329">
            <v>13</v>
          </cell>
        </row>
        <row r="23333">
          <cell r="D23333" t="str">
            <v>DATOS ESPECÍFICOS</v>
          </cell>
        </row>
        <row r="23335">
          <cell r="A23335" t="str">
            <v>APU ID</v>
          </cell>
          <cell r="D23335" t="str">
            <v>ÍTEM</v>
          </cell>
          <cell r="E23335" t="str">
            <v>DESCRIPCIÓN</v>
          </cell>
          <cell r="N23335" t="str">
            <v>UNIDAD</v>
          </cell>
        </row>
        <row r="23336">
          <cell r="A23336" t="str">
            <v>APU-00180</v>
          </cell>
          <cell r="D23336" t="str">
            <v>6,01,15</v>
          </cell>
          <cell r="E23336" t="str">
            <v>SUMIDERO LATERAL (SL) EN CONCRETO DE 21 Mpa. (3000 PSI). DIMENSIONES INTERNAS: 0.40 X 1.40 M. H = 1.10 M.</v>
          </cell>
          <cell r="N23336" t="str">
            <v>UND</v>
          </cell>
        </row>
        <row r="23337">
          <cell r="D23337" t="str">
            <v>I. EQUIPO</v>
          </cell>
        </row>
        <row r="23338">
          <cell r="D23338" t="str">
            <v>DESCRIPCIÓN</v>
          </cell>
          <cell r="I23338" t="str">
            <v>MARCA</v>
          </cell>
          <cell r="K23338" t="str">
            <v>TIPO</v>
          </cell>
          <cell r="M23338" t="str">
            <v>TARIFA</v>
          </cell>
          <cell r="N23338" t="str">
            <v>RENDIMIENTO</v>
          </cell>
        </row>
        <row r="23339">
          <cell r="D23339" t="str">
            <v>HERRAMIENTA MENOR (% M.O)</v>
          </cell>
          <cell r="K23339" t="str">
            <v>%</v>
          </cell>
          <cell r="M23339">
            <v>1293478.33</v>
          </cell>
          <cell r="N23339">
            <v>10</v>
          </cell>
        </row>
        <row r="23340">
          <cell r="D23340" t="str">
            <v/>
          </cell>
          <cell r="K23340" t="str">
            <v/>
          </cell>
          <cell r="M23340" t="str">
            <v/>
          </cell>
        </row>
        <row r="23341">
          <cell r="D23341" t="str">
            <v/>
          </cell>
          <cell r="K23341" t="str">
            <v/>
          </cell>
          <cell r="M23341" t="str">
            <v/>
          </cell>
        </row>
        <row r="23342">
          <cell r="D23342" t="str">
            <v/>
          </cell>
          <cell r="K23342" t="str">
            <v/>
          </cell>
          <cell r="M23342" t="str">
            <v/>
          </cell>
        </row>
        <row r="23343">
          <cell r="D23343" t="str">
            <v/>
          </cell>
          <cell r="K23343" t="str">
            <v/>
          </cell>
          <cell r="M23343" t="str">
            <v/>
          </cell>
        </row>
        <row r="23344">
          <cell r="D23344" t="str">
            <v/>
          </cell>
          <cell r="K23344" t="str">
            <v/>
          </cell>
          <cell r="M23344" t="str">
            <v/>
          </cell>
        </row>
        <row r="23345">
          <cell r="D23345" t="str">
            <v>SUBTOTAL</v>
          </cell>
        </row>
        <row r="23346">
          <cell r="D23346" t="str">
            <v>II. MATERIALES</v>
          </cell>
        </row>
        <row r="23347">
          <cell r="D23347" t="str">
            <v>DESCRIPCIÓN</v>
          </cell>
          <cell r="L23347" t="str">
            <v>UNIDAD</v>
          </cell>
          <cell r="M23347" t="str">
            <v>CANTIDAD</v>
          </cell>
          <cell r="N23347" t="str">
            <v>PRECIO UNITARIO</v>
          </cell>
        </row>
        <row r="23348">
          <cell r="D23348" t="str">
            <v>ACERO DE REFUERZO 60000 PSI</v>
          </cell>
          <cell r="L23348" t="str">
            <v>KG</v>
          </cell>
          <cell r="M23348">
            <v>110</v>
          </cell>
          <cell r="N23348">
            <v>5501.58</v>
          </cell>
        </row>
        <row r="23349">
          <cell r="D23349" t="str">
            <v>ALAMBRE NEGRO # 18 (RECOCIDO)</v>
          </cell>
          <cell r="L23349" t="str">
            <v>KG</v>
          </cell>
          <cell r="M23349">
            <v>1</v>
          </cell>
          <cell r="N23349">
            <v>7850</v>
          </cell>
        </row>
        <row r="23350">
          <cell r="D23350" t="str">
            <v>CONCRETO DE 3000 PSI (1:2:3)</v>
          </cell>
          <cell r="L23350" t="str">
            <v>M3</v>
          </cell>
          <cell r="M23350">
            <v>2</v>
          </cell>
          <cell r="N23350">
            <v>765149.14</v>
          </cell>
        </row>
        <row r="23351">
          <cell r="D23351" t="str">
            <v>REJILLA PLÁSTICA PARA SUMIDERO TRÁFICO PESADO DE 60CM X 50CM X 10CM</v>
          </cell>
          <cell r="L23351" t="str">
            <v>UND</v>
          </cell>
          <cell r="M23351">
            <v>1</v>
          </cell>
          <cell r="N23351">
            <v>341640</v>
          </cell>
        </row>
        <row r="23352">
          <cell r="D23352" t="str">
            <v>TABLA BURRA ORDINARIA 10" x 1" x 3m</v>
          </cell>
          <cell r="L23352" t="str">
            <v>UND</v>
          </cell>
          <cell r="M23352">
            <v>2.5</v>
          </cell>
          <cell r="N23352">
            <v>22000</v>
          </cell>
        </row>
        <row r="23353">
          <cell r="D23353" t="str">
            <v>LISTÓN DE MADERA 2" x 2" x 3 m</v>
          </cell>
          <cell r="L23353" t="str">
            <v>UND</v>
          </cell>
          <cell r="M23353">
            <v>1.5</v>
          </cell>
          <cell r="N23353">
            <v>9900</v>
          </cell>
        </row>
        <row r="23354">
          <cell r="D23354" t="str">
            <v>PUNTILLA 2-1/2"</v>
          </cell>
          <cell r="L23354" t="str">
            <v>LB</v>
          </cell>
          <cell r="M23354">
            <v>2.9</v>
          </cell>
          <cell r="N23354">
            <v>6600</v>
          </cell>
        </row>
        <row r="23355">
          <cell r="D23355" t="str">
            <v/>
          </cell>
          <cell r="L23355" t="str">
            <v/>
          </cell>
          <cell r="N23355" t="str">
            <v/>
          </cell>
        </row>
        <row r="23356">
          <cell r="D23356" t="str">
            <v/>
          </cell>
          <cell r="L23356" t="str">
            <v/>
          </cell>
          <cell r="N23356" t="str">
            <v/>
          </cell>
        </row>
        <row r="23357">
          <cell r="D23357" t="str">
            <v/>
          </cell>
          <cell r="L23357" t="str">
            <v/>
          </cell>
          <cell r="N23357" t="str">
            <v/>
          </cell>
        </row>
        <row r="23358">
          <cell r="D23358" t="str">
            <v/>
          </cell>
          <cell r="L23358" t="str">
            <v/>
          </cell>
          <cell r="N23358" t="str">
            <v/>
          </cell>
        </row>
        <row r="23359">
          <cell r="D23359" t="str">
            <v/>
          </cell>
          <cell r="L23359" t="str">
            <v/>
          </cell>
          <cell r="N23359" t="str">
            <v/>
          </cell>
        </row>
        <row r="23360">
          <cell r="D23360" t="str">
            <v/>
          </cell>
          <cell r="L23360" t="str">
            <v/>
          </cell>
          <cell r="N23360" t="str">
            <v/>
          </cell>
        </row>
        <row r="23361">
          <cell r="D23361" t="str">
            <v/>
          </cell>
          <cell r="L23361" t="str">
            <v/>
          </cell>
          <cell r="N23361" t="str">
            <v/>
          </cell>
        </row>
        <row r="23362">
          <cell r="D23362" t="str">
            <v>DESPERDICIO</v>
          </cell>
          <cell r="L23362" t="str">
            <v>%</v>
          </cell>
          <cell r="M23362">
            <v>0.05</v>
          </cell>
          <cell r="N23362">
            <v>2573952.08</v>
          </cell>
        </row>
        <row r="23363">
          <cell r="D23363" t="str">
            <v>SUBTOTAL</v>
          </cell>
        </row>
        <row r="23364">
          <cell r="D23364" t="str">
            <v>III. TRANSPORTES</v>
          </cell>
        </row>
        <row r="23365">
          <cell r="D23365" t="str">
            <v>MATERIAL</v>
          </cell>
          <cell r="K23365" t="str">
            <v>VOL. o PESO</v>
          </cell>
          <cell r="L23365" t="str">
            <v>DISTANCIA</v>
          </cell>
          <cell r="M23365" t="str">
            <v>M3 o Ton/Km</v>
          </cell>
          <cell r="N23365" t="str">
            <v>TARIFA</v>
          </cell>
        </row>
        <row r="23366">
          <cell r="D23366" t="str">
            <v/>
          </cell>
          <cell r="M23366" t="str">
            <v/>
          </cell>
          <cell r="N23366" t="str">
            <v/>
          </cell>
        </row>
        <row r="23367">
          <cell r="D23367" t="str">
            <v/>
          </cell>
          <cell r="M23367" t="str">
            <v/>
          </cell>
          <cell r="N23367" t="str">
            <v/>
          </cell>
        </row>
        <row r="23368">
          <cell r="D23368" t="str">
            <v/>
          </cell>
          <cell r="M23368" t="str">
            <v/>
          </cell>
          <cell r="N23368" t="str">
            <v/>
          </cell>
        </row>
        <row r="23369">
          <cell r="D23369" t="str">
            <v/>
          </cell>
          <cell r="M23369" t="str">
            <v/>
          </cell>
          <cell r="N23369" t="str">
            <v/>
          </cell>
        </row>
        <row r="23370">
          <cell r="D23370" t="str">
            <v>SUBTOTAL</v>
          </cell>
        </row>
        <row r="23371">
          <cell r="D23371" t="str">
            <v>IV. MANO DE OBRA</v>
          </cell>
        </row>
        <row r="23372">
          <cell r="D23372" t="str">
            <v>TRABAJADOR</v>
          </cell>
          <cell r="K23372" t="str">
            <v>JORNAL</v>
          </cell>
          <cell r="L23372" t="str">
            <v>PRESTACIONES</v>
          </cell>
          <cell r="M23372" t="str">
            <v>JORNAL TOTAL</v>
          </cell>
          <cell r="N23372" t="str">
            <v>RENDIMIENTO</v>
          </cell>
        </row>
        <row r="23373">
          <cell r="D23373" t="str">
            <v>OFICIAL</v>
          </cell>
          <cell r="K23373">
            <v>95930</v>
          </cell>
          <cell r="L23373">
            <v>1.95</v>
          </cell>
          <cell r="M23373">
            <v>187063.5</v>
          </cell>
          <cell r="N23373">
            <v>0.36</v>
          </cell>
        </row>
        <row r="23374">
          <cell r="D23374" t="str">
            <v>AYUDANTE (2)</v>
          </cell>
          <cell r="K23374">
            <v>142866</v>
          </cell>
          <cell r="L23374">
            <v>1.95</v>
          </cell>
          <cell r="M23374">
            <v>278588.7</v>
          </cell>
          <cell r="N23374">
            <v>0.36</v>
          </cell>
        </row>
        <row r="23375">
          <cell r="D23375" t="str">
            <v/>
          </cell>
          <cell r="K23375" t="str">
            <v/>
          </cell>
          <cell r="L23375" t="str">
            <v xml:space="preserve"> </v>
          </cell>
          <cell r="M23375" t="str">
            <v xml:space="preserve"> </v>
          </cell>
        </row>
        <row r="23376">
          <cell r="D23376" t="str">
            <v/>
          </cell>
          <cell r="K23376" t="str">
            <v/>
          </cell>
          <cell r="L23376" t="str">
            <v xml:space="preserve"> </v>
          </cell>
          <cell r="M23376" t="str">
            <v xml:space="preserve"> </v>
          </cell>
        </row>
        <row r="23377">
          <cell r="D23377" t="str">
            <v/>
          </cell>
          <cell r="K23377" t="str">
            <v/>
          </cell>
          <cell r="L23377" t="str">
            <v xml:space="preserve"> </v>
          </cell>
          <cell r="M23377" t="str">
            <v xml:space="preserve"> </v>
          </cell>
        </row>
        <row r="23378">
          <cell r="D23378" t="str">
            <v>SUBTOTAL</v>
          </cell>
        </row>
        <row r="23380">
          <cell r="D23380" t="str">
            <v>TOTAL COSTO DIRECTO $</v>
          </cell>
        </row>
        <row r="23382">
          <cell r="M23382" t="str">
            <v>Porcentaje</v>
          </cell>
          <cell r="N23382" t="str">
            <v>Valor Total</v>
          </cell>
        </row>
        <row r="23383">
          <cell r="M23383">
            <v>0.24</v>
          </cell>
          <cell r="N23383">
            <v>990114.2</v>
          </cell>
        </row>
        <row r="23384">
          <cell r="M23384">
            <v>0.02</v>
          </cell>
          <cell r="N23384">
            <v>82509.52</v>
          </cell>
        </row>
        <row r="23385">
          <cell r="M23385">
            <v>7.0000000000000007E-2</v>
          </cell>
          <cell r="N23385">
            <v>288783.31</v>
          </cell>
        </row>
        <row r="23388">
          <cell r="D23388" t="str">
            <v>Precio Unitario Total Aproximado al peso $</v>
          </cell>
        </row>
        <row r="23393">
          <cell r="D23393" t="str">
            <v>Proyectó:</v>
          </cell>
          <cell r="L23393" t="str">
            <v>Aprobó:</v>
          </cell>
        </row>
        <row r="23394">
          <cell r="E23394" t="str">
            <v>BRAYAN JEUDIEL LOZANO HERRERA</v>
          </cell>
          <cell r="M23394" t="str">
            <v>JESÚS IVÁN QUIÑONES RUEDA</v>
          </cell>
        </row>
        <row r="23395">
          <cell r="E23395" t="str">
            <v>APOYO SEC. DE PLANEACIÓN Y OBRAS PÚBLICAS</v>
          </cell>
          <cell r="M23395" t="str">
            <v>SECRETARIO DE PLANEACIÓN Y OBRAS PUBLICAS</v>
          </cell>
        </row>
        <row r="23396">
          <cell r="E23396" t="str">
            <v>LES TENGO UN CHISME</v>
          </cell>
          <cell r="M23396" t="str">
            <v>BOMBA</v>
          </cell>
        </row>
        <row r="23400">
          <cell r="D23400" t="str">
            <v>Análisis de Precios Unitarios- Secretaria de Planeación y Obras Publicas de Cubará, Boyacá.</v>
          </cell>
        </row>
        <row r="23401">
          <cell r="D23401" t="str">
            <v>Código</v>
          </cell>
          <cell r="E23401" t="str">
            <v>CCE-EICP-FM-14</v>
          </cell>
          <cell r="G23401" t="str">
            <v>Versión</v>
          </cell>
          <cell r="H23401">
            <v>1</v>
          </cell>
        </row>
        <row r="23405">
          <cell r="E23405" t="str">
            <v>MUNICIPIO DE CUBARÁ</v>
          </cell>
        </row>
        <row r="23407">
          <cell r="M23407" t="str">
            <v>VERSIÓN</v>
          </cell>
        </row>
        <row r="23410">
          <cell r="M23410" t="str">
            <v>PAGINA</v>
          </cell>
        </row>
        <row r="23411">
          <cell r="E23411" t="str">
            <v>ANÁLISIS DE PRECIOS UNITARIOS</v>
          </cell>
        </row>
        <row r="23413">
          <cell r="M23413" t="str">
            <v>FECHA</v>
          </cell>
          <cell r="N23413" t="str">
            <v>DD</v>
          </cell>
        </row>
        <row r="23414">
          <cell r="N23414">
            <v>13</v>
          </cell>
        </row>
        <row r="23418">
          <cell r="D23418" t="str">
            <v>DATOS ESPECÍFICOS</v>
          </cell>
        </row>
        <row r="23420">
          <cell r="A23420" t="str">
            <v>APU ID</v>
          </cell>
          <cell r="D23420" t="str">
            <v>ÍTEM</v>
          </cell>
          <cell r="E23420" t="str">
            <v>DESCRIPCIÓN</v>
          </cell>
          <cell r="N23420" t="str">
            <v>UNIDAD</v>
          </cell>
        </row>
        <row r="23421">
          <cell r="A23421" t="str">
            <v>APU-00181</v>
          </cell>
          <cell r="D23421" t="str">
            <v>6,01,16</v>
          </cell>
          <cell r="E23421" t="str">
            <v>ADECUACIÓN Y ELEVACIÓN DE POZO DE INSPECCIÓN (INCLUYE MARCO Y TAPA)</v>
          </cell>
          <cell r="N23421" t="str">
            <v>UND</v>
          </cell>
        </row>
        <row r="23422">
          <cell r="D23422" t="str">
            <v>I. EQUIPO</v>
          </cell>
        </row>
        <row r="23423">
          <cell r="D23423" t="str">
            <v>DESCRIPCIÓN</v>
          </cell>
          <cell r="I23423" t="str">
            <v>MARCA</v>
          </cell>
          <cell r="K23423" t="str">
            <v>TIPO</v>
          </cell>
          <cell r="M23423" t="str">
            <v>TARIFA</v>
          </cell>
          <cell r="N23423" t="str">
            <v>RENDIMIENTO</v>
          </cell>
        </row>
        <row r="23424">
          <cell r="D23424" t="str">
            <v>HERRAMIENTA MENOR (% M.O)</v>
          </cell>
          <cell r="K23424" t="str">
            <v>%</v>
          </cell>
          <cell r="M23424">
            <v>81589.47</v>
          </cell>
          <cell r="N23424">
            <v>10</v>
          </cell>
        </row>
        <row r="23425">
          <cell r="D23425" t="str">
            <v/>
          </cell>
          <cell r="K23425" t="str">
            <v/>
          </cell>
          <cell r="M23425" t="str">
            <v/>
          </cell>
        </row>
        <row r="23426">
          <cell r="D23426" t="str">
            <v/>
          </cell>
          <cell r="K23426" t="str">
            <v/>
          </cell>
          <cell r="M23426" t="str">
            <v/>
          </cell>
        </row>
        <row r="23427">
          <cell r="D23427" t="str">
            <v/>
          </cell>
          <cell r="K23427" t="str">
            <v/>
          </cell>
          <cell r="M23427" t="str">
            <v/>
          </cell>
        </row>
        <row r="23428">
          <cell r="D23428" t="str">
            <v/>
          </cell>
          <cell r="K23428" t="str">
            <v/>
          </cell>
          <cell r="M23428" t="str">
            <v/>
          </cell>
        </row>
        <row r="23429">
          <cell r="D23429" t="str">
            <v/>
          </cell>
          <cell r="K23429" t="str">
            <v/>
          </cell>
          <cell r="M23429" t="str">
            <v/>
          </cell>
        </row>
        <row r="23430">
          <cell r="D23430" t="str">
            <v>SUBTOTAL</v>
          </cell>
        </row>
        <row r="23431">
          <cell r="D23431" t="str">
            <v>II. MATERIALES</v>
          </cell>
        </row>
        <row r="23432">
          <cell r="D23432" t="str">
            <v>DESCRIPCIÓN</v>
          </cell>
          <cell r="L23432" t="str">
            <v>UNIDAD</v>
          </cell>
          <cell r="M23432" t="str">
            <v>CANTIDAD</v>
          </cell>
          <cell r="N23432" t="str">
            <v>PRECIO UNITARIO</v>
          </cell>
        </row>
        <row r="23433">
          <cell r="D23433" t="str">
            <v>CONCRETO DE 3000 PSI (1:2:3)</v>
          </cell>
          <cell r="L23433" t="str">
            <v>M3</v>
          </cell>
          <cell r="M23433">
            <v>1</v>
          </cell>
          <cell r="N23433">
            <v>765149.14</v>
          </cell>
        </row>
        <row r="23434">
          <cell r="D23434" t="str">
            <v>ACERO DE REFUERZO 60000 PSI</v>
          </cell>
          <cell r="L23434" t="str">
            <v>KG</v>
          </cell>
          <cell r="M23434">
            <v>10</v>
          </cell>
          <cell r="N23434">
            <v>5501.58</v>
          </cell>
        </row>
        <row r="23435">
          <cell r="D23435" t="str">
            <v>ALAMBRE NEGRO # 18 (RECOCIDO)</v>
          </cell>
          <cell r="L23435" t="str">
            <v>KG</v>
          </cell>
          <cell r="M23435">
            <v>0.05</v>
          </cell>
          <cell r="N23435">
            <v>7850</v>
          </cell>
        </row>
        <row r="23436">
          <cell r="D23436" t="str">
            <v>ARO Y TAPA POZOS INSP EN HF</v>
          </cell>
          <cell r="L23436" t="str">
            <v>UND</v>
          </cell>
          <cell r="M23436">
            <v>1</v>
          </cell>
          <cell r="N23436">
            <v>462205.12</v>
          </cell>
        </row>
        <row r="23437">
          <cell r="D23437" t="str">
            <v/>
          </cell>
          <cell r="L23437" t="str">
            <v/>
          </cell>
          <cell r="N23437" t="str">
            <v/>
          </cell>
        </row>
        <row r="23438">
          <cell r="D23438" t="str">
            <v/>
          </cell>
          <cell r="L23438" t="str">
            <v/>
          </cell>
          <cell r="N23438" t="str">
            <v/>
          </cell>
        </row>
        <row r="23439">
          <cell r="D23439" t="str">
            <v/>
          </cell>
          <cell r="L23439" t="str">
            <v/>
          </cell>
          <cell r="N23439" t="str">
            <v/>
          </cell>
        </row>
        <row r="23440">
          <cell r="D23440" t="str">
            <v/>
          </cell>
          <cell r="L23440" t="str">
            <v/>
          </cell>
          <cell r="N23440" t="str">
            <v/>
          </cell>
        </row>
        <row r="23441">
          <cell r="D23441" t="str">
            <v/>
          </cell>
          <cell r="L23441" t="str">
            <v/>
          </cell>
          <cell r="N23441" t="str">
            <v/>
          </cell>
        </row>
        <row r="23442">
          <cell r="D23442" t="str">
            <v/>
          </cell>
          <cell r="L23442" t="str">
            <v/>
          </cell>
          <cell r="N23442" t="str">
            <v/>
          </cell>
        </row>
        <row r="23443">
          <cell r="D23443" t="str">
            <v/>
          </cell>
          <cell r="L23443" t="str">
            <v/>
          </cell>
          <cell r="N23443" t="str">
            <v/>
          </cell>
        </row>
        <row r="23444">
          <cell r="D23444" t="str">
            <v/>
          </cell>
          <cell r="L23444" t="str">
            <v/>
          </cell>
          <cell r="N23444" t="str">
            <v/>
          </cell>
        </row>
        <row r="23445">
          <cell r="D23445" t="str">
            <v/>
          </cell>
          <cell r="L23445" t="str">
            <v/>
          </cell>
          <cell r="N23445" t="str">
            <v/>
          </cell>
        </row>
        <row r="23446">
          <cell r="D23446" t="str">
            <v/>
          </cell>
          <cell r="L23446" t="str">
            <v/>
          </cell>
          <cell r="N23446" t="str">
            <v/>
          </cell>
        </row>
        <row r="23447">
          <cell r="D23447" t="str">
            <v>DESPERDICIO</v>
          </cell>
          <cell r="L23447" t="str">
            <v>%</v>
          </cell>
          <cell r="M23447">
            <v>0.05</v>
          </cell>
          <cell r="N23447">
            <v>1282762.56</v>
          </cell>
        </row>
        <row r="23448">
          <cell r="D23448" t="str">
            <v>SUBTOTAL</v>
          </cell>
        </row>
        <row r="23449">
          <cell r="D23449" t="str">
            <v>III. TRANSPORTES</v>
          </cell>
        </row>
        <row r="23450">
          <cell r="D23450" t="str">
            <v>MATERIAL</v>
          </cell>
          <cell r="K23450" t="str">
            <v>VOL. o PESO</v>
          </cell>
          <cell r="L23450" t="str">
            <v>DISTANCIA</v>
          </cell>
          <cell r="M23450" t="str">
            <v>M3 o Ton/Km</v>
          </cell>
          <cell r="N23450" t="str">
            <v>TARIFA</v>
          </cell>
        </row>
        <row r="23451">
          <cell r="D23451" t="str">
            <v/>
          </cell>
          <cell r="M23451" t="str">
            <v/>
          </cell>
          <cell r="N23451" t="str">
            <v/>
          </cell>
        </row>
        <row r="23452">
          <cell r="D23452" t="str">
            <v/>
          </cell>
          <cell r="M23452" t="str">
            <v/>
          </cell>
          <cell r="N23452" t="str">
            <v/>
          </cell>
        </row>
        <row r="23453">
          <cell r="D23453" t="str">
            <v/>
          </cell>
          <cell r="M23453" t="str">
            <v/>
          </cell>
          <cell r="N23453" t="str">
            <v/>
          </cell>
        </row>
        <row r="23454">
          <cell r="D23454" t="str">
            <v/>
          </cell>
          <cell r="M23454" t="str">
            <v/>
          </cell>
          <cell r="N23454" t="str">
            <v/>
          </cell>
        </row>
        <row r="23455">
          <cell r="D23455" t="str">
            <v>SUBTOTAL</v>
          </cell>
        </row>
        <row r="23456">
          <cell r="D23456" t="str">
            <v>IV. MANO DE OBRA</v>
          </cell>
        </row>
        <row r="23457">
          <cell r="D23457" t="str">
            <v>TRABAJADOR</v>
          </cell>
          <cell r="K23457" t="str">
            <v>JORNAL</v>
          </cell>
          <cell r="L23457" t="str">
            <v>PRESTACIONES</v>
          </cell>
          <cell r="M23457" t="str">
            <v>JORNAL TOTAL</v>
          </cell>
          <cell r="N23457" t="str">
            <v>RENDIMIENTO</v>
          </cell>
        </row>
        <row r="23458">
          <cell r="D23458" t="str">
            <v>OFICIAL</v>
          </cell>
          <cell r="K23458">
            <v>95930</v>
          </cell>
          <cell r="L23458">
            <v>1.95</v>
          </cell>
          <cell r="M23458">
            <v>187063.5</v>
          </cell>
          <cell r="N23458">
            <v>4</v>
          </cell>
        </row>
        <row r="23459">
          <cell r="D23459" t="str">
            <v>AYUDANTE (1)</v>
          </cell>
          <cell r="K23459">
            <v>71433</v>
          </cell>
          <cell r="L23459">
            <v>1.95</v>
          </cell>
          <cell r="M23459">
            <v>139294.35</v>
          </cell>
          <cell r="N23459">
            <v>4</v>
          </cell>
        </row>
        <row r="23460">
          <cell r="D23460" t="str">
            <v/>
          </cell>
          <cell r="K23460" t="str">
            <v/>
          </cell>
          <cell r="L23460" t="str">
            <v xml:space="preserve"> </v>
          </cell>
          <cell r="M23460" t="str">
            <v xml:space="preserve"> </v>
          </cell>
        </row>
        <row r="23461">
          <cell r="D23461" t="str">
            <v/>
          </cell>
          <cell r="K23461" t="str">
            <v/>
          </cell>
          <cell r="L23461" t="str">
            <v xml:space="preserve"> </v>
          </cell>
          <cell r="M23461" t="str">
            <v xml:space="preserve"> </v>
          </cell>
        </row>
        <row r="23462">
          <cell r="D23462" t="str">
            <v/>
          </cell>
          <cell r="K23462" t="str">
            <v/>
          </cell>
          <cell r="L23462" t="str">
            <v xml:space="preserve"> </v>
          </cell>
          <cell r="M23462" t="str">
            <v xml:space="preserve"> </v>
          </cell>
        </row>
        <row r="23463">
          <cell r="D23463" t="str">
            <v>SUBTOTAL</v>
          </cell>
        </row>
        <row r="23465">
          <cell r="D23465" t="str">
            <v>TOTAL COSTO DIRECTO $</v>
          </cell>
        </row>
        <row r="23467">
          <cell r="M23467" t="str">
            <v>Porcentaje</v>
          </cell>
          <cell r="N23467" t="str">
            <v>Valor Total</v>
          </cell>
        </row>
        <row r="23468">
          <cell r="M23468">
            <v>0.24</v>
          </cell>
          <cell r="N23468">
            <v>344795.79</v>
          </cell>
        </row>
        <row r="23469">
          <cell r="M23469">
            <v>0.02</v>
          </cell>
          <cell r="N23469">
            <v>28732.98</v>
          </cell>
        </row>
        <row r="23470">
          <cell r="M23470">
            <v>7.0000000000000007E-2</v>
          </cell>
          <cell r="N23470">
            <v>100565.44</v>
          </cell>
        </row>
        <row r="23473">
          <cell r="D23473" t="str">
            <v>Precio Unitario Total Aproximado al peso $</v>
          </cell>
        </row>
        <row r="23478">
          <cell r="D23478" t="str">
            <v>Proyectó:</v>
          </cell>
          <cell r="L23478" t="str">
            <v>Aprobó:</v>
          </cell>
        </row>
        <row r="23479">
          <cell r="E23479" t="str">
            <v>BRAYAN JEUDIEL LOZANO HERRERA</v>
          </cell>
          <cell r="M23479" t="str">
            <v>JESÚS IVÁN QUIÑONES RUEDA</v>
          </cell>
        </row>
        <row r="23480">
          <cell r="E23480" t="str">
            <v>APOYO SEC. DE PLANEACIÓN Y OBRAS PÚBLICAS</v>
          </cell>
          <cell r="M23480" t="str">
            <v>SECRETARIO DE PLANEACIÓN Y OBRAS PUBLICAS</v>
          </cell>
        </row>
        <row r="23481">
          <cell r="E23481" t="str">
            <v>LES TENGO UN CHISME</v>
          </cell>
          <cell r="M23481" t="str">
            <v>BOMBA</v>
          </cell>
        </row>
        <row r="23485">
          <cell r="D23485" t="str">
            <v>Análisis de Precios Unitarios- Secretaria de Planeación y Obras Publicas de Cubará, Boyacá.</v>
          </cell>
        </row>
        <row r="23486">
          <cell r="D23486" t="str">
            <v>Código</v>
          </cell>
          <cell r="E23486" t="str">
            <v>CCE-EICP-FM-14</v>
          </cell>
          <cell r="G23486" t="str">
            <v>Versión</v>
          </cell>
          <cell r="H23486">
            <v>1</v>
          </cell>
        </row>
        <row r="23490">
          <cell r="E23490" t="str">
            <v>MUNICIPIO DE CUBARÁ</v>
          </cell>
        </row>
        <row r="23492">
          <cell r="M23492" t="str">
            <v>VERSIÓN</v>
          </cell>
        </row>
        <row r="23495">
          <cell r="M23495" t="str">
            <v>PAGINA</v>
          </cell>
        </row>
        <row r="23496">
          <cell r="E23496" t="str">
            <v>ANÁLISIS DE PRECIOS UNITARIOS</v>
          </cell>
        </row>
        <row r="23498">
          <cell r="M23498" t="str">
            <v>FECHA</v>
          </cell>
          <cell r="N23498" t="str">
            <v>DD</v>
          </cell>
        </row>
        <row r="23499">
          <cell r="N23499">
            <v>13</v>
          </cell>
        </row>
        <row r="23503">
          <cell r="D23503" t="str">
            <v>DATOS ESPECÍFICOS</v>
          </cell>
        </row>
        <row r="23505">
          <cell r="A23505" t="str">
            <v>APU ID</v>
          </cell>
          <cell r="D23505" t="str">
            <v>ÍTEM</v>
          </cell>
          <cell r="E23505" t="str">
            <v>DESCRIPCIÓN</v>
          </cell>
          <cell r="N23505" t="str">
            <v>UNIDAD</v>
          </cell>
        </row>
        <row r="23506">
          <cell r="A23506" t="str">
            <v>APU-00182</v>
          </cell>
          <cell r="D23506" t="str">
            <v>6,01,17</v>
          </cell>
          <cell r="E23506" t="str">
            <v>ADECUACIÓN DE SUMIDERO LATERAL EXISTENTE, DIMENSIONES INTERNAS 0,4 X 1,40 X 1,00 M</v>
          </cell>
          <cell r="N23506" t="str">
            <v>UND</v>
          </cell>
        </row>
        <row r="23507">
          <cell r="D23507" t="str">
            <v>I. EQUIPO</v>
          </cell>
        </row>
        <row r="23508">
          <cell r="D23508" t="str">
            <v>DESCRIPCIÓN</v>
          </cell>
          <cell r="I23508" t="str">
            <v>MARCA</v>
          </cell>
          <cell r="K23508" t="str">
            <v>TIPO</v>
          </cell>
          <cell r="M23508" t="str">
            <v>TARIFA</v>
          </cell>
          <cell r="N23508" t="str">
            <v>RENDIMIENTO</v>
          </cell>
        </row>
        <row r="23509">
          <cell r="D23509" t="str">
            <v>HERRAMIENTA MENOR (% M.O)</v>
          </cell>
          <cell r="K23509" t="str">
            <v>%</v>
          </cell>
          <cell r="M23509">
            <v>326357.84999999998</v>
          </cell>
          <cell r="N23509">
            <v>10</v>
          </cell>
        </row>
        <row r="23510">
          <cell r="D23510" t="str">
            <v>PULIDORA</v>
          </cell>
          <cell r="K23510" t="str">
            <v>DIA</v>
          </cell>
          <cell r="M23510">
            <v>45000</v>
          </cell>
          <cell r="N23510">
            <v>15</v>
          </cell>
        </row>
        <row r="23511">
          <cell r="D23511" t="str">
            <v/>
          </cell>
          <cell r="K23511" t="str">
            <v/>
          </cell>
          <cell r="M23511" t="str">
            <v/>
          </cell>
        </row>
        <row r="23512">
          <cell r="D23512" t="str">
            <v/>
          </cell>
          <cell r="K23512" t="str">
            <v/>
          </cell>
          <cell r="M23512" t="str">
            <v/>
          </cell>
        </row>
        <row r="23513">
          <cell r="D23513" t="str">
            <v/>
          </cell>
          <cell r="K23513" t="str">
            <v/>
          </cell>
          <cell r="M23513" t="str">
            <v/>
          </cell>
        </row>
        <row r="23514">
          <cell r="D23514" t="str">
            <v/>
          </cell>
          <cell r="K23514" t="str">
            <v/>
          </cell>
          <cell r="M23514" t="str">
            <v/>
          </cell>
        </row>
        <row r="23515">
          <cell r="D23515" t="str">
            <v>SUBTOTAL</v>
          </cell>
        </row>
        <row r="23516">
          <cell r="D23516" t="str">
            <v>II. MATERIALES</v>
          </cell>
        </row>
        <row r="23517">
          <cell r="D23517" t="str">
            <v>DESCRIPCIÓN</v>
          </cell>
          <cell r="L23517" t="str">
            <v>UNIDAD</v>
          </cell>
          <cell r="M23517" t="str">
            <v>CANTIDAD</v>
          </cell>
          <cell r="N23517" t="str">
            <v>PRECIO UNITARIO</v>
          </cell>
        </row>
        <row r="23518">
          <cell r="D23518" t="str">
            <v>CONCRETO DE 3000 PSI (1:2:3)</v>
          </cell>
          <cell r="L23518" t="str">
            <v>M3</v>
          </cell>
          <cell r="M23518">
            <v>0.4</v>
          </cell>
          <cell r="N23518">
            <v>765149.14</v>
          </cell>
        </row>
        <row r="23519">
          <cell r="D23519" t="str">
            <v>ACERO DE REFUERZO 60000 PSI</v>
          </cell>
          <cell r="L23519" t="str">
            <v>KG</v>
          </cell>
          <cell r="M23519">
            <v>10</v>
          </cell>
          <cell r="N23519">
            <v>5501.58</v>
          </cell>
        </row>
        <row r="23520">
          <cell r="D23520" t="str">
            <v>DISCO DIAMANTADO DE 7"</v>
          </cell>
          <cell r="L23520" t="str">
            <v>UND</v>
          </cell>
          <cell r="M23520">
            <v>0.06</v>
          </cell>
          <cell r="N23520">
            <v>61464</v>
          </cell>
        </row>
        <row r="23521">
          <cell r="D23521" t="str">
            <v/>
          </cell>
          <cell r="L23521" t="str">
            <v/>
          </cell>
          <cell r="N23521" t="str">
            <v/>
          </cell>
        </row>
        <row r="23522">
          <cell r="D23522" t="str">
            <v/>
          </cell>
          <cell r="L23522" t="str">
            <v/>
          </cell>
          <cell r="N23522" t="str">
            <v/>
          </cell>
        </row>
        <row r="23523">
          <cell r="D23523" t="str">
            <v/>
          </cell>
          <cell r="L23523" t="str">
            <v/>
          </cell>
          <cell r="N23523" t="str">
            <v/>
          </cell>
        </row>
        <row r="23524">
          <cell r="D23524" t="str">
            <v/>
          </cell>
          <cell r="L23524" t="str">
            <v/>
          </cell>
          <cell r="N23524" t="str">
            <v/>
          </cell>
        </row>
        <row r="23525">
          <cell r="D23525" t="str">
            <v/>
          </cell>
          <cell r="L23525" t="str">
            <v/>
          </cell>
          <cell r="N23525" t="str">
            <v/>
          </cell>
        </row>
        <row r="23526">
          <cell r="D23526" t="str">
            <v/>
          </cell>
          <cell r="L23526" t="str">
            <v/>
          </cell>
          <cell r="N23526" t="str">
            <v/>
          </cell>
        </row>
        <row r="23527">
          <cell r="D23527" t="str">
            <v/>
          </cell>
          <cell r="L23527" t="str">
            <v/>
          </cell>
          <cell r="N23527" t="str">
            <v/>
          </cell>
        </row>
        <row r="23528">
          <cell r="D23528" t="str">
            <v/>
          </cell>
          <cell r="L23528" t="str">
            <v/>
          </cell>
          <cell r="N23528" t="str">
            <v/>
          </cell>
        </row>
        <row r="23529">
          <cell r="D23529" t="str">
            <v/>
          </cell>
          <cell r="L23529" t="str">
            <v/>
          </cell>
          <cell r="N23529" t="str">
            <v/>
          </cell>
        </row>
        <row r="23530">
          <cell r="D23530" t="str">
            <v/>
          </cell>
          <cell r="L23530" t="str">
            <v/>
          </cell>
          <cell r="N23530" t="str">
            <v/>
          </cell>
        </row>
        <row r="23531">
          <cell r="D23531" t="str">
            <v/>
          </cell>
          <cell r="L23531" t="str">
            <v/>
          </cell>
          <cell r="N23531" t="str">
            <v/>
          </cell>
        </row>
        <row r="23532">
          <cell r="D23532" t="str">
            <v>DESPERDICIO</v>
          </cell>
          <cell r="L23532" t="str">
            <v>%</v>
          </cell>
          <cell r="M23532">
            <v>0.05</v>
          </cell>
          <cell r="N23532">
            <v>364763.3</v>
          </cell>
        </row>
        <row r="23533">
          <cell r="D23533" t="str">
            <v>SUBTOTAL</v>
          </cell>
        </row>
        <row r="23534">
          <cell r="D23534" t="str">
            <v>III. TRANSPORTES</v>
          </cell>
        </row>
        <row r="23535">
          <cell r="D23535" t="str">
            <v>MATERIAL</v>
          </cell>
          <cell r="K23535" t="str">
            <v>VOL. o PESO</v>
          </cell>
          <cell r="L23535" t="str">
            <v>DISTANCIA</v>
          </cell>
          <cell r="M23535" t="str">
            <v>M3 o Ton/Km</v>
          </cell>
          <cell r="N23535" t="str">
            <v>TARIFA</v>
          </cell>
        </row>
        <row r="23536">
          <cell r="D23536" t="str">
            <v/>
          </cell>
          <cell r="M23536" t="str">
            <v/>
          </cell>
          <cell r="N23536" t="str">
            <v/>
          </cell>
        </row>
        <row r="23537">
          <cell r="D23537" t="str">
            <v/>
          </cell>
          <cell r="M23537" t="str">
            <v/>
          </cell>
          <cell r="N23537" t="str">
            <v/>
          </cell>
        </row>
        <row r="23538">
          <cell r="D23538" t="str">
            <v/>
          </cell>
          <cell r="M23538" t="str">
            <v/>
          </cell>
          <cell r="N23538" t="str">
            <v/>
          </cell>
        </row>
        <row r="23539">
          <cell r="D23539" t="str">
            <v/>
          </cell>
          <cell r="M23539" t="str">
            <v/>
          </cell>
          <cell r="N23539" t="str">
            <v/>
          </cell>
        </row>
        <row r="23540">
          <cell r="D23540" t="str">
            <v>SUBTOTAL</v>
          </cell>
        </row>
        <row r="23541">
          <cell r="D23541" t="str">
            <v>IV. MANO DE OBRA</v>
          </cell>
        </row>
        <row r="23542">
          <cell r="D23542" t="str">
            <v>TRABAJADOR</v>
          </cell>
          <cell r="K23542" t="str">
            <v>JORNAL</v>
          </cell>
          <cell r="L23542" t="str">
            <v>PRESTACIONES</v>
          </cell>
          <cell r="M23542" t="str">
            <v>JORNAL TOTAL</v>
          </cell>
          <cell r="N23542" t="str">
            <v>RENDIMIENTO</v>
          </cell>
        </row>
        <row r="23543">
          <cell r="D23543" t="str">
            <v>OFICIAL</v>
          </cell>
          <cell r="K23543">
            <v>95930</v>
          </cell>
          <cell r="L23543">
            <v>1.95</v>
          </cell>
          <cell r="M23543">
            <v>187063.5</v>
          </cell>
          <cell r="N23543">
            <v>1</v>
          </cell>
        </row>
        <row r="23544">
          <cell r="D23544" t="str">
            <v>AYUDANTE (1)</v>
          </cell>
          <cell r="K23544">
            <v>71433</v>
          </cell>
          <cell r="L23544">
            <v>1.95</v>
          </cell>
          <cell r="M23544">
            <v>139294.35</v>
          </cell>
          <cell r="N23544">
            <v>1</v>
          </cell>
        </row>
        <row r="23545">
          <cell r="D23545" t="str">
            <v/>
          </cell>
          <cell r="K23545" t="str">
            <v/>
          </cell>
          <cell r="L23545" t="str">
            <v xml:space="preserve"> </v>
          </cell>
          <cell r="M23545" t="str">
            <v xml:space="preserve"> </v>
          </cell>
        </row>
        <row r="23546">
          <cell r="D23546" t="str">
            <v/>
          </cell>
          <cell r="K23546" t="str">
            <v/>
          </cell>
          <cell r="L23546" t="str">
            <v xml:space="preserve"> </v>
          </cell>
          <cell r="M23546" t="str">
            <v xml:space="preserve"> </v>
          </cell>
        </row>
        <row r="23547">
          <cell r="D23547" t="str">
            <v/>
          </cell>
          <cell r="K23547" t="str">
            <v/>
          </cell>
          <cell r="L23547" t="str">
            <v xml:space="preserve"> </v>
          </cell>
          <cell r="M23547" t="str">
            <v xml:space="preserve"> </v>
          </cell>
        </row>
        <row r="23548">
          <cell r="D23548" t="str">
            <v>SUBTOTAL</v>
          </cell>
        </row>
        <row r="23550">
          <cell r="D23550" t="str">
            <v>TOTAL COSTO DIRECTO $</v>
          </cell>
        </row>
        <row r="23552">
          <cell r="M23552" t="str">
            <v>Porcentaje</v>
          </cell>
          <cell r="N23552" t="str">
            <v>Valor Total</v>
          </cell>
        </row>
        <row r="23553">
          <cell r="M23553">
            <v>0.24</v>
          </cell>
          <cell r="N23553">
            <v>178798.83</v>
          </cell>
        </row>
        <row r="23554">
          <cell r="M23554">
            <v>0.02</v>
          </cell>
          <cell r="N23554">
            <v>14899.9</v>
          </cell>
        </row>
        <row r="23555">
          <cell r="M23555">
            <v>7.0000000000000007E-2</v>
          </cell>
          <cell r="N23555">
            <v>52149.66</v>
          </cell>
        </row>
        <row r="23558">
          <cell r="D23558" t="str">
            <v>Precio Unitario Total Aproximado al peso $</v>
          </cell>
        </row>
        <row r="23563">
          <cell r="D23563" t="str">
            <v>Proyectó:</v>
          </cell>
          <cell r="L23563" t="str">
            <v>Aprobó:</v>
          </cell>
        </row>
        <row r="23564">
          <cell r="E23564" t="str">
            <v>BRAYAN JEUDIEL LOZANO HERRERA</v>
          </cell>
          <cell r="M23564" t="str">
            <v>JESÚS IVÁN QUIÑONES RUEDA</v>
          </cell>
        </row>
        <row r="23565">
          <cell r="E23565" t="str">
            <v>APOYO SEC. DE PLANEACIÓN Y OBRAS PÚBLICAS</v>
          </cell>
          <cell r="M23565" t="str">
            <v>SECRETARIO DE PLANEACIÓN Y OBRAS PUBLICAS</v>
          </cell>
        </row>
        <row r="23566">
          <cell r="E23566" t="str">
            <v>LES TENGO UN CHISME</v>
          </cell>
          <cell r="M23566" t="str">
            <v>BOMBA</v>
          </cell>
        </row>
        <row r="23570">
          <cell r="D23570" t="str">
            <v>Análisis de Precios Unitarios- Secretaria de Planeación y Obras Publicas de Cubará, Boyacá.</v>
          </cell>
        </row>
        <row r="23571">
          <cell r="D23571" t="str">
            <v>Código</v>
          </cell>
          <cell r="E23571" t="str">
            <v>CCE-EICP-FM-14</v>
          </cell>
          <cell r="G23571" t="str">
            <v>Versión</v>
          </cell>
          <cell r="H23571">
            <v>1</v>
          </cell>
        </row>
        <row r="23575">
          <cell r="E23575" t="str">
            <v>MUNICIPIO DE CUBARÁ</v>
          </cell>
        </row>
        <row r="23577">
          <cell r="M23577" t="str">
            <v>VERSIÓN</v>
          </cell>
        </row>
        <row r="23580">
          <cell r="M23580" t="str">
            <v>PAGINA</v>
          </cell>
        </row>
        <row r="23581">
          <cell r="E23581" t="str">
            <v>ANÁLISIS DE PRECIOS UNITARIOS</v>
          </cell>
        </row>
        <row r="23583">
          <cell r="M23583" t="str">
            <v>FECHA</v>
          </cell>
          <cell r="N23583" t="str">
            <v>DD</v>
          </cell>
        </row>
        <row r="23584">
          <cell r="N23584">
            <v>13</v>
          </cell>
        </row>
        <row r="23588">
          <cell r="D23588" t="str">
            <v>DATOS ESPECÍFICOS</v>
          </cell>
        </row>
        <row r="23590">
          <cell r="A23590" t="str">
            <v>APU ID</v>
          </cell>
          <cell r="D23590" t="str">
            <v>ÍTEM</v>
          </cell>
          <cell r="E23590" t="str">
            <v>DESCRIPCIÓN</v>
          </cell>
          <cell r="N23590" t="str">
            <v>UNIDAD</v>
          </cell>
        </row>
        <row r="23591">
          <cell r="A23591" t="str">
            <v>APU-00183</v>
          </cell>
          <cell r="D23591">
            <v>7.01</v>
          </cell>
          <cell r="E23591" t="str">
            <v>CARGUE Y TRANSPORTE DE MATERIALES SUELTOS, PRODUCTO DE SOBRANTES Y/O DERRUMBES (INCLUYE ACARREO LIBRE HASTA 5 KM.).</v>
          </cell>
          <cell r="N23591" t="str">
            <v>M3</v>
          </cell>
        </row>
        <row r="23592">
          <cell r="D23592" t="str">
            <v>I. EQUIPO</v>
          </cell>
        </row>
        <row r="23593">
          <cell r="D23593" t="str">
            <v>DESCRIPCIÓN</v>
          </cell>
          <cell r="I23593" t="str">
            <v>MARCA</v>
          </cell>
          <cell r="K23593" t="str">
            <v>TIPO</v>
          </cell>
          <cell r="M23593" t="str">
            <v>TARIFA</v>
          </cell>
          <cell r="N23593" t="str">
            <v>RENDIMIENTO</v>
          </cell>
        </row>
        <row r="23594">
          <cell r="D23594" t="str">
            <v>HERRAMIENTA MENOR (% M.O)</v>
          </cell>
          <cell r="K23594" t="str">
            <v>%</v>
          </cell>
          <cell r="M23594">
            <v>580.39</v>
          </cell>
          <cell r="N23594">
            <v>10</v>
          </cell>
        </row>
        <row r="23595">
          <cell r="D23595" t="str">
            <v>RETROEXCAVADORA (PAJARITA)</v>
          </cell>
          <cell r="K23595" t="str">
            <v>HR</v>
          </cell>
          <cell r="M23595">
            <v>210543</v>
          </cell>
          <cell r="N23595">
            <v>30</v>
          </cell>
        </row>
        <row r="23596">
          <cell r="D23596" t="str">
            <v/>
          </cell>
          <cell r="K23596" t="str">
            <v/>
          </cell>
          <cell r="M23596" t="str">
            <v/>
          </cell>
        </row>
        <row r="23597">
          <cell r="D23597" t="str">
            <v/>
          </cell>
          <cell r="K23597" t="str">
            <v/>
          </cell>
          <cell r="M23597" t="str">
            <v/>
          </cell>
        </row>
        <row r="23598">
          <cell r="D23598" t="str">
            <v/>
          </cell>
          <cell r="K23598" t="str">
            <v/>
          </cell>
          <cell r="M23598" t="str">
            <v/>
          </cell>
        </row>
        <row r="23599">
          <cell r="D23599" t="str">
            <v/>
          </cell>
          <cell r="K23599" t="str">
            <v/>
          </cell>
          <cell r="M23599" t="str">
            <v/>
          </cell>
        </row>
        <row r="23600">
          <cell r="D23600" t="str">
            <v>SUBTOTAL</v>
          </cell>
        </row>
        <row r="23601">
          <cell r="D23601" t="str">
            <v>II. MATERIALES</v>
          </cell>
        </row>
        <row r="23602">
          <cell r="D23602" t="str">
            <v>DESCRIPCIÓN</v>
          </cell>
          <cell r="L23602" t="str">
            <v>UNIDAD</v>
          </cell>
          <cell r="M23602" t="str">
            <v>CANTIDAD</v>
          </cell>
          <cell r="N23602" t="str">
            <v>PRECIO UNITARIO</v>
          </cell>
        </row>
        <row r="23603">
          <cell r="D23603" t="str">
            <v/>
          </cell>
          <cell r="L23603" t="str">
            <v/>
          </cell>
          <cell r="N23603" t="str">
            <v/>
          </cell>
        </row>
        <row r="23604">
          <cell r="D23604" t="str">
            <v/>
          </cell>
          <cell r="L23604" t="str">
            <v/>
          </cell>
          <cell r="N23604" t="str">
            <v/>
          </cell>
        </row>
        <row r="23605">
          <cell r="D23605" t="str">
            <v/>
          </cell>
          <cell r="L23605" t="str">
            <v/>
          </cell>
          <cell r="N23605" t="str">
            <v/>
          </cell>
        </row>
        <row r="23606">
          <cell r="D23606" t="str">
            <v/>
          </cell>
          <cell r="L23606" t="str">
            <v/>
          </cell>
          <cell r="N23606" t="str">
            <v/>
          </cell>
        </row>
        <row r="23607">
          <cell r="D23607" t="str">
            <v/>
          </cell>
          <cell r="L23607" t="str">
            <v/>
          </cell>
          <cell r="N23607" t="str">
            <v/>
          </cell>
        </row>
        <row r="23608">
          <cell r="D23608" t="str">
            <v/>
          </cell>
          <cell r="L23608" t="str">
            <v/>
          </cell>
          <cell r="N23608" t="str">
            <v/>
          </cell>
        </row>
        <row r="23609">
          <cell r="D23609" t="str">
            <v/>
          </cell>
          <cell r="L23609" t="str">
            <v/>
          </cell>
          <cell r="N23609" t="str">
            <v/>
          </cell>
        </row>
        <row r="23610">
          <cell r="D23610" t="str">
            <v/>
          </cell>
          <cell r="L23610" t="str">
            <v/>
          </cell>
          <cell r="N23610" t="str">
            <v/>
          </cell>
        </row>
        <row r="23611">
          <cell r="D23611" t="str">
            <v/>
          </cell>
          <cell r="L23611" t="str">
            <v/>
          </cell>
          <cell r="N23611" t="str">
            <v/>
          </cell>
        </row>
        <row r="23612">
          <cell r="D23612" t="str">
            <v/>
          </cell>
          <cell r="L23612" t="str">
            <v/>
          </cell>
          <cell r="N23612" t="str">
            <v/>
          </cell>
        </row>
        <row r="23613">
          <cell r="D23613" t="str">
            <v/>
          </cell>
          <cell r="L23613" t="str">
            <v/>
          </cell>
          <cell r="N23613" t="str">
            <v/>
          </cell>
        </row>
        <row r="23614">
          <cell r="D23614" t="str">
            <v/>
          </cell>
          <cell r="L23614" t="str">
            <v/>
          </cell>
          <cell r="N23614" t="str">
            <v/>
          </cell>
        </row>
        <row r="23615">
          <cell r="D23615" t="str">
            <v/>
          </cell>
          <cell r="L23615" t="str">
            <v/>
          </cell>
          <cell r="N23615" t="str">
            <v/>
          </cell>
        </row>
        <row r="23616">
          <cell r="D23616" t="str">
            <v/>
          </cell>
          <cell r="L23616" t="str">
            <v/>
          </cell>
          <cell r="N23616" t="str">
            <v/>
          </cell>
        </row>
        <row r="23617">
          <cell r="D23617" t="str">
            <v>DESPERDICIO</v>
          </cell>
          <cell r="L23617" t="str">
            <v>%</v>
          </cell>
          <cell r="M23617">
            <v>0.05</v>
          </cell>
          <cell r="N23617">
            <v>0</v>
          </cell>
        </row>
        <row r="23618">
          <cell r="D23618" t="str">
            <v>SUBTOTAL</v>
          </cell>
        </row>
        <row r="23619">
          <cell r="D23619" t="str">
            <v>III. TRANSPORTES</v>
          </cell>
        </row>
        <row r="23620">
          <cell r="D23620" t="str">
            <v>MATERIAL</v>
          </cell>
          <cell r="K23620" t="str">
            <v>VOL. o PESO</v>
          </cell>
          <cell r="L23620" t="str">
            <v>DISTANCIA</v>
          </cell>
          <cell r="M23620" t="str">
            <v>M3 o Ton/Km</v>
          </cell>
          <cell r="N23620" t="str">
            <v>TARIFA</v>
          </cell>
        </row>
        <row r="23621">
          <cell r="D23621" t="str">
            <v>ESCOMBROS / SOBRANTES HASTA 5 KM</v>
          </cell>
          <cell r="K23621">
            <v>1.3</v>
          </cell>
          <cell r="L23621">
            <v>5</v>
          </cell>
          <cell r="M23621" t="str">
            <v>M3/KM</v>
          </cell>
          <cell r="N23621">
            <v>2300</v>
          </cell>
        </row>
        <row r="23622">
          <cell r="D23622" t="str">
            <v/>
          </cell>
          <cell r="M23622" t="str">
            <v/>
          </cell>
          <cell r="N23622" t="str">
            <v/>
          </cell>
        </row>
        <row r="23623">
          <cell r="D23623" t="str">
            <v/>
          </cell>
          <cell r="M23623" t="str">
            <v/>
          </cell>
          <cell r="N23623" t="str">
            <v/>
          </cell>
        </row>
        <row r="23624">
          <cell r="D23624" t="str">
            <v/>
          </cell>
          <cell r="M23624" t="str">
            <v/>
          </cell>
          <cell r="N23624" t="str">
            <v/>
          </cell>
        </row>
        <row r="23625">
          <cell r="D23625" t="str">
            <v>SUBTOTAL</v>
          </cell>
        </row>
        <row r="23626">
          <cell r="D23626" t="str">
            <v>IV. MANO DE OBRA</v>
          </cell>
        </row>
        <row r="23627">
          <cell r="D23627" t="str">
            <v>TRABAJADOR</v>
          </cell>
          <cell r="K23627" t="str">
            <v>JORNAL</v>
          </cell>
          <cell r="L23627" t="str">
            <v>PRESTACIONES</v>
          </cell>
          <cell r="M23627" t="str">
            <v>JORNAL TOTAL</v>
          </cell>
          <cell r="N23627" t="str">
            <v>RENDIMIENTO</v>
          </cell>
        </row>
        <row r="23628">
          <cell r="D23628" t="str">
            <v>AYUDANTE (1)</v>
          </cell>
          <cell r="K23628">
            <v>71433</v>
          </cell>
          <cell r="L23628">
            <v>1.95</v>
          </cell>
          <cell r="M23628">
            <v>139294.35</v>
          </cell>
          <cell r="N23628">
            <v>240</v>
          </cell>
        </row>
        <row r="23629">
          <cell r="D23629" t="str">
            <v/>
          </cell>
          <cell r="K23629" t="str">
            <v/>
          </cell>
          <cell r="L23629" t="str">
            <v xml:space="preserve"> </v>
          </cell>
          <cell r="M23629" t="str">
            <v xml:space="preserve"> </v>
          </cell>
        </row>
        <row r="23630">
          <cell r="D23630" t="str">
            <v/>
          </cell>
          <cell r="K23630" t="str">
            <v/>
          </cell>
          <cell r="L23630" t="str">
            <v xml:space="preserve"> </v>
          </cell>
          <cell r="M23630" t="str">
            <v xml:space="preserve"> </v>
          </cell>
        </row>
        <row r="23631">
          <cell r="D23631" t="str">
            <v/>
          </cell>
          <cell r="K23631" t="str">
            <v/>
          </cell>
          <cell r="L23631" t="str">
            <v xml:space="preserve"> </v>
          </cell>
          <cell r="M23631" t="str">
            <v xml:space="preserve"> </v>
          </cell>
        </row>
        <row r="23632">
          <cell r="D23632" t="str">
            <v/>
          </cell>
          <cell r="K23632" t="str">
            <v/>
          </cell>
          <cell r="L23632" t="str">
            <v xml:space="preserve"> </v>
          </cell>
          <cell r="M23632" t="str">
            <v xml:space="preserve"> </v>
          </cell>
        </row>
        <row r="23633">
          <cell r="D23633" t="str">
            <v>SUBTOTAL</v>
          </cell>
        </row>
        <row r="23635">
          <cell r="D23635" t="str">
            <v>TOTAL COSTO DIRECTO $</v>
          </cell>
        </row>
        <row r="23637">
          <cell r="M23637" t="str">
            <v>Porcentaje</v>
          </cell>
          <cell r="N23637" t="str">
            <v>Valor Total</v>
          </cell>
        </row>
        <row r="23638">
          <cell r="M23638">
            <v>0.24</v>
          </cell>
          <cell r="N23638">
            <v>5425.57</v>
          </cell>
        </row>
        <row r="23639">
          <cell r="M23639">
            <v>0.02</v>
          </cell>
          <cell r="N23639">
            <v>452.13</v>
          </cell>
        </row>
        <row r="23640">
          <cell r="M23640">
            <v>7.0000000000000007E-2</v>
          </cell>
          <cell r="N23640">
            <v>1582.46</v>
          </cell>
        </row>
        <row r="23643">
          <cell r="D23643" t="str">
            <v>Precio Unitario Total Aproximado al peso $</v>
          </cell>
        </row>
        <row r="23648">
          <cell r="D23648" t="str">
            <v>Proyectó:</v>
          </cell>
          <cell r="L23648" t="str">
            <v>Aprobó:</v>
          </cell>
        </row>
        <row r="23649">
          <cell r="E23649" t="str">
            <v>BRAYAN JEUDIEL LOZANO HERRERA</v>
          </cell>
          <cell r="M23649" t="str">
            <v>JESÚS IVÁN QUIÑONES RUEDA</v>
          </cell>
        </row>
        <row r="23650">
          <cell r="E23650" t="str">
            <v>APOYO SEC. DE PLANEACIÓN Y OBRAS PÚBLICAS</v>
          </cell>
          <cell r="M23650" t="str">
            <v>SECRETARIO DE PLANEACIÓN Y OBRAS PUBLICAS</v>
          </cell>
        </row>
        <row r="23651">
          <cell r="E23651" t="str">
            <v>LES TENGO UN CHISME</v>
          </cell>
          <cell r="M23651" t="str">
            <v>BOMBA</v>
          </cell>
        </row>
        <row r="23655">
          <cell r="D23655" t="str">
            <v>Análisis de Precios Unitarios- Secretaria de Planeación y Obras Publicas de Cubará, Boyacá.</v>
          </cell>
        </row>
        <row r="23656">
          <cell r="D23656" t="str">
            <v>Código</v>
          </cell>
          <cell r="E23656" t="str">
            <v>CCE-EICP-FM-14</v>
          </cell>
          <cell r="G23656" t="str">
            <v>Versión</v>
          </cell>
          <cell r="H23656">
            <v>1</v>
          </cell>
        </row>
        <row r="23660">
          <cell r="E23660" t="str">
            <v>MUNICIPIO DE CUBARÁ</v>
          </cell>
        </row>
        <row r="23662">
          <cell r="M23662" t="str">
            <v>VERSIÓN</v>
          </cell>
        </row>
        <row r="23665">
          <cell r="M23665" t="str">
            <v>PAGINA</v>
          </cell>
        </row>
        <row r="23666">
          <cell r="E23666" t="str">
            <v>ANÁLISIS DE PRECIOS UNITARIOS</v>
          </cell>
        </row>
        <row r="23668">
          <cell r="M23668" t="str">
            <v>FECHA</v>
          </cell>
          <cell r="N23668" t="str">
            <v>DD</v>
          </cell>
        </row>
        <row r="23669">
          <cell r="N23669">
            <v>13</v>
          </cell>
        </row>
        <row r="23673">
          <cell r="D23673" t="str">
            <v>DATOS ESPECÍFICOS</v>
          </cell>
        </row>
        <row r="23675">
          <cell r="A23675" t="str">
            <v>APU ID</v>
          </cell>
          <cell r="D23675" t="str">
            <v>ÍTEM</v>
          </cell>
          <cell r="E23675" t="str">
            <v>DESCRIPCIÓN</v>
          </cell>
          <cell r="N23675" t="str">
            <v>UNIDAD</v>
          </cell>
        </row>
        <row r="23676">
          <cell r="A23676" t="str">
            <v>APU-00184</v>
          </cell>
          <cell r="D23676">
            <v>7.02</v>
          </cell>
          <cell r="E23676" t="str">
            <v>ASDASD</v>
          </cell>
          <cell r="N23676" t="str">
            <v>ASD</v>
          </cell>
        </row>
        <row r="23677">
          <cell r="D23677" t="str">
            <v>I. EQUIPO</v>
          </cell>
        </row>
        <row r="23678">
          <cell r="D23678" t="str">
            <v>DESCRIPCIÓN</v>
          </cell>
          <cell r="I23678" t="str">
            <v>MARCA</v>
          </cell>
          <cell r="K23678" t="str">
            <v>TIPO</v>
          </cell>
          <cell r="M23678" t="str">
            <v>TARIFA</v>
          </cell>
          <cell r="N23678" t="str">
            <v>RENDIMIENTO</v>
          </cell>
        </row>
        <row r="23679">
          <cell r="D23679" t="str">
            <v>HERRAMIENTA MENOR (% M.O)</v>
          </cell>
          <cell r="K23679" t="str">
            <v>%</v>
          </cell>
          <cell r="M23679">
            <v>0</v>
          </cell>
          <cell r="N23679">
            <v>10</v>
          </cell>
        </row>
        <row r="23680">
          <cell r="D23680" t="str">
            <v>PULIDORA</v>
          </cell>
          <cell r="K23680" t="str">
            <v>DIA</v>
          </cell>
          <cell r="M23680">
            <v>45000</v>
          </cell>
        </row>
        <row r="23681">
          <cell r="D23681" t="str">
            <v/>
          </cell>
          <cell r="K23681" t="str">
            <v/>
          </cell>
          <cell r="M23681" t="str">
            <v/>
          </cell>
        </row>
        <row r="23682">
          <cell r="D23682" t="str">
            <v/>
          </cell>
          <cell r="K23682" t="str">
            <v/>
          </cell>
          <cell r="M23682" t="str">
            <v/>
          </cell>
        </row>
        <row r="23683">
          <cell r="D23683" t="str">
            <v/>
          </cell>
          <cell r="K23683" t="str">
            <v/>
          </cell>
          <cell r="M23683" t="str">
            <v/>
          </cell>
        </row>
        <row r="23684">
          <cell r="D23684" t="str">
            <v/>
          </cell>
          <cell r="K23684" t="str">
            <v/>
          </cell>
          <cell r="M23684" t="str">
            <v/>
          </cell>
        </row>
        <row r="23685">
          <cell r="D23685" t="str">
            <v>SUBTOTAL</v>
          </cell>
        </row>
        <row r="23686">
          <cell r="D23686" t="str">
            <v>II. MATERIALES</v>
          </cell>
        </row>
        <row r="23687">
          <cell r="D23687" t="str">
            <v>DESCRIPCIÓN</v>
          </cell>
          <cell r="L23687" t="str">
            <v>UNIDAD</v>
          </cell>
          <cell r="M23687" t="str">
            <v>CANTIDAD</v>
          </cell>
          <cell r="N23687" t="str">
            <v>PRECIO UNITARIO</v>
          </cell>
        </row>
        <row r="23688">
          <cell r="D23688" t="str">
            <v/>
          </cell>
          <cell r="L23688" t="str">
            <v/>
          </cell>
          <cell r="N23688" t="str">
            <v/>
          </cell>
        </row>
        <row r="23689">
          <cell r="D23689" t="str">
            <v/>
          </cell>
          <cell r="L23689" t="str">
            <v/>
          </cell>
          <cell r="N23689" t="str">
            <v/>
          </cell>
        </row>
        <row r="23690">
          <cell r="D23690" t="str">
            <v>PIEDRA MEDIA ZONGA</v>
          </cell>
          <cell r="L23690" t="str">
            <v>M3</v>
          </cell>
          <cell r="N23690">
            <v>87250.8</v>
          </cell>
        </row>
        <row r="23691">
          <cell r="D23691" t="str">
            <v/>
          </cell>
          <cell r="L23691" t="str">
            <v/>
          </cell>
          <cell r="N23691" t="str">
            <v/>
          </cell>
        </row>
        <row r="23692">
          <cell r="D23692" t="str">
            <v/>
          </cell>
          <cell r="L23692" t="str">
            <v/>
          </cell>
          <cell r="N23692" t="str">
            <v/>
          </cell>
        </row>
        <row r="23693">
          <cell r="D23693" t="str">
            <v/>
          </cell>
          <cell r="L23693" t="str">
            <v/>
          </cell>
          <cell r="N23693" t="str">
            <v/>
          </cell>
        </row>
        <row r="23694">
          <cell r="D23694" t="str">
            <v/>
          </cell>
          <cell r="L23694" t="str">
            <v/>
          </cell>
          <cell r="N23694" t="str">
            <v/>
          </cell>
        </row>
        <row r="23695">
          <cell r="D23695" t="str">
            <v/>
          </cell>
          <cell r="L23695" t="str">
            <v/>
          </cell>
          <cell r="N23695" t="str">
            <v/>
          </cell>
        </row>
        <row r="23696">
          <cell r="D23696" t="str">
            <v/>
          </cell>
          <cell r="L23696" t="str">
            <v/>
          </cell>
          <cell r="N23696" t="str">
            <v/>
          </cell>
        </row>
        <row r="23697">
          <cell r="D23697" t="str">
            <v/>
          </cell>
          <cell r="L23697" t="str">
            <v/>
          </cell>
          <cell r="N23697" t="str">
            <v/>
          </cell>
        </row>
        <row r="23698">
          <cell r="D23698" t="str">
            <v/>
          </cell>
          <cell r="L23698" t="str">
            <v/>
          </cell>
          <cell r="N23698" t="str">
            <v/>
          </cell>
        </row>
        <row r="23699">
          <cell r="D23699" t="str">
            <v/>
          </cell>
          <cell r="L23699" t="str">
            <v/>
          </cell>
          <cell r="N23699" t="str">
            <v/>
          </cell>
        </row>
        <row r="23700">
          <cell r="D23700" t="str">
            <v/>
          </cell>
          <cell r="L23700" t="str">
            <v/>
          </cell>
          <cell r="N23700" t="str">
            <v/>
          </cell>
        </row>
        <row r="23701">
          <cell r="D23701" t="str">
            <v/>
          </cell>
          <cell r="L23701" t="str">
            <v/>
          </cell>
          <cell r="N23701" t="str">
            <v/>
          </cell>
        </row>
        <row r="23702">
          <cell r="D23702" t="str">
            <v>DESPERDICIO</v>
          </cell>
          <cell r="L23702" t="str">
            <v>%</v>
          </cell>
          <cell r="M23702">
            <v>0.05</v>
          </cell>
          <cell r="N23702">
            <v>0</v>
          </cell>
        </row>
        <row r="23703">
          <cell r="D23703" t="str">
            <v>SUBTOTAL</v>
          </cell>
        </row>
        <row r="23704">
          <cell r="D23704" t="str">
            <v>III. TRANSPORTES</v>
          </cell>
        </row>
        <row r="23705">
          <cell r="D23705" t="str">
            <v>MATERIAL</v>
          </cell>
          <cell r="K23705" t="str">
            <v>VOL. o PESO</v>
          </cell>
          <cell r="L23705" t="str">
            <v>DISTANCIA</v>
          </cell>
          <cell r="M23705" t="str">
            <v>M3 o Ton/Km</v>
          </cell>
          <cell r="N23705" t="str">
            <v>TARIFA</v>
          </cell>
        </row>
        <row r="23706">
          <cell r="D23706" t="str">
            <v/>
          </cell>
          <cell r="M23706" t="str">
            <v/>
          </cell>
          <cell r="N23706" t="str">
            <v/>
          </cell>
        </row>
        <row r="23707">
          <cell r="D23707" t="str">
            <v/>
          </cell>
          <cell r="M23707" t="str">
            <v/>
          </cell>
          <cell r="N23707" t="str">
            <v/>
          </cell>
        </row>
        <row r="23708">
          <cell r="D23708" t="str">
            <v/>
          </cell>
          <cell r="M23708" t="str">
            <v/>
          </cell>
          <cell r="N23708" t="str">
            <v/>
          </cell>
        </row>
        <row r="23709">
          <cell r="D23709" t="str">
            <v/>
          </cell>
          <cell r="M23709" t="str">
            <v/>
          </cell>
          <cell r="N23709" t="str">
            <v/>
          </cell>
        </row>
        <row r="23710">
          <cell r="D23710" t="str">
            <v>SUBTOTAL</v>
          </cell>
        </row>
        <row r="23711">
          <cell r="D23711" t="str">
            <v>IV. MANO DE OBRA</v>
          </cell>
        </row>
        <row r="23712">
          <cell r="D23712" t="str">
            <v>TRABAJADOR</v>
          </cell>
          <cell r="K23712" t="str">
            <v>JORNAL</v>
          </cell>
          <cell r="L23712" t="str">
            <v>PRESTACIONES</v>
          </cell>
          <cell r="M23712" t="str">
            <v>JORNAL TOTAL</v>
          </cell>
          <cell r="N23712" t="str">
            <v>RENDIMIENTO</v>
          </cell>
        </row>
        <row r="23713">
          <cell r="D23713" t="str">
            <v>AYUDANTE (6)</v>
          </cell>
          <cell r="K23713">
            <v>428598</v>
          </cell>
          <cell r="L23713">
            <v>1.95</v>
          </cell>
          <cell r="M23713">
            <v>835766.1</v>
          </cell>
        </row>
        <row r="23714">
          <cell r="D23714" t="str">
            <v/>
          </cell>
          <cell r="K23714" t="str">
            <v/>
          </cell>
          <cell r="L23714" t="str">
            <v xml:space="preserve"> </v>
          </cell>
          <cell r="M23714" t="str">
            <v xml:space="preserve"> </v>
          </cell>
        </row>
        <row r="23715">
          <cell r="D23715" t="str">
            <v/>
          </cell>
          <cell r="K23715" t="str">
            <v/>
          </cell>
          <cell r="L23715" t="str">
            <v xml:space="preserve"> </v>
          </cell>
          <cell r="M23715" t="str">
            <v xml:space="preserve"> </v>
          </cell>
        </row>
        <row r="23716">
          <cell r="D23716" t="str">
            <v/>
          </cell>
          <cell r="K23716" t="str">
            <v/>
          </cell>
          <cell r="L23716" t="str">
            <v xml:space="preserve"> </v>
          </cell>
          <cell r="M23716" t="str">
            <v xml:space="preserve"> </v>
          </cell>
        </row>
        <row r="23717">
          <cell r="D23717" t="str">
            <v/>
          </cell>
          <cell r="K23717" t="str">
            <v/>
          </cell>
          <cell r="L23717" t="str">
            <v xml:space="preserve"> </v>
          </cell>
          <cell r="M23717" t="str">
            <v xml:space="preserve"> </v>
          </cell>
        </row>
        <row r="23718">
          <cell r="D23718" t="str">
            <v>SUBTOTAL</v>
          </cell>
        </row>
        <row r="23720">
          <cell r="D23720" t="str">
            <v>TOTAL COSTO DIRECTO $</v>
          </cell>
        </row>
        <row r="23722">
          <cell r="M23722" t="str">
            <v>Porcentaje</v>
          </cell>
          <cell r="N23722" t="str">
            <v>Valor Total</v>
          </cell>
        </row>
        <row r="23723">
          <cell r="M23723">
            <v>0.24</v>
          </cell>
          <cell r="N23723">
            <v>0</v>
          </cell>
        </row>
        <row r="23724">
          <cell r="M23724">
            <v>0.02</v>
          </cell>
          <cell r="N23724">
            <v>0</v>
          </cell>
        </row>
        <row r="23725">
          <cell r="M23725">
            <v>7.0000000000000007E-2</v>
          </cell>
          <cell r="N23725">
            <v>0</v>
          </cell>
        </row>
        <row r="23728">
          <cell r="D23728" t="str">
            <v>Precio Unitario Total Aproximado al peso $</v>
          </cell>
        </row>
        <row r="23733">
          <cell r="D23733" t="str">
            <v>Proyectó:</v>
          </cell>
          <cell r="L23733" t="str">
            <v>Aprobó:</v>
          </cell>
        </row>
        <row r="23734">
          <cell r="E23734" t="str">
            <v>BRAYAN JEUDIEL LOZANO HERRERA</v>
          </cell>
          <cell r="M23734" t="str">
            <v>JESÚS IVÁN QUIÑONES RUEDA</v>
          </cell>
        </row>
        <row r="23735">
          <cell r="E23735" t="str">
            <v>APOYO SEC. DE PLANEACIÓN Y OBRAS PÚBLICAS</v>
          </cell>
          <cell r="M23735" t="str">
            <v>SECRETARIO DE PLANEACIÓN Y OBRAS PUBLICAS</v>
          </cell>
        </row>
        <row r="23736">
          <cell r="E23736" t="str">
            <v>LES TENGO UN CHISME</v>
          </cell>
          <cell r="M23736" t="str">
            <v>BOMBA</v>
          </cell>
        </row>
        <row r="23740">
          <cell r="D23740" t="str">
            <v>Análisis de Precios Unitarios- Secretaria de Planeación y Obras Publicas de Cubará, Boyacá.</v>
          </cell>
        </row>
        <row r="23741">
          <cell r="D23741" t="str">
            <v>Código</v>
          </cell>
          <cell r="E23741" t="str">
            <v>CCE-EICP-FM-14</v>
          </cell>
          <cell r="G23741" t="str">
            <v>Versión</v>
          </cell>
          <cell r="H23741">
            <v>1</v>
          </cell>
        </row>
        <row r="23745">
          <cell r="E23745" t="str">
            <v>MUNICIPIO DE CUBARÁ</v>
          </cell>
        </row>
        <row r="23747">
          <cell r="M23747" t="str">
            <v>VERSIÓN</v>
          </cell>
        </row>
        <row r="23750">
          <cell r="M23750" t="str">
            <v>PAGINA</v>
          </cell>
        </row>
        <row r="23751">
          <cell r="E23751" t="str">
            <v>ANÁLISIS DE PRECIOS UNITARIOS</v>
          </cell>
        </row>
        <row r="23753">
          <cell r="M23753" t="str">
            <v>FECHA</v>
          </cell>
          <cell r="N23753" t="str">
            <v>DD</v>
          </cell>
        </row>
        <row r="23754">
          <cell r="N23754">
            <v>13</v>
          </cell>
        </row>
        <row r="23758">
          <cell r="D23758" t="str">
            <v>DATOS ESPECÍFICOS</v>
          </cell>
        </row>
        <row r="23760">
          <cell r="A23760" t="str">
            <v>APU ID</v>
          </cell>
          <cell r="D23760" t="str">
            <v>ÍTEM</v>
          </cell>
          <cell r="E23760" t="str">
            <v>DESCRIPCIÓN</v>
          </cell>
          <cell r="N23760" t="str">
            <v>UNIDAD</v>
          </cell>
        </row>
        <row r="23761">
          <cell r="D23761">
            <v>8.01</v>
          </cell>
          <cell r="E23761" t="str">
            <v>CORTE Y TRANSPORTE  DE COLUMNAS  EN MADERA 0,10m x 0,10m</v>
          </cell>
          <cell r="N23761" t="str">
            <v>M</v>
          </cell>
        </row>
        <row r="23762">
          <cell r="D23762" t="str">
            <v>I. EQUIPO</v>
          </cell>
        </row>
        <row r="23763">
          <cell r="D23763" t="str">
            <v>DESCRIPCIÓN</v>
          </cell>
          <cell r="I23763" t="str">
            <v>MARCA</v>
          </cell>
          <cell r="K23763" t="str">
            <v>TIPO</v>
          </cell>
          <cell r="M23763" t="str">
            <v>TARIFA</v>
          </cell>
          <cell r="N23763" t="str">
            <v>RENDIMIENTO</v>
          </cell>
        </row>
        <row r="23764">
          <cell r="A23764" t="str">
            <v>APU-00185</v>
          </cell>
          <cell r="D23764" t="str">
            <v>HERRAMIENTA MENOR (% M.O)</v>
          </cell>
          <cell r="K23764" t="str">
            <v>%</v>
          </cell>
          <cell r="M23764">
            <v>815.90000000000009</v>
          </cell>
          <cell r="N23764">
            <v>10</v>
          </cell>
        </row>
        <row r="23765">
          <cell r="A23765" t="str">
            <v>APU-00185</v>
          </cell>
          <cell r="D23765" t="str">
            <v>MOTOSIERRA</v>
          </cell>
          <cell r="K23765" t="str">
            <v>HR</v>
          </cell>
          <cell r="M23765">
            <v>10741</v>
          </cell>
          <cell r="N23765">
            <v>400</v>
          </cell>
        </row>
        <row r="23766">
          <cell r="A23766" t="str">
            <v>APU-00185</v>
          </cell>
          <cell r="D23766" t="str">
            <v/>
          </cell>
          <cell r="K23766" t="str">
            <v/>
          </cell>
          <cell r="M23766" t="str">
            <v/>
          </cell>
        </row>
        <row r="23767">
          <cell r="A23767" t="str">
            <v>APU-00185</v>
          </cell>
          <cell r="D23767" t="str">
            <v/>
          </cell>
          <cell r="K23767" t="str">
            <v/>
          </cell>
          <cell r="M23767" t="str">
            <v/>
          </cell>
        </row>
        <row r="23768">
          <cell r="A23768" t="str">
            <v>APU-00185</v>
          </cell>
          <cell r="D23768" t="str">
            <v/>
          </cell>
          <cell r="K23768" t="str">
            <v/>
          </cell>
          <cell r="M23768" t="str">
            <v/>
          </cell>
        </row>
        <row r="23769">
          <cell r="A23769" t="str">
            <v>APU-00185</v>
          </cell>
          <cell r="D23769" t="str">
            <v/>
          </cell>
          <cell r="K23769" t="str">
            <v/>
          </cell>
          <cell r="M23769" t="str">
            <v/>
          </cell>
        </row>
        <row r="23770">
          <cell r="A23770" t="str">
            <v>APU-00185</v>
          </cell>
          <cell r="D23770" t="str">
            <v>SUBTOTAL</v>
          </cell>
        </row>
        <row r="23771">
          <cell r="A23771" t="str">
            <v>APU-00185</v>
          </cell>
          <cell r="D23771" t="str">
            <v>II. MATERIALES</v>
          </cell>
        </row>
        <row r="23772">
          <cell r="A23772" t="str">
            <v>APU-00185</v>
          </cell>
          <cell r="D23772" t="str">
            <v>DESCRIPCIÓN</v>
          </cell>
          <cell r="L23772" t="str">
            <v>UNIDAD</v>
          </cell>
          <cell r="M23772" t="str">
            <v>CANTIDAD</v>
          </cell>
          <cell r="N23772" t="str">
            <v>PRECIO UNITARIO</v>
          </cell>
        </row>
        <row r="23773">
          <cell r="A23773" t="str">
            <v>APU-00185</v>
          </cell>
        </row>
        <row r="23774">
          <cell r="A23774" t="str">
            <v>APU-00185</v>
          </cell>
          <cell r="D23774" t="str">
            <v/>
          </cell>
          <cell r="L23774" t="str">
            <v/>
          </cell>
          <cell r="N23774" t="str">
            <v/>
          </cell>
        </row>
        <row r="23775">
          <cell r="A23775" t="str">
            <v>APU-00185</v>
          </cell>
          <cell r="D23775" t="str">
            <v/>
          </cell>
          <cell r="L23775" t="str">
            <v/>
          </cell>
          <cell r="N23775" t="str">
            <v/>
          </cell>
        </row>
        <row r="23776">
          <cell r="A23776" t="str">
            <v>APU-00185</v>
          </cell>
          <cell r="D23776" t="str">
            <v/>
          </cell>
          <cell r="L23776" t="str">
            <v/>
          </cell>
          <cell r="N23776" t="str">
            <v/>
          </cell>
        </row>
        <row r="23777">
          <cell r="A23777" t="str">
            <v>APU-00185</v>
          </cell>
          <cell r="D23777" t="str">
            <v/>
          </cell>
          <cell r="L23777" t="str">
            <v/>
          </cell>
          <cell r="N23777" t="str">
            <v/>
          </cell>
        </row>
        <row r="23778">
          <cell r="A23778" t="str">
            <v>APU-00185</v>
          </cell>
          <cell r="D23778" t="str">
            <v/>
          </cell>
          <cell r="L23778" t="str">
            <v/>
          </cell>
          <cell r="N23778" t="str">
            <v/>
          </cell>
        </row>
        <row r="23779">
          <cell r="A23779" t="str">
            <v>APU-00185</v>
          </cell>
          <cell r="D23779" t="str">
            <v/>
          </cell>
          <cell r="L23779" t="str">
            <v/>
          </cell>
          <cell r="N23779" t="str">
            <v/>
          </cell>
        </row>
        <row r="23780">
          <cell r="A23780" t="str">
            <v>APU-00185</v>
          </cell>
          <cell r="D23780" t="str">
            <v/>
          </cell>
          <cell r="L23780" t="str">
            <v/>
          </cell>
          <cell r="N23780" t="str">
            <v/>
          </cell>
        </row>
        <row r="23781">
          <cell r="A23781" t="str">
            <v>APU-00185</v>
          </cell>
          <cell r="D23781" t="str">
            <v/>
          </cell>
          <cell r="L23781" t="str">
            <v/>
          </cell>
          <cell r="N23781" t="str">
            <v/>
          </cell>
        </row>
        <row r="23782">
          <cell r="A23782" t="str">
            <v>APU-00185</v>
          </cell>
          <cell r="D23782" t="str">
            <v/>
          </cell>
          <cell r="L23782" t="str">
            <v/>
          </cell>
          <cell r="N23782" t="str">
            <v/>
          </cell>
        </row>
        <row r="23783">
          <cell r="A23783" t="str">
            <v>APU-00185</v>
          </cell>
          <cell r="D23783" t="str">
            <v/>
          </cell>
          <cell r="L23783" t="str">
            <v/>
          </cell>
          <cell r="N23783" t="str">
            <v/>
          </cell>
        </row>
        <row r="23784">
          <cell r="A23784" t="str">
            <v>APU-00185</v>
          </cell>
          <cell r="D23784" t="str">
            <v/>
          </cell>
          <cell r="L23784" t="str">
            <v/>
          </cell>
          <cell r="N23784" t="str">
            <v/>
          </cell>
        </row>
        <row r="23785">
          <cell r="A23785" t="str">
            <v>APU-00185</v>
          </cell>
          <cell r="D23785" t="str">
            <v/>
          </cell>
          <cell r="L23785" t="str">
            <v/>
          </cell>
          <cell r="N23785" t="str">
            <v/>
          </cell>
        </row>
        <row r="23786">
          <cell r="A23786" t="str">
            <v>APU-00185</v>
          </cell>
          <cell r="D23786" t="str">
            <v/>
          </cell>
          <cell r="L23786" t="str">
            <v/>
          </cell>
          <cell r="N23786" t="str">
            <v/>
          </cell>
        </row>
        <row r="23787">
          <cell r="A23787" t="str">
            <v>APU-00185</v>
          </cell>
          <cell r="D23787" t="str">
            <v>DESPERDICIO</v>
          </cell>
          <cell r="L23787" t="str">
            <v>%</v>
          </cell>
          <cell r="M23787">
            <v>0.05</v>
          </cell>
          <cell r="N23787">
            <v>0</v>
          </cell>
        </row>
        <row r="23788">
          <cell r="A23788" t="str">
            <v>APU-00185</v>
          </cell>
          <cell r="D23788" t="str">
            <v>SUBTOTAL</v>
          </cell>
        </row>
        <row r="23789">
          <cell r="A23789" t="str">
            <v>APU-00185</v>
          </cell>
          <cell r="D23789" t="str">
            <v>III. TRANSPORTES</v>
          </cell>
        </row>
        <row r="23790">
          <cell r="A23790" t="str">
            <v>APU-00185</v>
          </cell>
          <cell r="D23790" t="str">
            <v>MATERIAL</v>
          </cell>
          <cell r="K23790" t="str">
            <v>VOL. o PESO</v>
          </cell>
          <cell r="L23790" t="str">
            <v>DISTANCIA</v>
          </cell>
          <cell r="M23790" t="str">
            <v>M3 o Ton/Km</v>
          </cell>
          <cell r="N23790" t="str">
            <v>TARIFA</v>
          </cell>
        </row>
        <row r="23791">
          <cell r="A23791" t="str">
            <v>APU-00185</v>
          </cell>
          <cell r="D23791" t="str">
            <v>CARGA MULAR (90 KG)</v>
          </cell>
          <cell r="K23791">
            <v>7.0000000000000018</v>
          </cell>
          <cell r="L23791">
            <v>1</v>
          </cell>
          <cell r="M23791" t="str">
            <v>KG/KM</v>
          </cell>
          <cell r="N23791">
            <v>350</v>
          </cell>
        </row>
        <row r="23792">
          <cell r="A23792" t="str">
            <v>APU-00185</v>
          </cell>
          <cell r="D23792" t="str">
            <v/>
          </cell>
          <cell r="M23792" t="str">
            <v/>
          </cell>
          <cell r="N23792" t="str">
            <v/>
          </cell>
        </row>
        <row r="23793">
          <cell r="A23793" t="str">
            <v>APU-00185</v>
          </cell>
          <cell r="D23793" t="str">
            <v/>
          </cell>
          <cell r="M23793" t="str">
            <v/>
          </cell>
          <cell r="N23793" t="str">
            <v/>
          </cell>
        </row>
        <row r="23794">
          <cell r="A23794" t="str">
            <v>APU-00185</v>
          </cell>
          <cell r="D23794" t="str">
            <v/>
          </cell>
          <cell r="M23794" t="str">
            <v/>
          </cell>
          <cell r="N23794" t="str">
            <v/>
          </cell>
        </row>
        <row r="23795">
          <cell r="A23795" t="str">
            <v>APU-00185</v>
          </cell>
          <cell r="D23795" t="str">
            <v>SUBTOTAL</v>
          </cell>
        </row>
        <row r="23796">
          <cell r="A23796" t="str">
            <v>APU-00185</v>
          </cell>
          <cell r="D23796" t="str">
            <v>IV. MANO DE OBRA</v>
          </cell>
        </row>
        <row r="23797">
          <cell r="A23797" t="str">
            <v>APU-00185</v>
          </cell>
          <cell r="D23797" t="str">
            <v>TRABAJADOR</v>
          </cell>
          <cell r="K23797" t="str">
            <v>JORNAL</v>
          </cell>
          <cell r="L23797" t="str">
            <v>PRESTACIONES</v>
          </cell>
          <cell r="M23797" t="str">
            <v>JORNAL TOTAL</v>
          </cell>
          <cell r="N23797" t="str">
            <v>RENDIMIENTO</v>
          </cell>
        </row>
        <row r="23798">
          <cell r="A23798" t="str">
            <v>APU-00185</v>
          </cell>
          <cell r="D23798" t="str">
            <v>AYUDANTE (1)</v>
          </cell>
          <cell r="K23798">
            <v>71433</v>
          </cell>
          <cell r="L23798">
            <v>1.95</v>
          </cell>
          <cell r="M23798">
            <v>139294.35</v>
          </cell>
          <cell r="N23798">
            <v>400</v>
          </cell>
        </row>
        <row r="23799">
          <cell r="A23799" t="str">
            <v>APU-00185</v>
          </cell>
          <cell r="D23799" t="str">
            <v>OFICIAL</v>
          </cell>
          <cell r="K23799">
            <v>95930</v>
          </cell>
          <cell r="L23799">
            <v>1.95</v>
          </cell>
          <cell r="M23799">
            <v>187063.5</v>
          </cell>
          <cell r="N23799">
            <v>400</v>
          </cell>
        </row>
        <row r="23800">
          <cell r="A23800" t="str">
            <v>APU-00185</v>
          </cell>
          <cell r="D23800" t="str">
            <v/>
          </cell>
          <cell r="K23800" t="str">
            <v/>
          </cell>
          <cell r="L23800" t="str">
            <v xml:space="preserve"> </v>
          </cell>
          <cell r="M23800" t="str">
            <v xml:space="preserve"> </v>
          </cell>
        </row>
        <row r="23801">
          <cell r="A23801" t="str">
            <v>APU-00185</v>
          </cell>
          <cell r="D23801" t="str">
            <v/>
          </cell>
          <cell r="K23801" t="str">
            <v/>
          </cell>
          <cell r="L23801" t="str">
            <v xml:space="preserve"> </v>
          </cell>
          <cell r="M23801" t="str">
            <v xml:space="preserve"> </v>
          </cell>
        </row>
        <row r="23802">
          <cell r="A23802" t="str">
            <v>APU-00185</v>
          </cell>
          <cell r="D23802" t="str">
            <v/>
          </cell>
          <cell r="K23802" t="str">
            <v/>
          </cell>
          <cell r="L23802" t="str">
            <v xml:space="preserve"> </v>
          </cell>
          <cell r="M23802" t="str">
            <v xml:space="preserve"> </v>
          </cell>
        </row>
        <row r="23803">
          <cell r="D23803" t="str">
            <v>SUBTOTAL</v>
          </cell>
        </row>
        <row r="23805">
          <cell r="D23805" t="str">
            <v>TOTAL COSTO DIRECTO $</v>
          </cell>
        </row>
        <row r="23807">
          <cell r="M23807" t="str">
            <v>Porcentaje</v>
          </cell>
          <cell r="N23807" t="str">
            <v>Valor Total</v>
          </cell>
        </row>
        <row r="23808">
          <cell r="M23808">
            <v>0.24</v>
          </cell>
          <cell r="N23808">
            <v>809.84</v>
          </cell>
        </row>
        <row r="23809">
          <cell r="M23809">
            <v>0.02</v>
          </cell>
          <cell r="N23809">
            <v>67.489999999999995</v>
          </cell>
        </row>
        <row r="23810">
          <cell r="M23810">
            <v>7.0000000000000007E-2</v>
          </cell>
          <cell r="N23810">
            <v>236.2</v>
          </cell>
        </row>
        <row r="23813">
          <cell r="D23813" t="str">
            <v>Precio Unitario Total Aproximado al peso $</v>
          </cell>
        </row>
        <row r="23818">
          <cell r="D23818" t="str">
            <v>Proyectó:</v>
          </cell>
          <cell r="L23818" t="str">
            <v>Aprobó:</v>
          </cell>
        </row>
        <row r="23819">
          <cell r="E23819" t="str">
            <v>BRAYAN JEUDIEL LOZANO HERRERA</v>
          </cell>
          <cell r="M23819" t="str">
            <v>JESÚS IVÁN QUIÑONES RUEDA</v>
          </cell>
        </row>
        <row r="23820">
          <cell r="E23820" t="str">
            <v>APOYO SEC. DE PLANEACIÓN Y OBRAS PÚBLICAS</v>
          </cell>
          <cell r="M23820" t="str">
            <v>SECRETARIO DE PLANEACIÓN Y OBRAS PUBLICAS</v>
          </cell>
        </row>
        <row r="23821">
          <cell r="E23821" t="str">
            <v>LES TENGO UN CHISME</v>
          </cell>
          <cell r="M23821" t="str">
            <v>BOMBA</v>
          </cell>
        </row>
        <row r="23825">
          <cell r="D23825" t="str">
            <v>Análisis de Precios Unitarios- Secretaria de Planeación y Obras Publicas de Cubará, Boyacá.</v>
          </cell>
        </row>
        <row r="23826">
          <cell r="D23826" t="str">
            <v>Código</v>
          </cell>
          <cell r="E23826" t="str">
            <v>CCE-EICP-FM-14</v>
          </cell>
          <cell r="G23826" t="str">
            <v>Versión</v>
          </cell>
          <cell r="H23826">
            <v>1</v>
          </cell>
        </row>
        <row r="23830">
          <cell r="E23830" t="str">
            <v>MUNICIPIO DE CUBARÁ</v>
          </cell>
        </row>
        <row r="23832">
          <cell r="M23832" t="str">
            <v>VERSIÓN</v>
          </cell>
        </row>
        <row r="23835">
          <cell r="M23835" t="str">
            <v>PAGINA</v>
          </cell>
        </row>
        <row r="23836">
          <cell r="E23836" t="str">
            <v>ANÁLISIS DE PRECIOS UNITARIOS</v>
          </cell>
        </row>
        <row r="23838">
          <cell r="M23838" t="str">
            <v>FECHA</v>
          </cell>
          <cell r="N23838" t="str">
            <v>DD</v>
          </cell>
        </row>
        <row r="23839">
          <cell r="N23839">
            <v>13</v>
          </cell>
        </row>
        <row r="23843">
          <cell r="D23843" t="str">
            <v>DATOS ESPECÍFICOS</v>
          </cell>
        </row>
        <row r="23845">
          <cell r="A23845" t="str">
            <v>APU ID</v>
          </cell>
          <cell r="D23845" t="str">
            <v>ÍTEM</v>
          </cell>
          <cell r="E23845" t="str">
            <v>DESCRIPCIÓN</v>
          </cell>
          <cell r="N23845" t="str">
            <v>UNIDAD</v>
          </cell>
        </row>
        <row r="23846">
          <cell r="D23846">
            <v>8.02</v>
          </cell>
          <cell r="E23846" t="str">
            <v>CORTE Y TRANSPORTE DE VIGAS  EN MADERA 0,08m x 0,08m</v>
          </cell>
          <cell r="N23846" t="str">
            <v>M</v>
          </cell>
        </row>
        <row r="23847">
          <cell r="D23847" t="str">
            <v>I. EQUIPO</v>
          </cell>
        </row>
        <row r="23848">
          <cell r="D23848" t="str">
            <v>DESCRIPCIÓN</v>
          </cell>
          <cell r="I23848" t="str">
            <v>MARCA</v>
          </cell>
          <cell r="K23848" t="str">
            <v>TIPO</v>
          </cell>
          <cell r="M23848" t="str">
            <v>TARIFA</v>
          </cell>
          <cell r="N23848" t="str">
            <v>RENDIMIENTO</v>
          </cell>
        </row>
        <row r="23849">
          <cell r="A23849" t="str">
            <v>APU-00186</v>
          </cell>
          <cell r="D23849" t="str">
            <v>HERRAMIENTA MENOR (% M.O)</v>
          </cell>
          <cell r="K23849" t="str">
            <v>%</v>
          </cell>
          <cell r="M23849">
            <v>652.72</v>
          </cell>
          <cell r="N23849">
            <v>10</v>
          </cell>
        </row>
        <row r="23850">
          <cell r="A23850" t="str">
            <v>APU-00186</v>
          </cell>
          <cell r="D23850" t="str">
            <v>MOTOSIERRA</v>
          </cell>
          <cell r="K23850" t="str">
            <v>HR</v>
          </cell>
          <cell r="M23850">
            <v>10741</v>
          </cell>
          <cell r="N23850">
            <v>500</v>
          </cell>
        </row>
        <row r="23851">
          <cell r="A23851" t="str">
            <v>APU-00186</v>
          </cell>
          <cell r="D23851" t="str">
            <v/>
          </cell>
          <cell r="K23851" t="str">
            <v/>
          </cell>
          <cell r="M23851" t="str">
            <v/>
          </cell>
        </row>
        <row r="23852">
          <cell r="A23852" t="str">
            <v>APU-00186</v>
          </cell>
          <cell r="D23852" t="str">
            <v/>
          </cell>
          <cell r="K23852" t="str">
            <v/>
          </cell>
          <cell r="M23852" t="str">
            <v/>
          </cell>
        </row>
        <row r="23853">
          <cell r="A23853" t="str">
            <v>APU-00186</v>
          </cell>
          <cell r="D23853" t="str">
            <v/>
          </cell>
          <cell r="K23853" t="str">
            <v/>
          </cell>
          <cell r="M23853" t="str">
            <v/>
          </cell>
        </row>
        <row r="23854">
          <cell r="A23854" t="str">
            <v>APU-00186</v>
          </cell>
          <cell r="D23854" t="str">
            <v/>
          </cell>
          <cell r="K23854" t="str">
            <v/>
          </cell>
          <cell r="M23854" t="str">
            <v/>
          </cell>
        </row>
        <row r="23855">
          <cell r="A23855" t="str">
            <v>APU-00186</v>
          </cell>
          <cell r="D23855" t="str">
            <v>SUBTOTAL</v>
          </cell>
        </row>
        <row r="23856">
          <cell r="A23856" t="str">
            <v>APU-00186</v>
          </cell>
          <cell r="D23856" t="str">
            <v>II. MATERIALES</v>
          </cell>
        </row>
        <row r="23857">
          <cell r="A23857" t="str">
            <v>APU-00186</v>
          </cell>
          <cell r="D23857" t="str">
            <v>DESCRIPCIÓN</v>
          </cell>
          <cell r="L23857" t="str">
            <v>UNIDAD</v>
          </cell>
          <cell r="M23857" t="str">
            <v>CANTIDAD</v>
          </cell>
          <cell r="N23857" t="str">
            <v>PRECIO UNITARIO</v>
          </cell>
        </row>
        <row r="23858">
          <cell r="A23858" t="str">
            <v>APU-00186</v>
          </cell>
        </row>
        <row r="23859">
          <cell r="A23859" t="str">
            <v>APU-00186</v>
          </cell>
          <cell r="D23859" t="str">
            <v/>
          </cell>
          <cell r="L23859" t="str">
            <v/>
          </cell>
          <cell r="N23859" t="str">
            <v/>
          </cell>
        </row>
        <row r="23860">
          <cell r="A23860" t="str">
            <v>APU-00186</v>
          </cell>
          <cell r="D23860" t="str">
            <v/>
          </cell>
          <cell r="L23860" t="str">
            <v/>
          </cell>
          <cell r="N23860" t="str">
            <v/>
          </cell>
        </row>
        <row r="23861">
          <cell r="A23861" t="str">
            <v>APU-00186</v>
          </cell>
          <cell r="D23861" t="str">
            <v/>
          </cell>
          <cell r="L23861" t="str">
            <v/>
          </cell>
          <cell r="N23861" t="str">
            <v/>
          </cell>
        </row>
        <row r="23862">
          <cell r="A23862" t="str">
            <v>APU-00186</v>
          </cell>
          <cell r="D23862" t="str">
            <v/>
          </cell>
          <cell r="L23862" t="str">
            <v/>
          </cell>
          <cell r="N23862" t="str">
            <v/>
          </cell>
        </row>
        <row r="23863">
          <cell r="A23863" t="str">
            <v>APU-00186</v>
          </cell>
          <cell r="D23863" t="str">
            <v/>
          </cell>
          <cell r="L23863" t="str">
            <v/>
          </cell>
          <cell r="N23863" t="str">
            <v/>
          </cell>
        </row>
        <row r="23864">
          <cell r="A23864" t="str">
            <v>APU-00186</v>
          </cell>
          <cell r="D23864" t="str">
            <v/>
          </cell>
          <cell r="L23864" t="str">
            <v/>
          </cell>
          <cell r="N23864" t="str">
            <v/>
          </cell>
        </row>
        <row r="23865">
          <cell r="A23865" t="str">
            <v>APU-00186</v>
          </cell>
          <cell r="D23865" t="str">
            <v/>
          </cell>
          <cell r="L23865" t="str">
            <v/>
          </cell>
          <cell r="N23865" t="str">
            <v/>
          </cell>
        </row>
        <row r="23866">
          <cell r="A23866" t="str">
            <v>APU-00186</v>
          </cell>
          <cell r="D23866" t="str">
            <v/>
          </cell>
          <cell r="L23866" t="str">
            <v/>
          </cell>
          <cell r="N23866" t="str">
            <v/>
          </cell>
        </row>
        <row r="23867">
          <cell r="A23867" t="str">
            <v>APU-00186</v>
          </cell>
          <cell r="D23867" t="str">
            <v/>
          </cell>
          <cell r="L23867" t="str">
            <v/>
          </cell>
          <cell r="N23867" t="str">
            <v/>
          </cell>
        </row>
        <row r="23868">
          <cell r="A23868" t="str">
            <v>APU-00186</v>
          </cell>
          <cell r="D23868" t="str">
            <v/>
          </cell>
          <cell r="L23868" t="str">
            <v/>
          </cell>
          <cell r="N23868" t="str">
            <v/>
          </cell>
        </row>
        <row r="23869">
          <cell r="A23869" t="str">
            <v>APU-00186</v>
          </cell>
          <cell r="D23869" t="str">
            <v/>
          </cell>
          <cell r="L23869" t="str">
            <v/>
          </cell>
          <cell r="N23869" t="str">
            <v/>
          </cell>
        </row>
        <row r="23870">
          <cell r="A23870" t="str">
            <v>APU-00186</v>
          </cell>
          <cell r="D23870" t="str">
            <v/>
          </cell>
          <cell r="L23870" t="str">
            <v/>
          </cell>
          <cell r="N23870" t="str">
            <v/>
          </cell>
        </row>
        <row r="23871">
          <cell r="A23871" t="str">
            <v>APU-00186</v>
          </cell>
          <cell r="D23871" t="str">
            <v/>
          </cell>
          <cell r="L23871" t="str">
            <v/>
          </cell>
          <cell r="N23871" t="str">
            <v/>
          </cell>
        </row>
        <row r="23872">
          <cell r="A23872" t="str">
            <v>APU-00186</v>
          </cell>
          <cell r="D23872" t="str">
            <v>DESPERDICIO</v>
          </cell>
          <cell r="L23872" t="str">
            <v>%</v>
          </cell>
          <cell r="M23872">
            <v>0.05</v>
          </cell>
          <cell r="N23872">
            <v>0</v>
          </cell>
        </row>
        <row r="23873">
          <cell r="A23873" t="str">
            <v>APU-00186</v>
          </cell>
          <cell r="D23873" t="str">
            <v>SUBTOTAL</v>
          </cell>
        </row>
        <row r="23874">
          <cell r="A23874" t="str">
            <v>APU-00186</v>
          </cell>
          <cell r="D23874" t="str">
            <v>III. TRANSPORTES</v>
          </cell>
        </row>
        <row r="23875">
          <cell r="A23875" t="str">
            <v>APU-00186</v>
          </cell>
          <cell r="D23875" t="str">
            <v>MATERIAL</v>
          </cell>
          <cell r="K23875" t="str">
            <v>VOL. o PESO</v>
          </cell>
          <cell r="L23875" t="str">
            <v>DISTANCIA</v>
          </cell>
          <cell r="M23875" t="str">
            <v>M3 o Ton/Km</v>
          </cell>
          <cell r="N23875" t="str">
            <v>TARIFA</v>
          </cell>
        </row>
        <row r="23876">
          <cell r="A23876" t="str">
            <v>APU-00186</v>
          </cell>
          <cell r="D23876" t="str">
            <v>CARGA MULAR (90 KG)</v>
          </cell>
          <cell r="K23876">
            <v>4.4800000000000004</v>
          </cell>
          <cell r="L23876">
            <v>1</v>
          </cell>
          <cell r="M23876" t="str">
            <v>KG/KM</v>
          </cell>
          <cell r="N23876">
            <v>350</v>
          </cell>
        </row>
        <row r="23877">
          <cell r="A23877" t="str">
            <v>APU-00186</v>
          </cell>
          <cell r="D23877" t="str">
            <v/>
          </cell>
          <cell r="M23877" t="str">
            <v/>
          </cell>
          <cell r="N23877" t="str">
            <v/>
          </cell>
        </row>
        <row r="23878">
          <cell r="A23878" t="str">
            <v>APU-00186</v>
          </cell>
          <cell r="D23878" t="str">
            <v/>
          </cell>
          <cell r="M23878" t="str">
            <v/>
          </cell>
          <cell r="N23878" t="str">
            <v/>
          </cell>
        </row>
        <row r="23879">
          <cell r="A23879" t="str">
            <v>APU-00186</v>
          </cell>
          <cell r="D23879" t="str">
            <v/>
          </cell>
          <cell r="M23879" t="str">
            <v/>
          </cell>
          <cell r="N23879" t="str">
            <v/>
          </cell>
        </row>
        <row r="23880">
          <cell r="A23880" t="str">
            <v>APU-00186</v>
          </cell>
          <cell r="D23880" t="str">
            <v>SUBTOTAL</v>
          </cell>
        </row>
        <row r="23881">
          <cell r="A23881" t="str">
            <v>APU-00186</v>
          </cell>
          <cell r="D23881" t="str">
            <v>IV. MANO DE OBRA</v>
          </cell>
        </row>
        <row r="23882">
          <cell r="A23882" t="str">
            <v>APU-00186</v>
          </cell>
          <cell r="D23882" t="str">
            <v>TRABAJADOR</v>
          </cell>
          <cell r="K23882" t="str">
            <v>JORNAL</v>
          </cell>
          <cell r="L23882" t="str">
            <v>PRESTACIONES</v>
          </cell>
          <cell r="M23882" t="str">
            <v>JORNAL TOTAL</v>
          </cell>
          <cell r="N23882" t="str">
            <v>RENDIMIENTO</v>
          </cell>
        </row>
        <row r="23883">
          <cell r="A23883" t="str">
            <v>APU-00186</v>
          </cell>
          <cell r="D23883" t="str">
            <v>AYUDANTE (1)</v>
          </cell>
          <cell r="K23883">
            <v>71433</v>
          </cell>
          <cell r="L23883">
            <v>1.95</v>
          </cell>
          <cell r="M23883">
            <v>139294.35</v>
          </cell>
          <cell r="N23883">
            <v>500</v>
          </cell>
        </row>
        <row r="23884">
          <cell r="A23884" t="str">
            <v>APU-00186</v>
          </cell>
          <cell r="D23884" t="str">
            <v>OFICIAL</v>
          </cell>
          <cell r="K23884">
            <v>95930</v>
          </cell>
          <cell r="L23884">
            <v>1.95</v>
          </cell>
          <cell r="M23884">
            <v>187063.5</v>
          </cell>
          <cell r="N23884">
            <v>500</v>
          </cell>
        </row>
        <row r="23885">
          <cell r="A23885" t="str">
            <v>APU-00186</v>
          </cell>
          <cell r="D23885" t="str">
            <v/>
          </cell>
          <cell r="K23885" t="str">
            <v/>
          </cell>
          <cell r="L23885" t="str">
            <v xml:space="preserve"> </v>
          </cell>
          <cell r="M23885" t="str">
            <v xml:space="preserve"> </v>
          </cell>
        </row>
        <row r="23886">
          <cell r="A23886" t="str">
            <v>APU-00186</v>
          </cell>
          <cell r="D23886" t="str">
            <v/>
          </cell>
          <cell r="K23886" t="str">
            <v/>
          </cell>
          <cell r="L23886" t="str">
            <v xml:space="preserve"> </v>
          </cell>
          <cell r="M23886" t="str">
            <v xml:space="preserve"> </v>
          </cell>
        </row>
        <row r="23887">
          <cell r="A23887" t="str">
            <v>APU-00186</v>
          </cell>
          <cell r="D23887" t="str">
            <v/>
          </cell>
          <cell r="K23887" t="str">
            <v/>
          </cell>
          <cell r="L23887" t="str">
            <v xml:space="preserve"> </v>
          </cell>
          <cell r="M23887" t="str">
            <v xml:space="preserve"> </v>
          </cell>
        </row>
        <row r="23888">
          <cell r="D23888" t="str">
            <v>SUBTOTAL</v>
          </cell>
        </row>
        <row r="23890">
          <cell r="D23890" t="str">
            <v>TOTAL COSTO DIRECTO $</v>
          </cell>
        </row>
        <row r="23892">
          <cell r="M23892" t="str">
            <v>Porcentaje</v>
          </cell>
          <cell r="N23892" t="str">
            <v>Valor Total</v>
          </cell>
        </row>
        <row r="23893">
          <cell r="M23893">
            <v>0.24</v>
          </cell>
          <cell r="N23893">
            <v>553.79</v>
          </cell>
        </row>
        <row r="23894">
          <cell r="M23894">
            <v>0.02</v>
          </cell>
          <cell r="N23894">
            <v>46.15</v>
          </cell>
        </row>
        <row r="23895">
          <cell r="M23895">
            <v>7.0000000000000007E-2</v>
          </cell>
          <cell r="N23895">
            <v>161.52000000000001</v>
          </cell>
        </row>
        <row r="23898">
          <cell r="D23898" t="str">
            <v>Precio Unitario Total Aproximado al peso $</v>
          </cell>
        </row>
        <row r="23903">
          <cell r="D23903" t="str">
            <v>Proyectó:</v>
          </cell>
          <cell r="L23903" t="str">
            <v>Aprobó:</v>
          </cell>
        </row>
        <row r="23904">
          <cell r="E23904" t="str">
            <v>BRAYAN JEUDIEL LOZANO HERRERA</v>
          </cell>
          <cell r="M23904" t="str">
            <v>JESÚS IVÁN QUIÑONES RUEDA</v>
          </cell>
        </row>
        <row r="23905">
          <cell r="E23905" t="str">
            <v>APOYO SEC. DE PLANEACIÓN Y OBRAS PÚBLICAS</v>
          </cell>
          <cell r="M23905" t="str">
            <v>SECRETARIO DE PLANEACIÓN Y OBRAS PUBLICAS</v>
          </cell>
        </row>
        <row r="23906">
          <cell r="E23906" t="str">
            <v>LES TENGO UN CHISME</v>
          </cell>
          <cell r="M23906" t="str">
            <v>BOMBA</v>
          </cell>
        </row>
        <row r="23910">
          <cell r="D23910" t="str">
            <v>Análisis de Precios Unitarios- Secretaria de Planeación y Obras Publicas de Cubará, Boyacá.</v>
          </cell>
        </row>
        <row r="23911">
          <cell r="D23911" t="str">
            <v>Código</v>
          </cell>
          <cell r="E23911" t="str">
            <v>CCE-EICP-FM-14</v>
          </cell>
          <cell r="G23911" t="str">
            <v>Versión</v>
          </cell>
          <cell r="H23911">
            <v>1</v>
          </cell>
        </row>
        <row r="23915">
          <cell r="E23915" t="str">
            <v>MUNICIPIO DE CUBARÁ</v>
          </cell>
        </row>
        <row r="23917">
          <cell r="M23917" t="str">
            <v>VERSIÓN</v>
          </cell>
        </row>
        <row r="23920">
          <cell r="M23920" t="str">
            <v>PAGINA</v>
          </cell>
        </row>
        <row r="23921">
          <cell r="E23921" t="str">
            <v>ANÁLISIS DE PRECIOS UNITARIOS</v>
          </cell>
        </row>
        <row r="23923">
          <cell r="M23923" t="str">
            <v>FECHA</v>
          </cell>
          <cell r="N23923" t="str">
            <v>DD</v>
          </cell>
        </row>
        <row r="23924">
          <cell r="N23924">
            <v>13</v>
          </cell>
        </row>
        <row r="23928">
          <cell r="D23928" t="str">
            <v>DATOS ESPECÍFICOS</v>
          </cell>
        </row>
        <row r="23930">
          <cell r="A23930" t="str">
            <v>APU ID</v>
          </cell>
          <cell r="D23930" t="str">
            <v>ÍTEM</v>
          </cell>
          <cell r="E23930" t="str">
            <v>DESCRIPCIÓN</v>
          </cell>
          <cell r="N23930" t="str">
            <v>UNIDAD</v>
          </cell>
        </row>
        <row r="23931">
          <cell r="D23931">
            <v>8.0299999999999994</v>
          </cell>
          <cell r="E23931" t="str">
            <v>CORTE Y TRANSPORTE DE BAJANTES  EN MADERA 0,05m x 0,07m</v>
          </cell>
          <cell r="N23931" t="str">
            <v>M</v>
          </cell>
        </row>
        <row r="23932">
          <cell r="D23932" t="str">
            <v>I. EQUIPO</v>
          </cell>
        </row>
        <row r="23933">
          <cell r="D23933" t="str">
            <v>DESCRIPCIÓN</v>
          </cell>
          <cell r="I23933" t="str">
            <v>MARCA</v>
          </cell>
          <cell r="K23933" t="str">
            <v>TIPO</v>
          </cell>
          <cell r="M23933" t="str">
            <v>TARIFA</v>
          </cell>
          <cell r="N23933" t="str">
            <v>RENDIMIENTO</v>
          </cell>
        </row>
        <row r="23934">
          <cell r="A23934" t="str">
            <v>APU-00187</v>
          </cell>
          <cell r="D23934" t="str">
            <v>HERRAMIENTA MENOR (% M.O)</v>
          </cell>
          <cell r="K23934" t="str">
            <v>%</v>
          </cell>
          <cell r="M23934">
            <v>466.22</v>
          </cell>
          <cell r="N23934">
            <v>10</v>
          </cell>
        </row>
        <row r="23935">
          <cell r="A23935" t="str">
            <v>APU-00187</v>
          </cell>
          <cell r="D23935" t="str">
            <v>MOTOSIERRA</v>
          </cell>
          <cell r="K23935" t="str">
            <v>HR</v>
          </cell>
          <cell r="M23935">
            <v>10741</v>
          </cell>
          <cell r="N23935">
            <v>700</v>
          </cell>
        </row>
        <row r="23936">
          <cell r="A23936" t="str">
            <v>APU-00187</v>
          </cell>
          <cell r="D23936" t="str">
            <v/>
          </cell>
          <cell r="K23936" t="str">
            <v/>
          </cell>
          <cell r="M23936" t="str">
            <v/>
          </cell>
        </row>
        <row r="23937">
          <cell r="A23937" t="str">
            <v>APU-00187</v>
          </cell>
          <cell r="D23937" t="str">
            <v/>
          </cell>
          <cell r="K23937" t="str">
            <v/>
          </cell>
          <cell r="M23937" t="str">
            <v/>
          </cell>
        </row>
        <row r="23938">
          <cell r="A23938" t="str">
            <v>APU-00187</v>
          </cell>
          <cell r="D23938" t="str">
            <v/>
          </cell>
          <cell r="K23938" t="str">
            <v/>
          </cell>
          <cell r="M23938" t="str">
            <v/>
          </cell>
        </row>
        <row r="23939">
          <cell r="A23939" t="str">
            <v>APU-00187</v>
          </cell>
          <cell r="D23939" t="str">
            <v/>
          </cell>
          <cell r="K23939" t="str">
            <v/>
          </cell>
          <cell r="M23939" t="str">
            <v/>
          </cell>
        </row>
        <row r="23940">
          <cell r="A23940" t="str">
            <v>APU-00187</v>
          </cell>
          <cell r="D23940" t="str">
            <v>SUBTOTAL</v>
          </cell>
        </row>
        <row r="23941">
          <cell r="A23941" t="str">
            <v>APU-00187</v>
          </cell>
          <cell r="D23941" t="str">
            <v>II. MATERIALES</v>
          </cell>
        </row>
        <row r="23942">
          <cell r="A23942" t="str">
            <v>APU-00187</v>
          </cell>
          <cell r="D23942" t="str">
            <v>DESCRIPCIÓN</v>
          </cell>
          <cell r="L23942" t="str">
            <v>UNIDAD</v>
          </cell>
          <cell r="M23942" t="str">
            <v>CANTIDAD</v>
          </cell>
          <cell r="N23942" t="str">
            <v>PRECIO UNITARIO</v>
          </cell>
        </row>
        <row r="23943">
          <cell r="A23943" t="str">
            <v>APU-00187</v>
          </cell>
        </row>
        <row r="23944">
          <cell r="A23944" t="str">
            <v>APU-00187</v>
          </cell>
          <cell r="D23944" t="str">
            <v/>
          </cell>
          <cell r="L23944" t="str">
            <v/>
          </cell>
          <cell r="N23944" t="str">
            <v/>
          </cell>
        </row>
        <row r="23945">
          <cell r="A23945" t="str">
            <v>APU-00187</v>
          </cell>
          <cell r="D23945" t="str">
            <v/>
          </cell>
          <cell r="L23945" t="str">
            <v/>
          </cell>
          <cell r="N23945" t="str">
            <v/>
          </cell>
        </row>
        <row r="23946">
          <cell r="A23946" t="str">
            <v>APU-00187</v>
          </cell>
          <cell r="D23946" t="str">
            <v/>
          </cell>
          <cell r="L23946" t="str">
            <v/>
          </cell>
          <cell r="N23946" t="str">
            <v/>
          </cell>
        </row>
        <row r="23947">
          <cell r="A23947" t="str">
            <v>APU-00187</v>
          </cell>
          <cell r="D23947" t="str">
            <v/>
          </cell>
          <cell r="L23947" t="str">
            <v/>
          </cell>
          <cell r="N23947" t="str">
            <v/>
          </cell>
        </row>
        <row r="23948">
          <cell r="A23948" t="str">
            <v>APU-00187</v>
          </cell>
          <cell r="D23948" t="str">
            <v/>
          </cell>
          <cell r="L23948" t="str">
            <v/>
          </cell>
          <cell r="N23948" t="str">
            <v/>
          </cell>
        </row>
        <row r="23949">
          <cell r="A23949" t="str">
            <v>APU-00187</v>
          </cell>
          <cell r="D23949" t="str">
            <v/>
          </cell>
          <cell r="L23949" t="str">
            <v/>
          </cell>
          <cell r="N23949" t="str">
            <v/>
          </cell>
        </row>
        <row r="23950">
          <cell r="A23950" t="str">
            <v>APU-00187</v>
          </cell>
          <cell r="D23950" t="str">
            <v/>
          </cell>
          <cell r="L23950" t="str">
            <v/>
          </cell>
          <cell r="N23950" t="str">
            <v/>
          </cell>
        </row>
        <row r="23951">
          <cell r="A23951" t="str">
            <v>APU-00187</v>
          </cell>
          <cell r="D23951" t="str">
            <v/>
          </cell>
          <cell r="L23951" t="str">
            <v/>
          </cell>
          <cell r="N23951" t="str">
            <v/>
          </cell>
        </row>
        <row r="23952">
          <cell r="A23952" t="str">
            <v>APU-00187</v>
          </cell>
          <cell r="D23952" t="str">
            <v/>
          </cell>
          <cell r="L23952" t="str">
            <v/>
          </cell>
          <cell r="N23952" t="str">
            <v/>
          </cell>
        </row>
        <row r="23953">
          <cell r="A23953" t="str">
            <v>APU-00187</v>
          </cell>
          <cell r="D23953" t="str">
            <v/>
          </cell>
          <cell r="L23953" t="str">
            <v/>
          </cell>
          <cell r="N23953" t="str">
            <v/>
          </cell>
        </row>
        <row r="23954">
          <cell r="A23954" t="str">
            <v>APU-00187</v>
          </cell>
          <cell r="D23954" t="str">
            <v/>
          </cell>
          <cell r="L23954" t="str">
            <v/>
          </cell>
          <cell r="N23954" t="str">
            <v/>
          </cell>
        </row>
        <row r="23955">
          <cell r="A23955" t="str">
            <v>APU-00187</v>
          </cell>
          <cell r="D23955" t="str">
            <v/>
          </cell>
          <cell r="L23955" t="str">
            <v/>
          </cell>
          <cell r="N23955" t="str">
            <v/>
          </cell>
        </row>
        <row r="23956">
          <cell r="A23956" t="str">
            <v>APU-00187</v>
          </cell>
          <cell r="D23956" t="str">
            <v/>
          </cell>
          <cell r="L23956" t="str">
            <v/>
          </cell>
          <cell r="N23956" t="str">
            <v/>
          </cell>
        </row>
        <row r="23957">
          <cell r="A23957" t="str">
            <v>APU-00187</v>
          </cell>
          <cell r="D23957" t="str">
            <v>DESPERDICIO</v>
          </cell>
          <cell r="L23957" t="str">
            <v>%</v>
          </cell>
          <cell r="M23957">
            <v>0.05</v>
          </cell>
          <cell r="N23957">
            <v>0</v>
          </cell>
        </row>
        <row r="23958">
          <cell r="A23958" t="str">
            <v>APU-00187</v>
          </cell>
          <cell r="D23958" t="str">
            <v>SUBTOTAL</v>
          </cell>
        </row>
        <row r="23959">
          <cell r="A23959" t="str">
            <v>APU-00187</v>
          </cell>
          <cell r="D23959" t="str">
            <v>III. TRANSPORTES</v>
          </cell>
        </row>
        <row r="23960">
          <cell r="A23960" t="str">
            <v>APU-00187</v>
          </cell>
          <cell r="D23960" t="str">
            <v>MATERIAL</v>
          </cell>
          <cell r="K23960" t="str">
            <v>VOL. o PESO</v>
          </cell>
          <cell r="L23960" t="str">
            <v>DISTANCIA</v>
          </cell>
          <cell r="M23960" t="str">
            <v>M3 o Ton/Km</v>
          </cell>
          <cell r="N23960" t="str">
            <v>TARIFA</v>
          </cell>
        </row>
        <row r="23961">
          <cell r="A23961" t="str">
            <v>APU-00187</v>
          </cell>
          <cell r="D23961" t="str">
            <v>CARGA MULAR (90 KG)</v>
          </cell>
          <cell r="K23961">
            <v>2.4500000000000002</v>
          </cell>
          <cell r="L23961">
            <v>1</v>
          </cell>
          <cell r="M23961" t="str">
            <v>KG/KM</v>
          </cell>
          <cell r="N23961">
            <v>350</v>
          </cell>
        </row>
        <row r="23962">
          <cell r="A23962" t="str">
            <v>APU-00187</v>
          </cell>
          <cell r="D23962" t="str">
            <v/>
          </cell>
          <cell r="M23962" t="str">
            <v/>
          </cell>
          <cell r="N23962" t="str">
            <v/>
          </cell>
        </row>
        <row r="23963">
          <cell r="A23963" t="str">
            <v>APU-00187</v>
          </cell>
          <cell r="D23963" t="str">
            <v/>
          </cell>
          <cell r="M23963" t="str">
            <v/>
          </cell>
          <cell r="N23963" t="str">
            <v/>
          </cell>
        </row>
        <row r="23964">
          <cell r="A23964" t="str">
            <v>APU-00187</v>
          </cell>
          <cell r="D23964" t="str">
            <v/>
          </cell>
          <cell r="M23964" t="str">
            <v/>
          </cell>
          <cell r="N23964" t="str">
            <v/>
          </cell>
        </row>
        <row r="23965">
          <cell r="A23965" t="str">
            <v>APU-00187</v>
          </cell>
          <cell r="D23965" t="str">
            <v>SUBTOTAL</v>
          </cell>
        </row>
        <row r="23966">
          <cell r="A23966" t="str">
            <v>APU-00187</v>
          </cell>
          <cell r="D23966" t="str">
            <v>IV. MANO DE OBRA</v>
          </cell>
        </row>
        <row r="23967">
          <cell r="A23967" t="str">
            <v>APU-00187</v>
          </cell>
          <cell r="D23967" t="str">
            <v>TRABAJADOR</v>
          </cell>
          <cell r="K23967" t="str">
            <v>JORNAL</v>
          </cell>
          <cell r="L23967" t="str">
            <v>PRESTACIONES</v>
          </cell>
          <cell r="M23967" t="str">
            <v>JORNAL TOTAL</v>
          </cell>
          <cell r="N23967" t="str">
            <v>RENDIMIENTO</v>
          </cell>
        </row>
        <row r="23968">
          <cell r="A23968" t="str">
            <v>APU-00187</v>
          </cell>
          <cell r="D23968" t="str">
            <v>AYUDANTE (1)</v>
          </cell>
          <cell r="K23968">
            <v>71433</v>
          </cell>
          <cell r="L23968">
            <v>1.95</v>
          </cell>
          <cell r="M23968">
            <v>139294.35</v>
          </cell>
          <cell r="N23968">
            <v>700</v>
          </cell>
        </row>
        <row r="23969">
          <cell r="A23969" t="str">
            <v>APU-00187</v>
          </cell>
          <cell r="D23969" t="str">
            <v>OFICIAL</v>
          </cell>
          <cell r="K23969">
            <v>95930</v>
          </cell>
          <cell r="L23969">
            <v>1.95</v>
          </cell>
          <cell r="M23969">
            <v>187063.5</v>
          </cell>
          <cell r="N23969">
            <v>700</v>
          </cell>
        </row>
        <row r="23970">
          <cell r="A23970" t="str">
            <v>APU-00187</v>
          </cell>
          <cell r="D23970" t="str">
            <v/>
          </cell>
          <cell r="K23970" t="str">
            <v/>
          </cell>
          <cell r="L23970" t="str">
            <v xml:space="preserve"> </v>
          </cell>
          <cell r="M23970" t="str">
            <v xml:space="preserve"> </v>
          </cell>
        </row>
        <row r="23971">
          <cell r="A23971" t="str">
            <v>APU-00187</v>
          </cell>
          <cell r="D23971" t="str">
            <v/>
          </cell>
          <cell r="K23971" t="str">
            <v/>
          </cell>
          <cell r="L23971" t="str">
            <v xml:space="preserve"> </v>
          </cell>
          <cell r="M23971" t="str">
            <v xml:space="preserve"> </v>
          </cell>
        </row>
        <row r="23972">
          <cell r="A23972" t="str">
            <v>APU-00187</v>
          </cell>
          <cell r="D23972" t="str">
            <v/>
          </cell>
          <cell r="K23972" t="str">
            <v/>
          </cell>
          <cell r="L23972" t="str">
            <v xml:space="preserve"> </v>
          </cell>
          <cell r="M23972" t="str">
            <v xml:space="preserve"> </v>
          </cell>
        </row>
        <row r="23973">
          <cell r="D23973" t="str">
            <v>SUBTOTAL</v>
          </cell>
        </row>
        <row r="23975">
          <cell r="D23975" t="str">
            <v>TOTAL COSTO DIRECTO $</v>
          </cell>
        </row>
        <row r="23977">
          <cell r="M23977" t="str">
            <v>Porcentaje</v>
          </cell>
          <cell r="N23977" t="str">
            <v>Valor Total</v>
          </cell>
        </row>
        <row r="23978">
          <cell r="M23978">
            <v>0.24</v>
          </cell>
          <cell r="N23978">
            <v>332.56</v>
          </cell>
        </row>
        <row r="23979">
          <cell r="M23979">
            <v>0.02</v>
          </cell>
          <cell r="N23979">
            <v>27.71</v>
          </cell>
        </row>
        <row r="23980">
          <cell r="M23980">
            <v>7.0000000000000007E-2</v>
          </cell>
          <cell r="N23980">
            <v>97</v>
          </cell>
        </row>
        <row r="23983">
          <cell r="D23983" t="str">
            <v>Precio Unitario Total Aproximado al peso $</v>
          </cell>
        </row>
        <row r="23988">
          <cell r="D23988" t="str">
            <v>Proyectó:</v>
          </cell>
          <cell r="L23988" t="str">
            <v>Aprobó:</v>
          </cell>
        </row>
        <row r="23989">
          <cell r="E23989" t="str">
            <v>BRAYAN JEUDIEL LOZANO HERRERA</v>
          </cell>
          <cell r="M23989" t="str">
            <v>JESÚS IVÁN QUIÑONES RUEDA</v>
          </cell>
        </row>
        <row r="23990">
          <cell r="E23990" t="str">
            <v>APOYO SEC. DE PLANEACIÓN Y OBRAS PÚBLICAS</v>
          </cell>
          <cell r="M23990" t="str">
            <v>SECRETARIO DE PLANEACIÓN Y OBRAS PUBLICAS</v>
          </cell>
        </row>
        <row r="23991">
          <cell r="E23991" t="str">
            <v>LES TENGO UN CHISME</v>
          </cell>
          <cell r="M23991" t="str">
            <v>BOMBA</v>
          </cell>
        </row>
        <row r="23995">
          <cell r="D23995" t="str">
            <v>Análisis de Precios Unitarios- Secretaria de Planeación y Obras Publicas de Cubará, Boyacá.</v>
          </cell>
        </row>
        <row r="23996">
          <cell r="D23996" t="str">
            <v>Código</v>
          </cell>
          <cell r="E23996" t="str">
            <v>CCE-EICP-FM-14</v>
          </cell>
          <cell r="G23996" t="str">
            <v>Versión</v>
          </cell>
          <cell r="H23996">
            <v>1</v>
          </cell>
        </row>
        <row r="24000">
          <cell r="E24000" t="str">
            <v>MUNICIPIO DE CUBARÁ</v>
          </cell>
        </row>
        <row r="24002">
          <cell r="M24002" t="str">
            <v>VERSIÓN</v>
          </cell>
        </row>
        <row r="24005">
          <cell r="M24005" t="str">
            <v>PAGINA</v>
          </cell>
        </row>
        <row r="24006">
          <cell r="E24006" t="str">
            <v>ANÁLISIS DE PRECIOS UNITARIOS</v>
          </cell>
        </row>
        <row r="24008">
          <cell r="M24008" t="str">
            <v>FECHA</v>
          </cell>
          <cell r="N24008" t="str">
            <v>DD</v>
          </cell>
        </row>
        <row r="24009">
          <cell r="N24009">
            <v>13</v>
          </cell>
        </row>
        <row r="24013">
          <cell r="D24013" t="str">
            <v>DATOS ESPECÍFICOS</v>
          </cell>
        </row>
        <row r="24015">
          <cell r="A24015" t="str">
            <v>APU ID</v>
          </cell>
          <cell r="D24015" t="str">
            <v>ÍTEM</v>
          </cell>
          <cell r="E24015" t="str">
            <v>DESCRIPCIÓN</v>
          </cell>
          <cell r="N24015" t="str">
            <v>UNIDAD</v>
          </cell>
        </row>
        <row r="24016">
          <cell r="D24016">
            <v>8.0399999999999991</v>
          </cell>
          <cell r="E24016" t="str">
            <v>CORTE Y TRANSPORTE DE PEGAZINES EN MADERA 0,03m x 0,08m</v>
          </cell>
          <cell r="N24016" t="str">
            <v>M</v>
          </cell>
        </row>
        <row r="24017">
          <cell r="D24017" t="str">
            <v>I. EQUIPO</v>
          </cell>
        </row>
        <row r="24018">
          <cell r="D24018" t="str">
            <v>DESCRIPCIÓN</v>
          </cell>
          <cell r="I24018" t="str">
            <v>MARCA</v>
          </cell>
          <cell r="K24018" t="str">
            <v>TIPO</v>
          </cell>
          <cell r="M24018" t="str">
            <v>TARIFA</v>
          </cell>
          <cell r="N24018" t="str">
            <v>RENDIMIENTO</v>
          </cell>
        </row>
        <row r="24019">
          <cell r="A24019" t="str">
            <v>APU-00188</v>
          </cell>
          <cell r="D24019" t="str">
            <v>HERRAMIENTA MENOR (% M.O)</v>
          </cell>
          <cell r="K24019" t="str">
            <v>%</v>
          </cell>
          <cell r="M24019">
            <v>326.35000000000002</v>
          </cell>
          <cell r="N24019">
            <v>10</v>
          </cell>
        </row>
        <row r="24020">
          <cell r="A24020" t="str">
            <v>APU-00188</v>
          </cell>
          <cell r="D24020" t="str">
            <v>MOTOSIERRA</v>
          </cell>
          <cell r="K24020" t="str">
            <v>HR</v>
          </cell>
          <cell r="M24020">
            <v>10741</v>
          </cell>
          <cell r="N24020">
            <v>1000</v>
          </cell>
        </row>
        <row r="24021">
          <cell r="A24021" t="str">
            <v>APU-00188</v>
          </cell>
          <cell r="D24021" t="str">
            <v/>
          </cell>
          <cell r="K24021" t="str">
            <v/>
          </cell>
          <cell r="M24021" t="str">
            <v/>
          </cell>
        </row>
        <row r="24022">
          <cell r="A24022" t="str">
            <v>APU-00188</v>
          </cell>
          <cell r="D24022" t="str">
            <v/>
          </cell>
          <cell r="K24022" t="str">
            <v/>
          </cell>
          <cell r="M24022" t="str">
            <v/>
          </cell>
        </row>
        <row r="24023">
          <cell r="A24023" t="str">
            <v>APU-00188</v>
          </cell>
          <cell r="D24023" t="str">
            <v/>
          </cell>
          <cell r="K24023" t="str">
            <v/>
          </cell>
          <cell r="M24023" t="str">
            <v/>
          </cell>
        </row>
        <row r="24024">
          <cell r="A24024" t="str">
            <v>APU-00188</v>
          </cell>
          <cell r="D24024" t="str">
            <v/>
          </cell>
          <cell r="K24024" t="str">
            <v/>
          </cell>
          <cell r="M24024" t="str">
            <v/>
          </cell>
        </row>
        <row r="24025">
          <cell r="A24025" t="str">
            <v>APU-00188</v>
          </cell>
          <cell r="D24025" t="str">
            <v>SUBTOTAL</v>
          </cell>
        </row>
        <row r="24026">
          <cell r="A24026" t="str">
            <v>APU-00188</v>
          </cell>
          <cell r="D24026" t="str">
            <v>II. MATERIALES</v>
          </cell>
        </row>
        <row r="24027">
          <cell r="A24027" t="str">
            <v>APU-00188</v>
          </cell>
          <cell r="D24027" t="str">
            <v>DESCRIPCIÓN</v>
          </cell>
          <cell r="L24027" t="str">
            <v>UNIDAD</v>
          </cell>
          <cell r="M24027" t="str">
            <v>CANTIDAD</v>
          </cell>
          <cell r="N24027" t="str">
            <v>PRECIO UNITARIO</v>
          </cell>
        </row>
        <row r="24028">
          <cell r="A24028" t="str">
            <v>APU-00188</v>
          </cell>
        </row>
        <row r="24029">
          <cell r="A24029" t="str">
            <v>APU-00188</v>
          </cell>
          <cell r="D24029" t="str">
            <v/>
          </cell>
          <cell r="L24029" t="str">
            <v/>
          </cell>
          <cell r="N24029" t="str">
            <v/>
          </cell>
        </row>
        <row r="24030">
          <cell r="A24030" t="str">
            <v>APU-00188</v>
          </cell>
          <cell r="D24030" t="str">
            <v/>
          </cell>
          <cell r="L24030" t="str">
            <v/>
          </cell>
          <cell r="N24030" t="str">
            <v/>
          </cell>
        </row>
        <row r="24031">
          <cell r="A24031" t="str">
            <v>APU-00188</v>
          </cell>
          <cell r="D24031" t="str">
            <v/>
          </cell>
          <cell r="L24031" t="str">
            <v/>
          </cell>
          <cell r="N24031" t="str">
            <v/>
          </cell>
        </row>
        <row r="24032">
          <cell r="A24032" t="str">
            <v>APU-00188</v>
          </cell>
          <cell r="D24032" t="str">
            <v/>
          </cell>
          <cell r="L24032" t="str">
            <v/>
          </cell>
          <cell r="N24032" t="str">
            <v/>
          </cell>
        </row>
        <row r="24033">
          <cell r="A24033" t="str">
            <v>APU-00188</v>
          </cell>
          <cell r="D24033" t="str">
            <v/>
          </cell>
          <cell r="L24033" t="str">
            <v/>
          </cell>
          <cell r="N24033" t="str">
            <v/>
          </cell>
        </row>
        <row r="24034">
          <cell r="A24034" t="str">
            <v>APU-00188</v>
          </cell>
          <cell r="D24034" t="str">
            <v/>
          </cell>
          <cell r="L24034" t="str">
            <v/>
          </cell>
          <cell r="N24034" t="str">
            <v/>
          </cell>
        </row>
        <row r="24035">
          <cell r="A24035" t="str">
            <v>APU-00188</v>
          </cell>
          <cell r="D24035" t="str">
            <v/>
          </cell>
          <cell r="L24035" t="str">
            <v/>
          </cell>
          <cell r="N24035" t="str">
            <v/>
          </cell>
        </row>
        <row r="24036">
          <cell r="A24036" t="str">
            <v>APU-00188</v>
          </cell>
          <cell r="D24036" t="str">
            <v/>
          </cell>
          <cell r="L24036" t="str">
            <v/>
          </cell>
          <cell r="N24036" t="str">
            <v/>
          </cell>
        </row>
        <row r="24037">
          <cell r="A24037" t="str">
            <v>APU-00188</v>
          </cell>
          <cell r="D24037" t="str">
            <v/>
          </cell>
          <cell r="L24037" t="str">
            <v/>
          </cell>
          <cell r="N24037" t="str">
            <v/>
          </cell>
        </row>
        <row r="24038">
          <cell r="A24038" t="str">
            <v>APU-00188</v>
          </cell>
          <cell r="D24038" t="str">
            <v/>
          </cell>
          <cell r="L24038" t="str">
            <v/>
          </cell>
          <cell r="N24038" t="str">
            <v/>
          </cell>
        </row>
        <row r="24039">
          <cell r="A24039" t="str">
            <v>APU-00188</v>
          </cell>
          <cell r="D24039" t="str">
            <v/>
          </cell>
          <cell r="L24039" t="str">
            <v/>
          </cell>
          <cell r="N24039" t="str">
            <v/>
          </cell>
        </row>
        <row r="24040">
          <cell r="A24040" t="str">
            <v>APU-00188</v>
          </cell>
          <cell r="D24040" t="str">
            <v/>
          </cell>
          <cell r="L24040" t="str">
            <v/>
          </cell>
          <cell r="N24040" t="str">
            <v/>
          </cell>
        </row>
        <row r="24041">
          <cell r="A24041" t="str">
            <v>APU-00188</v>
          </cell>
          <cell r="D24041" t="str">
            <v/>
          </cell>
          <cell r="L24041" t="str">
            <v/>
          </cell>
          <cell r="N24041" t="str">
            <v/>
          </cell>
        </row>
        <row r="24042">
          <cell r="A24042" t="str">
            <v>APU-00188</v>
          </cell>
          <cell r="D24042" t="str">
            <v>DESPERDICIO</v>
          </cell>
          <cell r="L24042" t="str">
            <v>%</v>
          </cell>
          <cell r="M24042">
            <v>0.05</v>
          </cell>
          <cell r="N24042">
            <v>0</v>
          </cell>
        </row>
        <row r="24043">
          <cell r="A24043" t="str">
            <v>APU-00188</v>
          </cell>
          <cell r="D24043" t="str">
            <v>SUBTOTAL</v>
          </cell>
        </row>
        <row r="24044">
          <cell r="A24044" t="str">
            <v>APU-00188</v>
          </cell>
          <cell r="D24044" t="str">
            <v>III. TRANSPORTES</v>
          </cell>
        </row>
        <row r="24045">
          <cell r="A24045" t="str">
            <v>APU-00188</v>
          </cell>
          <cell r="D24045" t="str">
            <v>MATERIAL</v>
          </cell>
          <cell r="K24045" t="str">
            <v>VOL. o PESO</v>
          </cell>
          <cell r="L24045" t="str">
            <v>DISTANCIA</v>
          </cell>
          <cell r="M24045" t="str">
            <v>M3 o Ton/Km</v>
          </cell>
          <cell r="N24045" t="str">
            <v>TARIFA</v>
          </cell>
        </row>
        <row r="24046">
          <cell r="A24046" t="str">
            <v>APU-00188</v>
          </cell>
          <cell r="D24046" t="str">
            <v>CARGA MULAR (90 KG)</v>
          </cell>
          <cell r="K24046">
            <v>1.68</v>
          </cell>
          <cell r="L24046">
            <v>1</v>
          </cell>
          <cell r="M24046" t="str">
            <v>KG/KM</v>
          </cell>
          <cell r="N24046">
            <v>350</v>
          </cell>
        </row>
        <row r="24047">
          <cell r="A24047" t="str">
            <v>APU-00188</v>
          </cell>
          <cell r="D24047" t="str">
            <v/>
          </cell>
          <cell r="M24047" t="str">
            <v/>
          </cell>
          <cell r="N24047" t="str">
            <v/>
          </cell>
        </row>
        <row r="24048">
          <cell r="A24048" t="str">
            <v>APU-00188</v>
          </cell>
          <cell r="D24048" t="str">
            <v/>
          </cell>
          <cell r="M24048" t="str">
            <v/>
          </cell>
          <cell r="N24048" t="str">
            <v/>
          </cell>
        </row>
        <row r="24049">
          <cell r="A24049" t="str">
            <v>APU-00188</v>
          </cell>
          <cell r="D24049" t="str">
            <v/>
          </cell>
          <cell r="M24049" t="str">
            <v/>
          </cell>
          <cell r="N24049" t="str">
            <v/>
          </cell>
        </row>
        <row r="24050">
          <cell r="A24050" t="str">
            <v>APU-00188</v>
          </cell>
          <cell r="D24050" t="str">
            <v>SUBTOTAL</v>
          </cell>
        </row>
        <row r="24051">
          <cell r="A24051" t="str">
            <v>APU-00188</v>
          </cell>
          <cell r="D24051" t="str">
            <v>IV. MANO DE OBRA</v>
          </cell>
        </row>
        <row r="24052">
          <cell r="A24052" t="str">
            <v>APU-00188</v>
          </cell>
          <cell r="D24052" t="str">
            <v>TRABAJADOR</v>
          </cell>
          <cell r="K24052" t="str">
            <v>JORNAL</v>
          </cell>
          <cell r="L24052" t="str">
            <v>PRESTACIONES</v>
          </cell>
          <cell r="M24052" t="str">
            <v>JORNAL TOTAL</v>
          </cell>
          <cell r="N24052" t="str">
            <v>RENDIMIENTO</v>
          </cell>
        </row>
        <row r="24053">
          <cell r="A24053" t="str">
            <v>APU-00188</v>
          </cell>
          <cell r="D24053" t="str">
            <v>AYUDANTE (1)</v>
          </cell>
          <cell r="K24053">
            <v>71433</v>
          </cell>
          <cell r="L24053">
            <v>1.95</v>
          </cell>
          <cell r="M24053">
            <v>139294.35</v>
          </cell>
          <cell r="N24053">
            <v>1000</v>
          </cell>
        </row>
        <row r="24054">
          <cell r="A24054" t="str">
            <v>APU-00188</v>
          </cell>
          <cell r="D24054" t="str">
            <v>OFICIAL</v>
          </cell>
          <cell r="K24054">
            <v>95930</v>
          </cell>
          <cell r="L24054">
            <v>1.95</v>
          </cell>
          <cell r="M24054">
            <v>187063.5</v>
          </cell>
          <cell r="N24054">
            <v>1000</v>
          </cell>
        </row>
        <row r="24055">
          <cell r="A24055" t="str">
            <v>APU-00188</v>
          </cell>
          <cell r="D24055" t="str">
            <v/>
          </cell>
          <cell r="K24055" t="str">
            <v/>
          </cell>
          <cell r="L24055" t="str">
            <v xml:space="preserve"> </v>
          </cell>
          <cell r="M24055" t="str">
            <v xml:space="preserve"> </v>
          </cell>
        </row>
        <row r="24056">
          <cell r="A24056" t="str">
            <v>APU-00188</v>
          </cell>
          <cell r="D24056" t="str">
            <v/>
          </cell>
          <cell r="K24056" t="str">
            <v/>
          </cell>
          <cell r="L24056" t="str">
            <v xml:space="preserve"> </v>
          </cell>
          <cell r="M24056" t="str">
            <v xml:space="preserve"> </v>
          </cell>
        </row>
        <row r="24057">
          <cell r="A24057" t="str">
            <v>APU-00188</v>
          </cell>
          <cell r="D24057" t="str">
            <v/>
          </cell>
          <cell r="K24057" t="str">
            <v/>
          </cell>
          <cell r="L24057" t="str">
            <v xml:space="preserve"> </v>
          </cell>
          <cell r="M24057" t="str">
            <v xml:space="preserve"> </v>
          </cell>
        </row>
        <row r="24058">
          <cell r="D24058" t="str">
            <v>SUBTOTAL</v>
          </cell>
        </row>
        <row r="24060">
          <cell r="D24060" t="str">
            <v>TOTAL COSTO DIRECTO $</v>
          </cell>
        </row>
        <row r="24062">
          <cell r="M24062" t="str">
            <v>Porcentaje</v>
          </cell>
          <cell r="N24062" t="str">
            <v>Valor Total</v>
          </cell>
        </row>
        <row r="24063">
          <cell r="M24063">
            <v>0.24</v>
          </cell>
          <cell r="N24063">
            <v>229.86</v>
          </cell>
        </row>
        <row r="24064">
          <cell r="M24064">
            <v>0.02</v>
          </cell>
          <cell r="N24064">
            <v>19.149999999999999</v>
          </cell>
        </row>
        <row r="24065">
          <cell r="M24065">
            <v>7.0000000000000007E-2</v>
          </cell>
          <cell r="N24065">
            <v>67.040000000000006</v>
          </cell>
        </row>
        <row r="24068">
          <cell r="D24068" t="str">
            <v>Precio Unitario Total Aproximado al peso $</v>
          </cell>
        </row>
        <row r="24073">
          <cell r="D24073" t="str">
            <v>Proyectó:</v>
          </cell>
          <cell r="L24073" t="str">
            <v>Aprobó:</v>
          </cell>
        </row>
        <row r="24074">
          <cell r="E24074" t="str">
            <v>BRAYAN JEUDIEL LOZANO HERRERA</v>
          </cell>
          <cell r="M24074" t="str">
            <v>JESÚS IVÁN QUIÑONES RUEDA</v>
          </cell>
        </row>
        <row r="24075">
          <cell r="E24075" t="str">
            <v>APOYO SEC. DE PLANEACIÓN Y OBRAS PÚBLICAS</v>
          </cell>
          <cell r="M24075" t="str">
            <v>SECRETARIO DE PLANEACIÓN Y OBRAS PUBLICAS</v>
          </cell>
        </row>
        <row r="24076">
          <cell r="E24076" t="str">
            <v>LES TENGO UN CHISME</v>
          </cell>
          <cell r="M24076" t="str">
            <v>BOMBA</v>
          </cell>
        </row>
        <row r="24080">
          <cell r="D24080" t="str">
            <v>Análisis de Precios Unitarios- Secretaria de Planeación y Obras Publicas de Cubará, Boyacá.</v>
          </cell>
        </row>
        <row r="24081">
          <cell r="D24081" t="str">
            <v>Código</v>
          </cell>
          <cell r="E24081" t="str">
            <v>CCE-EICP-FM-14</v>
          </cell>
          <cell r="G24081" t="str">
            <v>Versión</v>
          </cell>
          <cell r="H24081">
            <v>1</v>
          </cell>
        </row>
        <row r="24085">
          <cell r="E24085" t="str">
            <v>MUNICIPIO DE CUBARÁ</v>
          </cell>
        </row>
        <row r="24087">
          <cell r="M24087" t="str">
            <v>VERSIÓN</v>
          </cell>
        </row>
        <row r="24090">
          <cell r="M24090" t="str">
            <v>PAGINA</v>
          </cell>
        </row>
        <row r="24091">
          <cell r="E24091" t="str">
            <v>ANÁLISIS DE PRECIOS UNITARIOS</v>
          </cell>
        </row>
        <row r="24093">
          <cell r="M24093" t="str">
            <v>FECHA</v>
          </cell>
          <cell r="N24093" t="str">
            <v>DD</v>
          </cell>
        </row>
        <row r="24094">
          <cell r="N24094">
            <v>13</v>
          </cell>
        </row>
        <row r="24098">
          <cell r="D24098" t="str">
            <v>DATOS ESPECÍFICOS</v>
          </cell>
        </row>
        <row r="24100">
          <cell r="A24100" t="str">
            <v>APU ID</v>
          </cell>
          <cell r="D24100" t="str">
            <v>ÍTEM</v>
          </cell>
          <cell r="E24100" t="str">
            <v>DESCRIPCIÓN</v>
          </cell>
          <cell r="N24100" t="str">
            <v>UNIDAD</v>
          </cell>
        </row>
        <row r="24101">
          <cell r="D24101">
            <v>8.0500000000000007</v>
          </cell>
          <cell r="E24101" t="str">
            <v>INSTALACIÓN  DE COLUMNAS  EN MADERA 0,10m x 0,10m</v>
          </cell>
          <cell r="N24101" t="str">
            <v>M</v>
          </cell>
        </row>
        <row r="24102">
          <cell r="D24102" t="str">
            <v>I. EQUIPO</v>
          </cell>
        </row>
        <row r="24103">
          <cell r="D24103" t="str">
            <v>DESCRIPCIÓN</v>
          </cell>
          <cell r="I24103" t="str">
            <v>MARCA</v>
          </cell>
          <cell r="K24103" t="str">
            <v>TIPO</v>
          </cell>
          <cell r="M24103" t="str">
            <v>TARIFA</v>
          </cell>
          <cell r="N24103" t="str">
            <v>RENDIMIENTO</v>
          </cell>
        </row>
        <row r="24104">
          <cell r="A24104" t="str">
            <v>APU-00189</v>
          </cell>
          <cell r="D24104" t="str">
            <v>HERRAMIENTA MENOR (% M.O)</v>
          </cell>
          <cell r="K24104" t="str">
            <v>%</v>
          </cell>
          <cell r="M24104">
            <v>10878.599999999999</v>
          </cell>
          <cell r="N24104">
            <v>10</v>
          </cell>
        </row>
        <row r="24105">
          <cell r="A24105" t="str">
            <v>APU-00189</v>
          </cell>
          <cell r="K24105" t="str">
            <v/>
          </cell>
          <cell r="M24105" t="str">
            <v/>
          </cell>
        </row>
        <row r="24106">
          <cell r="A24106" t="str">
            <v>APU-00189</v>
          </cell>
          <cell r="D24106" t="str">
            <v/>
          </cell>
          <cell r="K24106" t="str">
            <v/>
          </cell>
          <cell r="M24106" t="str">
            <v/>
          </cell>
        </row>
        <row r="24107">
          <cell r="A24107" t="str">
            <v>APU-00189</v>
          </cell>
          <cell r="D24107" t="str">
            <v/>
          </cell>
          <cell r="K24107" t="str">
            <v/>
          </cell>
          <cell r="M24107" t="str">
            <v/>
          </cell>
        </row>
        <row r="24108">
          <cell r="A24108" t="str">
            <v>APU-00189</v>
          </cell>
          <cell r="D24108" t="str">
            <v/>
          </cell>
          <cell r="K24108" t="str">
            <v/>
          </cell>
          <cell r="M24108" t="str">
            <v/>
          </cell>
        </row>
        <row r="24109">
          <cell r="A24109" t="str">
            <v>APU-00189</v>
          </cell>
          <cell r="D24109" t="str">
            <v/>
          </cell>
          <cell r="K24109" t="str">
            <v/>
          </cell>
          <cell r="M24109" t="str">
            <v/>
          </cell>
        </row>
        <row r="24110">
          <cell r="A24110" t="str">
            <v>APU-00189</v>
          </cell>
          <cell r="D24110" t="str">
            <v>SUBTOTAL</v>
          </cell>
        </row>
        <row r="24111">
          <cell r="A24111" t="str">
            <v>APU-00189</v>
          </cell>
          <cell r="D24111" t="str">
            <v>II. MATERIALES</v>
          </cell>
        </row>
        <row r="24112">
          <cell r="A24112" t="str">
            <v>APU-00189</v>
          </cell>
          <cell r="D24112" t="str">
            <v>DESCRIPCIÓN</v>
          </cell>
          <cell r="L24112" t="str">
            <v>UNIDAD</v>
          </cell>
          <cell r="M24112" t="str">
            <v>CANTIDAD</v>
          </cell>
          <cell r="N24112" t="str">
            <v>PRECIO UNITARIO</v>
          </cell>
        </row>
        <row r="24113">
          <cell r="A24113" t="str">
            <v>APU-00189</v>
          </cell>
        </row>
        <row r="24114">
          <cell r="A24114" t="str">
            <v>APU-00189</v>
          </cell>
          <cell r="D24114" t="str">
            <v/>
          </cell>
          <cell r="L24114" t="str">
            <v/>
          </cell>
          <cell r="N24114" t="str">
            <v/>
          </cell>
        </row>
        <row r="24115">
          <cell r="A24115" t="str">
            <v>APU-00189</v>
          </cell>
          <cell r="D24115" t="str">
            <v/>
          </cell>
          <cell r="L24115" t="str">
            <v/>
          </cell>
          <cell r="N24115" t="str">
            <v/>
          </cell>
        </row>
        <row r="24116">
          <cell r="A24116" t="str">
            <v>APU-00189</v>
          </cell>
          <cell r="D24116" t="str">
            <v/>
          </cell>
          <cell r="L24116" t="str">
            <v/>
          </cell>
          <cell r="N24116" t="str">
            <v/>
          </cell>
        </row>
        <row r="24117">
          <cell r="A24117" t="str">
            <v>APU-00189</v>
          </cell>
          <cell r="D24117" t="str">
            <v/>
          </cell>
          <cell r="L24117" t="str">
            <v/>
          </cell>
          <cell r="N24117" t="str">
            <v/>
          </cell>
        </row>
        <row r="24118">
          <cell r="A24118" t="str">
            <v>APU-00189</v>
          </cell>
          <cell r="D24118" t="str">
            <v/>
          </cell>
          <cell r="L24118" t="str">
            <v/>
          </cell>
          <cell r="N24118" t="str">
            <v/>
          </cell>
        </row>
        <row r="24119">
          <cell r="A24119" t="str">
            <v>APU-00189</v>
          </cell>
          <cell r="D24119" t="str">
            <v/>
          </cell>
          <cell r="L24119" t="str">
            <v/>
          </cell>
          <cell r="N24119" t="str">
            <v/>
          </cell>
        </row>
        <row r="24120">
          <cell r="A24120" t="str">
            <v>APU-00189</v>
          </cell>
          <cell r="D24120" t="str">
            <v/>
          </cell>
          <cell r="L24120" t="str">
            <v/>
          </cell>
          <cell r="N24120" t="str">
            <v/>
          </cell>
        </row>
        <row r="24121">
          <cell r="A24121" t="str">
            <v>APU-00189</v>
          </cell>
          <cell r="D24121" t="str">
            <v/>
          </cell>
          <cell r="L24121" t="str">
            <v/>
          </cell>
          <cell r="N24121" t="str">
            <v/>
          </cell>
        </row>
        <row r="24122">
          <cell r="A24122" t="str">
            <v>APU-00189</v>
          </cell>
          <cell r="D24122" t="str">
            <v/>
          </cell>
          <cell r="L24122" t="str">
            <v/>
          </cell>
          <cell r="N24122" t="str">
            <v/>
          </cell>
        </row>
        <row r="24123">
          <cell r="A24123" t="str">
            <v>APU-00189</v>
          </cell>
          <cell r="D24123" t="str">
            <v/>
          </cell>
          <cell r="L24123" t="str">
            <v/>
          </cell>
          <cell r="N24123" t="str">
            <v/>
          </cell>
        </row>
        <row r="24124">
          <cell r="A24124" t="str">
            <v>APU-00189</v>
          </cell>
          <cell r="D24124" t="str">
            <v/>
          </cell>
          <cell r="L24124" t="str">
            <v/>
          </cell>
          <cell r="N24124" t="str">
            <v/>
          </cell>
        </row>
        <row r="24125">
          <cell r="A24125" t="str">
            <v>APU-00189</v>
          </cell>
          <cell r="D24125" t="str">
            <v/>
          </cell>
          <cell r="L24125" t="str">
            <v/>
          </cell>
          <cell r="N24125" t="str">
            <v/>
          </cell>
        </row>
        <row r="24126">
          <cell r="A24126" t="str">
            <v>APU-00189</v>
          </cell>
          <cell r="D24126" t="str">
            <v/>
          </cell>
          <cell r="L24126" t="str">
            <v/>
          </cell>
          <cell r="N24126" t="str">
            <v/>
          </cell>
        </row>
        <row r="24127">
          <cell r="A24127" t="str">
            <v>APU-00189</v>
          </cell>
          <cell r="D24127" t="str">
            <v>DESPERDICIO</v>
          </cell>
          <cell r="L24127" t="str">
            <v>%</v>
          </cell>
          <cell r="M24127">
            <v>0.05</v>
          </cell>
          <cell r="N24127">
            <v>0</v>
          </cell>
        </row>
        <row r="24128">
          <cell r="A24128" t="str">
            <v>APU-00189</v>
          </cell>
          <cell r="D24128" t="str">
            <v>SUBTOTAL</v>
          </cell>
        </row>
        <row r="24129">
          <cell r="A24129" t="str">
            <v>APU-00189</v>
          </cell>
          <cell r="D24129" t="str">
            <v>III. TRANSPORTES</v>
          </cell>
        </row>
        <row r="24130">
          <cell r="A24130" t="str">
            <v>APU-00189</v>
          </cell>
          <cell r="D24130" t="str">
            <v>MATERIAL</v>
          </cell>
          <cell r="K24130" t="str">
            <v>VOL. o PESO</v>
          </cell>
          <cell r="L24130" t="str">
            <v>DISTANCIA</v>
          </cell>
          <cell r="M24130" t="str">
            <v>M3 o Ton/Km</v>
          </cell>
          <cell r="N24130" t="str">
            <v>TARIFA</v>
          </cell>
        </row>
        <row r="24131">
          <cell r="A24131" t="str">
            <v>APU-00189</v>
          </cell>
        </row>
        <row r="24132">
          <cell r="A24132" t="str">
            <v>APU-00189</v>
          </cell>
          <cell r="D24132" t="str">
            <v/>
          </cell>
          <cell r="M24132" t="str">
            <v/>
          </cell>
          <cell r="N24132" t="str">
            <v/>
          </cell>
        </row>
        <row r="24133">
          <cell r="A24133" t="str">
            <v>APU-00189</v>
          </cell>
          <cell r="D24133" t="str">
            <v/>
          </cell>
          <cell r="M24133" t="str">
            <v/>
          </cell>
          <cell r="N24133" t="str">
            <v/>
          </cell>
        </row>
        <row r="24134">
          <cell r="A24134" t="str">
            <v>APU-00189</v>
          </cell>
          <cell r="D24134" t="str">
            <v/>
          </cell>
          <cell r="M24134" t="str">
            <v/>
          </cell>
          <cell r="N24134" t="str">
            <v/>
          </cell>
        </row>
        <row r="24135">
          <cell r="A24135" t="str">
            <v>APU-00189</v>
          </cell>
          <cell r="D24135" t="str">
            <v>SUBTOTAL</v>
          </cell>
        </row>
        <row r="24136">
          <cell r="A24136" t="str">
            <v>APU-00189</v>
          </cell>
          <cell r="D24136" t="str">
            <v>IV. MANO DE OBRA</v>
          </cell>
        </row>
        <row r="24137">
          <cell r="A24137" t="str">
            <v>APU-00189</v>
          </cell>
          <cell r="D24137" t="str">
            <v>TRABAJADOR</v>
          </cell>
          <cell r="K24137" t="str">
            <v>JORNAL</v>
          </cell>
          <cell r="L24137" t="str">
            <v>PRESTACIONES</v>
          </cell>
          <cell r="M24137" t="str">
            <v>JORNAL TOTAL</v>
          </cell>
          <cell r="N24137" t="str">
            <v>RENDIMIENTO</v>
          </cell>
        </row>
        <row r="24138">
          <cell r="A24138" t="str">
            <v>APU-00189</v>
          </cell>
          <cell r="D24138" t="str">
            <v>AYUDANTE (1)</v>
          </cell>
          <cell r="K24138">
            <v>71433</v>
          </cell>
          <cell r="L24138">
            <v>1.95</v>
          </cell>
          <cell r="M24138">
            <v>139294.35</v>
          </cell>
          <cell r="N24138">
            <v>30</v>
          </cell>
        </row>
        <row r="24139">
          <cell r="A24139" t="str">
            <v>APU-00189</v>
          </cell>
          <cell r="D24139" t="str">
            <v>OFICIAL</v>
          </cell>
          <cell r="K24139">
            <v>95930</v>
          </cell>
          <cell r="L24139">
            <v>1.95</v>
          </cell>
          <cell r="M24139">
            <v>187063.5</v>
          </cell>
          <cell r="N24139">
            <v>30</v>
          </cell>
        </row>
        <row r="24140">
          <cell r="A24140" t="str">
            <v>APU-00189</v>
          </cell>
          <cell r="D24140" t="str">
            <v/>
          </cell>
          <cell r="K24140" t="str">
            <v/>
          </cell>
          <cell r="L24140" t="str">
            <v xml:space="preserve"> </v>
          </cell>
          <cell r="M24140" t="str">
            <v xml:space="preserve"> </v>
          </cell>
        </row>
        <row r="24141">
          <cell r="A24141" t="str">
            <v>APU-00189</v>
          </cell>
          <cell r="D24141" t="str">
            <v/>
          </cell>
          <cell r="K24141" t="str">
            <v/>
          </cell>
          <cell r="L24141" t="str">
            <v xml:space="preserve"> </v>
          </cell>
          <cell r="M24141" t="str">
            <v xml:space="preserve"> </v>
          </cell>
        </row>
        <row r="24142">
          <cell r="A24142" t="str">
            <v>APU-00189</v>
          </cell>
          <cell r="D24142" t="str">
            <v/>
          </cell>
          <cell r="K24142" t="str">
            <v/>
          </cell>
          <cell r="L24142" t="str">
            <v xml:space="preserve"> </v>
          </cell>
          <cell r="M24142" t="str">
            <v xml:space="preserve"> </v>
          </cell>
        </row>
        <row r="24143">
          <cell r="D24143" t="str">
            <v>SUBTOTAL</v>
          </cell>
        </row>
        <row r="24145">
          <cell r="D24145" t="str">
            <v>TOTAL COSTO DIRECTO $</v>
          </cell>
        </row>
        <row r="24147">
          <cell r="M24147" t="str">
            <v>Porcentaje</v>
          </cell>
          <cell r="N24147" t="str">
            <v>Valor Total</v>
          </cell>
        </row>
        <row r="24148">
          <cell r="M24148">
            <v>0.24</v>
          </cell>
          <cell r="N24148">
            <v>2871.95</v>
          </cell>
        </row>
        <row r="24149">
          <cell r="M24149">
            <v>0.02</v>
          </cell>
          <cell r="N24149">
            <v>239.33</v>
          </cell>
        </row>
        <row r="24150">
          <cell r="M24150">
            <v>7.0000000000000007E-2</v>
          </cell>
          <cell r="N24150">
            <v>837.65</v>
          </cell>
        </row>
        <row r="24153">
          <cell r="D24153" t="str">
            <v>Precio Unitario Total Aproximado al peso $</v>
          </cell>
        </row>
        <row r="24158">
          <cell r="D24158" t="str">
            <v>Proyectó:</v>
          </cell>
          <cell r="L24158" t="str">
            <v>Aprobó:</v>
          </cell>
        </row>
        <row r="24159">
          <cell r="E24159" t="str">
            <v>BRAYAN JEUDIEL LOZANO HERRERA</v>
          </cell>
          <cell r="M24159" t="str">
            <v>JESÚS IVÁN QUIÑONES RUEDA</v>
          </cell>
        </row>
        <row r="24160">
          <cell r="E24160" t="str">
            <v>APOYO SEC. DE PLANEACIÓN Y OBRAS PÚBLICAS</v>
          </cell>
          <cell r="M24160" t="str">
            <v>SECRETARIO DE PLANEACIÓN Y OBRAS PUBLICAS</v>
          </cell>
        </row>
        <row r="24161">
          <cell r="E24161" t="str">
            <v>LES TENGO UN CHISME</v>
          </cell>
          <cell r="M24161" t="str">
            <v>BOMBA</v>
          </cell>
        </row>
        <row r="24165">
          <cell r="D24165" t="str">
            <v>Análisis de Precios Unitarios- Secretaria de Planeación y Obras Publicas de Cubará, Boyacá.</v>
          </cell>
        </row>
        <row r="24166">
          <cell r="D24166" t="str">
            <v>Código</v>
          </cell>
          <cell r="E24166" t="str">
            <v>CCE-EICP-FM-14</v>
          </cell>
          <cell r="G24166" t="str">
            <v>Versión</v>
          </cell>
          <cell r="H24166">
            <v>1</v>
          </cell>
        </row>
        <row r="24170">
          <cell r="E24170" t="str">
            <v>MUNICIPIO DE CUBARÁ</v>
          </cell>
        </row>
        <row r="24172">
          <cell r="M24172" t="str">
            <v>VERSIÓN</v>
          </cell>
        </row>
        <row r="24175">
          <cell r="M24175" t="str">
            <v>PAGINA</v>
          </cell>
        </row>
        <row r="24176">
          <cell r="E24176" t="str">
            <v>ANÁLISIS DE PRECIOS UNITARIOS</v>
          </cell>
        </row>
        <row r="24178">
          <cell r="M24178" t="str">
            <v>FECHA</v>
          </cell>
          <cell r="N24178" t="str">
            <v>DD</v>
          </cell>
        </row>
        <row r="24179">
          <cell r="N24179">
            <v>13</v>
          </cell>
        </row>
        <row r="24183">
          <cell r="D24183" t="str">
            <v>DATOS ESPECÍFICOS</v>
          </cell>
        </row>
        <row r="24185">
          <cell r="A24185" t="str">
            <v>APU ID</v>
          </cell>
          <cell r="D24185" t="str">
            <v>ÍTEM</v>
          </cell>
          <cell r="E24185" t="str">
            <v>DESCRIPCIÓN</v>
          </cell>
          <cell r="N24185" t="str">
            <v>UNIDAD</v>
          </cell>
        </row>
        <row r="24186">
          <cell r="D24186">
            <v>8.06</v>
          </cell>
          <cell r="E24186" t="str">
            <v>INSTALACIÓN DE VIGAS  EN MADERA 0,08m x 0,08m</v>
          </cell>
          <cell r="N24186" t="str">
            <v>M</v>
          </cell>
        </row>
        <row r="24187">
          <cell r="D24187" t="str">
            <v>I. EQUIPO</v>
          </cell>
        </row>
        <row r="24188">
          <cell r="D24188" t="str">
            <v>DESCRIPCIÓN</v>
          </cell>
          <cell r="I24188" t="str">
            <v>MARCA</v>
          </cell>
          <cell r="K24188" t="str">
            <v>TIPO</v>
          </cell>
          <cell r="M24188" t="str">
            <v>TARIFA</v>
          </cell>
          <cell r="N24188" t="str">
            <v>RENDIMIENTO</v>
          </cell>
        </row>
        <row r="24189">
          <cell r="A24189" t="str">
            <v>APU-00190</v>
          </cell>
          <cell r="D24189" t="str">
            <v>HERRAMIENTA MENOR (% M.O)</v>
          </cell>
          <cell r="K24189" t="str">
            <v>%</v>
          </cell>
          <cell r="M24189">
            <v>13054.310000000001</v>
          </cell>
          <cell r="N24189">
            <v>10</v>
          </cell>
        </row>
        <row r="24190">
          <cell r="A24190" t="str">
            <v>APU-00190</v>
          </cell>
          <cell r="D24190" t="str">
            <v>SECCIÓN DE ANDAMIO (02)</v>
          </cell>
          <cell r="K24190" t="str">
            <v>DIA</v>
          </cell>
          <cell r="M24190">
            <v>6000</v>
          </cell>
          <cell r="N24190">
            <v>25</v>
          </cell>
        </row>
        <row r="24191">
          <cell r="A24191" t="str">
            <v>APU-00190</v>
          </cell>
          <cell r="D24191" t="str">
            <v/>
          </cell>
          <cell r="K24191" t="str">
            <v/>
          </cell>
          <cell r="M24191" t="str">
            <v/>
          </cell>
        </row>
        <row r="24192">
          <cell r="A24192" t="str">
            <v>APU-00190</v>
          </cell>
          <cell r="D24192" t="str">
            <v/>
          </cell>
          <cell r="K24192" t="str">
            <v/>
          </cell>
          <cell r="M24192" t="str">
            <v/>
          </cell>
        </row>
        <row r="24193">
          <cell r="A24193" t="str">
            <v>APU-00190</v>
          </cell>
          <cell r="D24193" t="str">
            <v/>
          </cell>
          <cell r="K24193" t="str">
            <v/>
          </cell>
          <cell r="M24193" t="str">
            <v/>
          </cell>
        </row>
        <row r="24194">
          <cell r="A24194" t="str">
            <v>APU-00190</v>
          </cell>
          <cell r="D24194" t="str">
            <v/>
          </cell>
          <cell r="K24194" t="str">
            <v/>
          </cell>
          <cell r="M24194" t="str">
            <v/>
          </cell>
        </row>
        <row r="24195">
          <cell r="A24195" t="str">
            <v>APU-00190</v>
          </cell>
          <cell r="D24195" t="str">
            <v>SUBTOTAL</v>
          </cell>
        </row>
        <row r="24196">
          <cell r="A24196" t="str">
            <v>APU-00190</v>
          </cell>
          <cell r="D24196" t="str">
            <v>II. MATERIALES</v>
          </cell>
        </row>
        <row r="24197">
          <cell r="A24197" t="str">
            <v>APU-00190</v>
          </cell>
          <cell r="D24197" t="str">
            <v>DESCRIPCIÓN</v>
          </cell>
          <cell r="L24197" t="str">
            <v>UNIDAD</v>
          </cell>
          <cell r="M24197" t="str">
            <v>CANTIDAD</v>
          </cell>
          <cell r="N24197" t="str">
            <v>PRECIO UNITARIO</v>
          </cell>
        </row>
        <row r="24198">
          <cell r="A24198" t="str">
            <v>APU-00190</v>
          </cell>
          <cell r="D24198" t="str">
            <v>PUNTILLA 5"</v>
          </cell>
          <cell r="L24198" t="str">
            <v>LB</v>
          </cell>
          <cell r="M24198">
            <v>4.8000000000000001E-2</v>
          </cell>
          <cell r="N24198">
            <v>6600</v>
          </cell>
        </row>
        <row r="24199">
          <cell r="A24199" t="str">
            <v>APU-00190</v>
          </cell>
          <cell r="D24199" t="str">
            <v/>
          </cell>
          <cell r="L24199" t="str">
            <v/>
          </cell>
          <cell r="N24199" t="str">
            <v/>
          </cell>
        </row>
        <row r="24200">
          <cell r="A24200" t="str">
            <v>APU-00190</v>
          </cell>
          <cell r="D24200" t="str">
            <v/>
          </cell>
          <cell r="L24200" t="str">
            <v/>
          </cell>
          <cell r="N24200" t="str">
            <v/>
          </cell>
        </row>
        <row r="24201">
          <cell r="A24201" t="str">
            <v>APU-00190</v>
          </cell>
          <cell r="D24201" t="str">
            <v/>
          </cell>
          <cell r="L24201" t="str">
            <v/>
          </cell>
          <cell r="N24201" t="str">
            <v/>
          </cell>
        </row>
        <row r="24202">
          <cell r="A24202" t="str">
            <v>APU-00190</v>
          </cell>
          <cell r="D24202" t="str">
            <v/>
          </cell>
          <cell r="L24202" t="str">
            <v/>
          </cell>
          <cell r="N24202" t="str">
            <v/>
          </cell>
        </row>
        <row r="24203">
          <cell r="A24203" t="str">
            <v>APU-00190</v>
          </cell>
          <cell r="D24203" t="str">
            <v/>
          </cell>
          <cell r="L24203" t="str">
            <v/>
          </cell>
          <cell r="N24203" t="str">
            <v/>
          </cell>
        </row>
        <row r="24204">
          <cell r="A24204" t="str">
            <v>APU-00190</v>
          </cell>
          <cell r="D24204" t="str">
            <v/>
          </cell>
          <cell r="L24204" t="str">
            <v/>
          </cell>
          <cell r="N24204" t="str">
            <v/>
          </cell>
        </row>
        <row r="24205">
          <cell r="A24205" t="str">
            <v>APU-00190</v>
          </cell>
          <cell r="D24205" t="str">
            <v/>
          </cell>
          <cell r="L24205" t="str">
            <v/>
          </cell>
          <cell r="N24205" t="str">
            <v/>
          </cell>
        </row>
        <row r="24206">
          <cell r="A24206" t="str">
            <v>APU-00190</v>
          </cell>
          <cell r="D24206" t="str">
            <v/>
          </cell>
          <cell r="L24206" t="str">
            <v/>
          </cell>
          <cell r="N24206" t="str">
            <v/>
          </cell>
        </row>
        <row r="24207">
          <cell r="A24207" t="str">
            <v>APU-00190</v>
          </cell>
          <cell r="D24207" t="str">
            <v/>
          </cell>
          <cell r="L24207" t="str">
            <v/>
          </cell>
          <cell r="N24207" t="str">
            <v/>
          </cell>
        </row>
        <row r="24208">
          <cell r="A24208" t="str">
            <v>APU-00190</v>
          </cell>
          <cell r="D24208" t="str">
            <v/>
          </cell>
          <cell r="L24208" t="str">
            <v/>
          </cell>
          <cell r="N24208" t="str">
            <v/>
          </cell>
        </row>
        <row r="24209">
          <cell r="A24209" t="str">
            <v>APU-00190</v>
          </cell>
          <cell r="D24209" t="str">
            <v/>
          </cell>
          <cell r="L24209" t="str">
            <v/>
          </cell>
          <cell r="N24209" t="str">
            <v/>
          </cell>
        </row>
        <row r="24210">
          <cell r="A24210" t="str">
            <v>APU-00190</v>
          </cell>
          <cell r="D24210" t="str">
            <v/>
          </cell>
          <cell r="L24210" t="str">
            <v/>
          </cell>
          <cell r="N24210" t="str">
            <v/>
          </cell>
        </row>
        <row r="24211">
          <cell r="A24211" t="str">
            <v>APU-00190</v>
          </cell>
          <cell r="D24211" t="str">
            <v/>
          </cell>
          <cell r="L24211" t="str">
            <v/>
          </cell>
          <cell r="N24211" t="str">
            <v/>
          </cell>
        </row>
        <row r="24212">
          <cell r="A24212" t="str">
            <v>APU-00190</v>
          </cell>
          <cell r="D24212" t="str">
            <v>DESPERDICIO</v>
          </cell>
          <cell r="L24212" t="str">
            <v>%</v>
          </cell>
          <cell r="M24212">
            <v>0.05</v>
          </cell>
          <cell r="N24212">
            <v>316.8</v>
          </cell>
        </row>
        <row r="24213">
          <cell r="A24213" t="str">
            <v>APU-00190</v>
          </cell>
          <cell r="D24213" t="str">
            <v>SUBTOTAL</v>
          </cell>
        </row>
        <row r="24214">
          <cell r="A24214" t="str">
            <v>APU-00190</v>
          </cell>
          <cell r="D24214" t="str">
            <v>III. TRANSPORTES</v>
          </cell>
        </row>
        <row r="24215">
          <cell r="A24215" t="str">
            <v>APU-00190</v>
          </cell>
          <cell r="D24215" t="str">
            <v>MATERIAL</v>
          </cell>
          <cell r="K24215" t="str">
            <v>VOL. o PESO</v>
          </cell>
          <cell r="L24215" t="str">
            <v>DISTANCIA</v>
          </cell>
          <cell r="M24215" t="str">
            <v>M3 o Ton/Km</v>
          </cell>
          <cell r="N24215" t="str">
            <v>TARIFA</v>
          </cell>
        </row>
        <row r="24216">
          <cell r="A24216" t="str">
            <v>APU-00190</v>
          </cell>
          <cell r="D24216" t="str">
            <v>CARGA MULAR (90 KG)</v>
          </cell>
          <cell r="K24216">
            <v>2.4E-2</v>
          </cell>
          <cell r="L24216">
            <v>16</v>
          </cell>
          <cell r="M24216" t="str">
            <v>KG/KM</v>
          </cell>
          <cell r="N24216">
            <v>350</v>
          </cell>
        </row>
        <row r="24217">
          <cell r="A24217" t="str">
            <v>APU-00190</v>
          </cell>
          <cell r="D24217" t="str">
            <v xml:space="preserve">VEHICULAR KM ADICIONAL </v>
          </cell>
          <cell r="K24217">
            <v>2.4000000000000001E-5</v>
          </cell>
          <cell r="L24217">
            <v>7.5</v>
          </cell>
          <cell r="M24217" t="str">
            <v>TON/KM</v>
          </cell>
          <cell r="N24217">
            <v>5000</v>
          </cell>
        </row>
        <row r="24218">
          <cell r="A24218" t="str">
            <v>APU-00190</v>
          </cell>
          <cell r="D24218" t="str">
            <v/>
          </cell>
          <cell r="M24218" t="str">
            <v/>
          </cell>
          <cell r="N24218" t="str">
            <v/>
          </cell>
        </row>
        <row r="24219">
          <cell r="A24219" t="str">
            <v>APU-00190</v>
          </cell>
          <cell r="D24219" t="str">
            <v/>
          </cell>
          <cell r="M24219" t="str">
            <v/>
          </cell>
          <cell r="N24219" t="str">
            <v/>
          </cell>
        </row>
        <row r="24220">
          <cell r="A24220" t="str">
            <v>APU-00190</v>
          </cell>
          <cell r="D24220" t="str">
            <v>SUBTOTAL</v>
          </cell>
        </row>
        <row r="24221">
          <cell r="A24221" t="str">
            <v>APU-00190</v>
          </cell>
          <cell r="D24221" t="str">
            <v>IV. MANO DE OBRA</v>
          </cell>
        </row>
        <row r="24222">
          <cell r="A24222" t="str">
            <v>APU-00190</v>
          </cell>
          <cell r="D24222" t="str">
            <v>TRABAJADOR</v>
          </cell>
          <cell r="K24222" t="str">
            <v>JORNAL</v>
          </cell>
          <cell r="L24222" t="str">
            <v>PRESTACIONES</v>
          </cell>
          <cell r="M24222" t="str">
            <v>JORNAL TOTAL</v>
          </cell>
          <cell r="N24222" t="str">
            <v>RENDIMIENTO</v>
          </cell>
        </row>
        <row r="24223">
          <cell r="A24223" t="str">
            <v>APU-00190</v>
          </cell>
          <cell r="D24223" t="str">
            <v>AYUDANTE (1)</v>
          </cell>
          <cell r="K24223">
            <v>71433</v>
          </cell>
          <cell r="L24223">
            <v>1.95</v>
          </cell>
          <cell r="M24223">
            <v>139294.35</v>
          </cell>
          <cell r="N24223">
            <v>25</v>
          </cell>
        </row>
        <row r="24224">
          <cell r="A24224" t="str">
            <v>APU-00190</v>
          </cell>
          <cell r="D24224" t="str">
            <v>OFICIAL</v>
          </cell>
          <cell r="K24224">
            <v>95930</v>
          </cell>
          <cell r="L24224">
            <v>1.95</v>
          </cell>
          <cell r="M24224">
            <v>187063.5</v>
          </cell>
          <cell r="N24224">
            <v>25</v>
          </cell>
        </row>
        <row r="24225">
          <cell r="A24225" t="str">
            <v>APU-00190</v>
          </cell>
          <cell r="D24225" t="str">
            <v/>
          </cell>
          <cell r="K24225" t="str">
            <v/>
          </cell>
          <cell r="L24225" t="str">
            <v xml:space="preserve"> </v>
          </cell>
          <cell r="M24225" t="str">
            <v xml:space="preserve"> </v>
          </cell>
        </row>
        <row r="24226">
          <cell r="A24226" t="str">
            <v>APU-00190</v>
          </cell>
          <cell r="D24226" t="str">
            <v/>
          </cell>
          <cell r="K24226" t="str">
            <v/>
          </cell>
          <cell r="L24226" t="str">
            <v xml:space="preserve"> </v>
          </cell>
          <cell r="M24226" t="str">
            <v xml:space="preserve"> </v>
          </cell>
        </row>
        <row r="24227">
          <cell r="A24227" t="str">
            <v>APU-00190</v>
          </cell>
          <cell r="D24227" t="str">
            <v/>
          </cell>
          <cell r="K24227" t="str">
            <v/>
          </cell>
          <cell r="L24227" t="str">
            <v xml:space="preserve"> </v>
          </cell>
          <cell r="M24227" t="str">
            <v xml:space="preserve"> </v>
          </cell>
        </row>
        <row r="24228">
          <cell r="D24228" t="str">
            <v>SUBTOTAL</v>
          </cell>
        </row>
        <row r="24230">
          <cell r="D24230" t="str">
            <v>TOTAL COSTO DIRECTO $</v>
          </cell>
        </row>
        <row r="24232">
          <cell r="M24232" t="str">
            <v>Porcentaje</v>
          </cell>
          <cell r="N24232" t="str">
            <v>Valor Total</v>
          </cell>
        </row>
        <row r="24233">
          <cell r="M24233">
            <v>0.24</v>
          </cell>
          <cell r="N24233">
            <v>3616.24</v>
          </cell>
        </row>
        <row r="24234">
          <cell r="M24234">
            <v>0.02</v>
          </cell>
          <cell r="N24234">
            <v>301.35000000000002</v>
          </cell>
        </row>
        <row r="24235">
          <cell r="M24235">
            <v>7.0000000000000007E-2</v>
          </cell>
          <cell r="N24235">
            <v>1054.74</v>
          </cell>
        </row>
        <row r="24238">
          <cell r="D24238" t="str">
            <v>Precio Unitario Total Aproximado al peso $</v>
          </cell>
        </row>
        <row r="24243">
          <cell r="D24243" t="str">
            <v>Proyectó:</v>
          </cell>
          <cell r="L24243" t="str">
            <v>Aprobó:</v>
          </cell>
        </row>
        <row r="24244">
          <cell r="E24244" t="str">
            <v>BRAYAN JEUDIEL LOZANO HERRERA</v>
          </cell>
          <cell r="M24244" t="str">
            <v>JESÚS IVÁN QUIÑONES RUEDA</v>
          </cell>
        </row>
        <row r="24245">
          <cell r="E24245" t="str">
            <v>APOYO SEC. DE PLANEACIÓN Y OBRAS PÚBLICAS</v>
          </cell>
          <cell r="M24245" t="str">
            <v>SECRETARIO DE PLANEACIÓN Y OBRAS PUBLICAS</v>
          </cell>
        </row>
        <row r="24246">
          <cell r="E24246" t="str">
            <v>LES TENGO UN CHISME</v>
          </cell>
          <cell r="M24246" t="str">
            <v>BOMBA</v>
          </cell>
        </row>
        <row r="24250">
          <cell r="D24250" t="str">
            <v>Análisis de Precios Unitarios- Secretaria de Planeación y Obras Publicas de Cubará, Boyacá.</v>
          </cell>
        </row>
        <row r="24251">
          <cell r="D24251" t="str">
            <v>Código</v>
          </cell>
          <cell r="E24251" t="str">
            <v>CCE-EICP-FM-14</v>
          </cell>
          <cell r="G24251" t="str">
            <v>Versión</v>
          </cell>
          <cell r="H24251">
            <v>1</v>
          </cell>
        </row>
        <row r="24255">
          <cell r="E24255" t="str">
            <v>MUNICIPIO DE CUBARÁ</v>
          </cell>
        </row>
        <row r="24257">
          <cell r="M24257" t="str">
            <v>VERSIÓN</v>
          </cell>
        </row>
        <row r="24260">
          <cell r="M24260" t="str">
            <v>PAGINA</v>
          </cell>
        </row>
        <row r="24261">
          <cell r="E24261" t="str">
            <v>ANÁLISIS DE PRECIOS UNITARIOS</v>
          </cell>
        </row>
        <row r="24263">
          <cell r="M24263" t="str">
            <v>FECHA</v>
          </cell>
          <cell r="N24263" t="str">
            <v>DD</v>
          </cell>
        </row>
        <row r="24264">
          <cell r="N24264">
            <v>13</v>
          </cell>
        </row>
        <row r="24268">
          <cell r="D24268" t="str">
            <v>DATOS ESPECÍFICOS</v>
          </cell>
        </row>
        <row r="24270">
          <cell r="A24270" t="str">
            <v>APU ID</v>
          </cell>
          <cell r="D24270" t="str">
            <v>ÍTEM</v>
          </cell>
          <cell r="E24270" t="str">
            <v>DESCRIPCIÓN</v>
          </cell>
          <cell r="N24270" t="str">
            <v>UNIDAD</v>
          </cell>
        </row>
        <row r="24271">
          <cell r="D24271">
            <v>8.07</v>
          </cell>
          <cell r="E24271" t="str">
            <v>INSTALACIÓN DE BAJANTES  EN MADERA 0,05m x 0,07m</v>
          </cell>
          <cell r="N24271" t="str">
            <v>M</v>
          </cell>
        </row>
        <row r="24272">
          <cell r="D24272" t="str">
            <v>I. EQUIPO</v>
          </cell>
        </row>
        <row r="24273">
          <cell r="D24273" t="str">
            <v>DESCRIPCIÓN</v>
          </cell>
          <cell r="I24273" t="str">
            <v>MARCA</v>
          </cell>
          <cell r="K24273" t="str">
            <v>TIPO</v>
          </cell>
          <cell r="M24273" t="str">
            <v>TARIFA</v>
          </cell>
          <cell r="N24273" t="str">
            <v>RENDIMIENTO</v>
          </cell>
        </row>
        <row r="24274">
          <cell r="A24274" t="str">
            <v>APU-00191</v>
          </cell>
          <cell r="D24274" t="str">
            <v>HERRAMIENTA MENOR (% M.O)</v>
          </cell>
          <cell r="K24274" t="str">
            <v>%</v>
          </cell>
          <cell r="M24274">
            <v>13054.310000000001</v>
          </cell>
          <cell r="N24274">
            <v>10</v>
          </cell>
        </row>
        <row r="24275">
          <cell r="A24275" t="str">
            <v>APU-00191</v>
          </cell>
          <cell r="D24275" t="str">
            <v/>
          </cell>
          <cell r="K24275" t="str">
            <v/>
          </cell>
          <cell r="M24275" t="str">
            <v/>
          </cell>
        </row>
        <row r="24276">
          <cell r="A24276" t="str">
            <v>APU-00191</v>
          </cell>
          <cell r="D24276" t="str">
            <v/>
          </cell>
          <cell r="K24276" t="str">
            <v/>
          </cell>
          <cell r="M24276" t="str">
            <v/>
          </cell>
        </row>
        <row r="24277">
          <cell r="A24277" t="str">
            <v>APU-00191</v>
          </cell>
          <cell r="D24277" t="str">
            <v/>
          </cell>
          <cell r="K24277" t="str">
            <v/>
          </cell>
          <cell r="M24277" t="str">
            <v/>
          </cell>
        </row>
        <row r="24278">
          <cell r="A24278" t="str">
            <v>APU-00191</v>
          </cell>
          <cell r="D24278" t="str">
            <v/>
          </cell>
          <cell r="K24278" t="str">
            <v/>
          </cell>
          <cell r="M24278" t="str">
            <v/>
          </cell>
        </row>
        <row r="24279">
          <cell r="A24279" t="str">
            <v>APU-00191</v>
          </cell>
          <cell r="D24279" t="str">
            <v/>
          </cell>
          <cell r="K24279" t="str">
            <v/>
          </cell>
          <cell r="M24279" t="str">
            <v/>
          </cell>
        </row>
        <row r="24280">
          <cell r="A24280" t="str">
            <v>APU-00191</v>
          </cell>
          <cell r="D24280" t="str">
            <v>SUBTOTAL</v>
          </cell>
        </row>
        <row r="24281">
          <cell r="A24281" t="str">
            <v>APU-00191</v>
          </cell>
          <cell r="D24281" t="str">
            <v>II. MATERIALES</v>
          </cell>
        </row>
        <row r="24282">
          <cell r="A24282" t="str">
            <v>APU-00191</v>
          </cell>
          <cell r="D24282" t="str">
            <v>DESCRIPCIÓN</v>
          </cell>
          <cell r="L24282" t="str">
            <v>UNIDAD</v>
          </cell>
          <cell r="M24282" t="str">
            <v>CANTIDAD</v>
          </cell>
          <cell r="N24282" t="str">
            <v>PRECIO UNITARIO</v>
          </cell>
        </row>
        <row r="24283">
          <cell r="A24283" t="str">
            <v>APU-00191</v>
          </cell>
          <cell r="D24283" t="str">
            <v>PUNTILLA 4"</v>
          </cell>
          <cell r="L24283" t="str">
            <v>LB</v>
          </cell>
          <cell r="M24283">
            <v>3.2000000000000001E-2</v>
          </cell>
          <cell r="N24283">
            <v>6600</v>
          </cell>
        </row>
        <row r="24284">
          <cell r="A24284" t="str">
            <v>APU-00191</v>
          </cell>
          <cell r="D24284" t="str">
            <v/>
          </cell>
          <cell r="L24284" t="str">
            <v/>
          </cell>
          <cell r="N24284" t="str">
            <v/>
          </cell>
        </row>
        <row r="24285">
          <cell r="A24285" t="str">
            <v>APU-00191</v>
          </cell>
          <cell r="D24285" t="str">
            <v/>
          </cell>
          <cell r="L24285" t="str">
            <v/>
          </cell>
          <cell r="N24285" t="str">
            <v/>
          </cell>
        </row>
        <row r="24286">
          <cell r="A24286" t="str">
            <v>APU-00191</v>
          </cell>
          <cell r="D24286" t="str">
            <v/>
          </cell>
          <cell r="L24286" t="str">
            <v/>
          </cell>
          <cell r="N24286" t="str">
            <v/>
          </cell>
        </row>
        <row r="24287">
          <cell r="A24287" t="str">
            <v>APU-00191</v>
          </cell>
          <cell r="D24287" t="str">
            <v/>
          </cell>
          <cell r="L24287" t="str">
            <v/>
          </cell>
          <cell r="N24287" t="str">
            <v/>
          </cell>
        </row>
        <row r="24288">
          <cell r="A24288" t="str">
            <v>APU-00191</v>
          </cell>
          <cell r="D24288" t="str">
            <v/>
          </cell>
          <cell r="L24288" t="str">
            <v/>
          </cell>
          <cell r="N24288" t="str">
            <v/>
          </cell>
        </row>
        <row r="24289">
          <cell r="A24289" t="str">
            <v>APU-00191</v>
          </cell>
          <cell r="D24289" t="str">
            <v/>
          </cell>
          <cell r="L24289" t="str">
            <v/>
          </cell>
          <cell r="N24289" t="str">
            <v/>
          </cell>
        </row>
        <row r="24290">
          <cell r="A24290" t="str">
            <v>APU-00191</v>
          </cell>
          <cell r="D24290" t="str">
            <v/>
          </cell>
          <cell r="L24290" t="str">
            <v/>
          </cell>
          <cell r="N24290" t="str">
            <v/>
          </cell>
        </row>
        <row r="24291">
          <cell r="A24291" t="str">
            <v>APU-00191</v>
          </cell>
          <cell r="D24291" t="str">
            <v/>
          </cell>
          <cell r="L24291" t="str">
            <v/>
          </cell>
          <cell r="N24291" t="str">
            <v/>
          </cell>
        </row>
        <row r="24292">
          <cell r="A24292" t="str">
            <v>APU-00191</v>
          </cell>
          <cell r="D24292" t="str">
            <v/>
          </cell>
          <cell r="L24292" t="str">
            <v/>
          </cell>
          <cell r="N24292" t="str">
            <v/>
          </cell>
        </row>
        <row r="24293">
          <cell r="A24293" t="str">
            <v>APU-00191</v>
          </cell>
          <cell r="D24293" t="str">
            <v/>
          </cell>
          <cell r="L24293" t="str">
            <v/>
          </cell>
          <cell r="N24293" t="str">
            <v/>
          </cell>
        </row>
        <row r="24294">
          <cell r="A24294" t="str">
            <v>APU-00191</v>
          </cell>
          <cell r="D24294" t="str">
            <v/>
          </cell>
          <cell r="L24294" t="str">
            <v/>
          </cell>
          <cell r="N24294" t="str">
            <v/>
          </cell>
        </row>
        <row r="24295">
          <cell r="A24295" t="str">
            <v>APU-00191</v>
          </cell>
          <cell r="D24295" t="str">
            <v/>
          </cell>
          <cell r="L24295" t="str">
            <v/>
          </cell>
          <cell r="N24295" t="str">
            <v/>
          </cell>
        </row>
        <row r="24296">
          <cell r="A24296" t="str">
            <v>APU-00191</v>
          </cell>
          <cell r="D24296" t="str">
            <v/>
          </cell>
          <cell r="L24296" t="str">
            <v/>
          </cell>
          <cell r="N24296" t="str">
            <v/>
          </cell>
        </row>
        <row r="24297">
          <cell r="A24297" t="str">
            <v>APU-00191</v>
          </cell>
          <cell r="D24297" t="str">
            <v>DESPERDICIO</v>
          </cell>
          <cell r="L24297" t="str">
            <v>%</v>
          </cell>
          <cell r="M24297">
            <v>0.05</v>
          </cell>
          <cell r="N24297">
            <v>211.2</v>
          </cell>
        </row>
        <row r="24298">
          <cell r="A24298" t="str">
            <v>APU-00191</v>
          </cell>
          <cell r="D24298" t="str">
            <v>SUBTOTAL</v>
          </cell>
        </row>
        <row r="24299">
          <cell r="A24299" t="str">
            <v>APU-00191</v>
          </cell>
          <cell r="D24299" t="str">
            <v>III. TRANSPORTES</v>
          </cell>
        </row>
        <row r="24300">
          <cell r="A24300" t="str">
            <v>APU-00191</v>
          </cell>
          <cell r="D24300" t="str">
            <v>MATERIAL</v>
          </cell>
          <cell r="K24300" t="str">
            <v>VOL. o PESO</v>
          </cell>
          <cell r="L24300" t="str">
            <v>DISTANCIA</v>
          </cell>
          <cell r="M24300" t="str">
            <v>M3 o Ton/Km</v>
          </cell>
          <cell r="N24300" t="str">
            <v>TARIFA</v>
          </cell>
        </row>
        <row r="24301">
          <cell r="A24301" t="str">
            <v>APU-00191</v>
          </cell>
          <cell r="D24301" t="str">
            <v>CARGA MULAR (90 KG)</v>
          </cell>
          <cell r="K24301">
            <v>1.6E-2</v>
          </cell>
          <cell r="L24301">
            <v>1</v>
          </cell>
          <cell r="M24301" t="str">
            <v>KG/KM</v>
          </cell>
          <cell r="N24301">
            <v>350</v>
          </cell>
        </row>
        <row r="24302">
          <cell r="A24302" t="str">
            <v>APU-00191</v>
          </cell>
          <cell r="D24302" t="str">
            <v xml:space="preserve">VEHICULAR KM ADICIONAL </v>
          </cell>
          <cell r="K24302">
            <v>1.5999999999999999E-5</v>
          </cell>
          <cell r="L24302">
            <v>7.5</v>
          </cell>
          <cell r="M24302" t="str">
            <v>TON/KM</v>
          </cell>
          <cell r="N24302">
            <v>5000</v>
          </cell>
        </row>
        <row r="24303">
          <cell r="A24303" t="str">
            <v>APU-00191</v>
          </cell>
          <cell r="D24303" t="str">
            <v/>
          </cell>
          <cell r="M24303" t="str">
            <v/>
          </cell>
          <cell r="N24303" t="str">
            <v/>
          </cell>
        </row>
        <row r="24304">
          <cell r="A24304" t="str">
            <v>APU-00191</v>
          </cell>
          <cell r="D24304" t="str">
            <v/>
          </cell>
          <cell r="M24304" t="str">
            <v/>
          </cell>
          <cell r="N24304" t="str">
            <v/>
          </cell>
        </row>
        <row r="24305">
          <cell r="A24305" t="str">
            <v>APU-00191</v>
          </cell>
          <cell r="D24305" t="str">
            <v>SUBTOTAL</v>
          </cell>
        </row>
        <row r="24306">
          <cell r="A24306" t="str">
            <v>APU-00191</v>
          </cell>
          <cell r="D24306" t="str">
            <v>IV. MANO DE OBRA</v>
          </cell>
        </row>
        <row r="24307">
          <cell r="A24307" t="str">
            <v>APU-00191</v>
          </cell>
          <cell r="D24307" t="str">
            <v>TRABAJADOR</v>
          </cell>
          <cell r="K24307" t="str">
            <v>JORNAL</v>
          </cell>
          <cell r="L24307" t="str">
            <v>PRESTACIONES</v>
          </cell>
          <cell r="M24307" t="str">
            <v>JORNAL TOTAL</v>
          </cell>
          <cell r="N24307" t="str">
            <v>RENDIMIENTO</v>
          </cell>
        </row>
        <row r="24308">
          <cell r="A24308" t="str">
            <v>APU-00191</v>
          </cell>
          <cell r="D24308" t="str">
            <v>AYUDANTE (1)</v>
          </cell>
          <cell r="K24308">
            <v>71433</v>
          </cell>
          <cell r="L24308">
            <v>1.95</v>
          </cell>
          <cell r="M24308">
            <v>139294.35</v>
          </cell>
          <cell r="N24308">
            <v>25</v>
          </cell>
        </row>
        <row r="24309">
          <cell r="A24309" t="str">
            <v>APU-00191</v>
          </cell>
          <cell r="D24309" t="str">
            <v>OFICIAL</v>
          </cell>
          <cell r="K24309">
            <v>95930</v>
          </cell>
          <cell r="L24309">
            <v>1.95</v>
          </cell>
          <cell r="M24309">
            <v>187063.5</v>
          </cell>
          <cell r="N24309">
            <v>25</v>
          </cell>
        </row>
        <row r="24310">
          <cell r="A24310" t="str">
            <v>APU-00191</v>
          </cell>
          <cell r="D24310" t="str">
            <v/>
          </cell>
          <cell r="K24310" t="str">
            <v/>
          </cell>
          <cell r="L24310" t="str">
            <v xml:space="preserve"> </v>
          </cell>
          <cell r="M24310" t="str">
            <v xml:space="preserve"> </v>
          </cell>
        </row>
        <row r="24311">
          <cell r="A24311" t="str">
            <v>APU-00191</v>
          </cell>
          <cell r="D24311" t="str">
            <v/>
          </cell>
          <cell r="K24311" t="str">
            <v/>
          </cell>
          <cell r="L24311" t="str">
            <v xml:space="preserve"> </v>
          </cell>
          <cell r="M24311" t="str">
            <v xml:space="preserve"> </v>
          </cell>
        </row>
        <row r="24312">
          <cell r="A24312" t="str">
            <v>APU-00191</v>
          </cell>
          <cell r="D24312" t="str">
            <v/>
          </cell>
          <cell r="K24312" t="str">
            <v/>
          </cell>
          <cell r="L24312" t="str">
            <v xml:space="preserve"> </v>
          </cell>
          <cell r="M24312" t="str">
            <v xml:space="preserve"> </v>
          </cell>
        </row>
        <row r="24313">
          <cell r="D24313" t="str">
            <v>SUBTOTAL</v>
          </cell>
        </row>
        <row r="24315">
          <cell r="D24315" t="str">
            <v>TOTAL COSTO DIRECTO $</v>
          </cell>
        </row>
        <row r="24317">
          <cell r="M24317" t="str">
            <v>Porcentaje</v>
          </cell>
          <cell r="N24317" t="str">
            <v>Valor Total</v>
          </cell>
        </row>
        <row r="24318">
          <cell r="M24318">
            <v>0.24</v>
          </cell>
          <cell r="N24318">
            <v>3501.05</v>
          </cell>
        </row>
        <row r="24319">
          <cell r="M24319">
            <v>0.02</v>
          </cell>
          <cell r="N24319">
            <v>291.75</v>
          </cell>
        </row>
        <row r="24320">
          <cell r="M24320">
            <v>7.0000000000000007E-2</v>
          </cell>
          <cell r="N24320">
            <v>1021.14</v>
          </cell>
        </row>
        <row r="24323">
          <cell r="D24323" t="str">
            <v>Precio Unitario Total Aproximado al peso $</v>
          </cell>
        </row>
        <row r="24328">
          <cell r="D24328" t="str">
            <v>Proyectó:</v>
          </cell>
          <cell r="L24328" t="str">
            <v>Aprobó:</v>
          </cell>
        </row>
        <row r="24329">
          <cell r="E24329" t="str">
            <v>BRAYAN JEUDIEL LOZANO HERRERA</v>
          </cell>
          <cell r="M24329" t="str">
            <v>JESÚS IVÁN QUIÑONES RUEDA</v>
          </cell>
        </row>
        <row r="24330">
          <cell r="E24330" t="str">
            <v>APOYO SEC. DE PLANEACIÓN Y OBRAS PÚBLICAS</v>
          </cell>
          <cell r="M24330" t="str">
            <v>SECRETARIO DE PLANEACIÓN Y OBRAS PUBLICAS</v>
          </cell>
        </row>
        <row r="24331">
          <cell r="E24331" t="str">
            <v>LES TENGO UN CHISME</v>
          </cell>
          <cell r="M24331" t="str">
            <v>BOMBA</v>
          </cell>
        </row>
        <row r="24335">
          <cell r="D24335" t="str">
            <v>Análisis de Precios Unitarios- Secretaria de Planeación y Obras Publicas de Cubará, Boyacá.</v>
          </cell>
        </row>
        <row r="24336">
          <cell r="D24336" t="str">
            <v>Código</v>
          </cell>
          <cell r="E24336" t="str">
            <v>CCE-EICP-FM-14</v>
          </cell>
          <cell r="G24336" t="str">
            <v>Versión</v>
          </cell>
          <cell r="H24336">
            <v>1</v>
          </cell>
        </row>
        <row r="24340">
          <cell r="E24340" t="str">
            <v>MUNICIPIO DE CUBARÁ</v>
          </cell>
        </row>
        <row r="24342">
          <cell r="M24342" t="str">
            <v>VERSIÓN</v>
          </cell>
        </row>
        <row r="24345">
          <cell r="M24345" t="str">
            <v>PAGINA</v>
          </cell>
        </row>
        <row r="24346">
          <cell r="E24346" t="str">
            <v>ANÁLISIS DE PRECIOS UNITARIOS</v>
          </cell>
        </row>
        <row r="24348">
          <cell r="M24348" t="str">
            <v>FECHA</v>
          </cell>
          <cell r="N24348" t="str">
            <v>DD</v>
          </cell>
        </row>
        <row r="24349">
          <cell r="N24349">
            <v>13</v>
          </cell>
        </row>
        <row r="24353">
          <cell r="D24353" t="str">
            <v>DATOS ESPECÍFICOS</v>
          </cell>
        </row>
        <row r="24355">
          <cell r="A24355" t="str">
            <v>APU ID</v>
          </cell>
          <cell r="D24355" t="str">
            <v>ÍTEM</v>
          </cell>
          <cell r="E24355" t="str">
            <v>DESCRIPCIÓN</v>
          </cell>
          <cell r="N24355" t="str">
            <v>UNIDAD</v>
          </cell>
        </row>
        <row r="24356">
          <cell r="D24356">
            <v>8.08</v>
          </cell>
          <cell r="E24356" t="str">
            <v xml:space="preserve"> INSTALACIÓN DE PEGAZINES EN MADERA 0,03m x 0,08m</v>
          </cell>
          <cell r="N24356" t="str">
            <v>M</v>
          </cell>
        </row>
        <row r="24357">
          <cell r="D24357" t="str">
            <v>I. EQUIPO</v>
          </cell>
        </row>
        <row r="24358">
          <cell r="D24358" t="str">
            <v>DESCRIPCIÓN</v>
          </cell>
          <cell r="I24358" t="str">
            <v>MARCA</v>
          </cell>
          <cell r="K24358" t="str">
            <v>TIPO</v>
          </cell>
          <cell r="M24358" t="str">
            <v>TARIFA</v>
          </cell>
          <cell r="N24358" t="str">
            <v>RENDIMIENTO</v>
          </cell>
        </row>
        <row r="24359">
          <cell r="A24359" t="str">
            <v>APU-00192</v>
          </cell>
          <cell r="D24359" t="str">
            <v>HERRAMIENTA MENOR (% M.O)</v>
          </cell>
          <cell r="K24359" t="str">
            <v>%</v>
          </cell>
          <cell r="M24359">
            <v>11655.64</v>
          </cell>
          <cell r="N24359">
            <v>10</v>
          </cell>
        </row>
        <row r="24360">
          <cell r="A24360" t="str">
            <v>APU-00192</v>
          </cell>
          <cell r="D24360" t="str">
            <v/>
          </cell>
          <cell r="K24360" t="str">
            <v/>
          </cell>
          <cell r="M24360" t="str">
            <v/>
          </cell>
          <cell r="N24360">
            <v>28</v>
          </cell>
        </row>
        <row r="24361">
          <cell r="A24361" t="str">
            <v>APU-00192</v>
          </cell>
          <cell r="D24361" t="str">
            <v/>
          </cell>
          <cell r="K24361" t="str">
            <v/>
          </cell>
          <cell r="M24361" t="str">
            <v/>
          </cell>
        </row>
        <row r="24362">
          <cell r="A24362" t="str">
            <v>APU-00192</v>
          </cell>
          <cell r="D24362" t="str">
            <v/>
          </cell>
          <cell r="K24362" t="str">
            <v/>
          </cell>
          <cell r="M24362" t="str">
            <v/>
          </cell>
        </row>
        <row r="24363">
          <cell r="A24363" t="str">
            <v>APU-00192</v>
          </cell>
          <cell r="D24363" t="str">
            <v/>
          </cell>
          <cell r="K24363" t="str">
            <v/>
          </cell>
          <cell r="M24363" t="str">
            <v/>
          </cell>
        </row>
        <row r="24364">
          <cell r="A24364" t="str">
            <v>APU-00192</v>
          </cell>
          <cell r="D24364" t="str">
            <v/>
          </cell>
          <cell r="K24364" t="str">
            <v/>
          </cell>
          <cell r="M24364" t="str">
            <v/>
          </cell>
        </row>
        <row r="24365">
          <cell r="A24365" t="str">
            <v>APU-00192</v>
          </cell>
          <cell r="D24365" t="str">
            <v>SUBTOTAL</v>
          </cell>
        </row>
        <row r="24366">
          <cell r="A24366" t="str">
            <v>APU-00192</v>
          </cell>
          <cell r="D24366" t="str">
            <v>II. MATERIALES</v>
          </cell>
        </row>
        <row r="24367">
          <cell r="A24367" t="str">
            <v>APU-00192</v>
          </cell>
          <cell r="D24367" t="str">
            <v>DESCRIPCIÓN</v>
          </cell>
          <cell r="L24367" t="str">
            <v>UNIDAD</v>
          </cell>
          <cell r="M24367" t="str">
            <v>CANTIDAD</v>
          </cell>
          <cell r="N24367" t="str">
            <v>PRECIO UNITARIO</v>
          </cell>
        </row>
        <row r="24368">
          <cell r="A24368" t="str">
            <v>APU-00192</v>
          </cell>
          <cell r="D24368" t="str">
            <v>PUNTILLA 2-1/2"</v>
          </cell>
          <cell r="L24368" t="str">
            <v>LB</v>
          </cell>
          <cell r="M24368">
            <v>3.2000000000000001E-2</v>
          </cell>
          <cell r="N24368">
            <v>6600</v>
          </cell>
        </row>
        <row r="24369">
          <cell r="A24369" t="str">
            <v>APU-00192</v>
          </cell>
          <cell r="D24369" t="str">
            <v/>
          </cell>
          <cell r="L24369" t="str">
            <v/>
          </cell>
          <cell r="N24369" t="str">
            <v/>
          </cell>
        </row>
        <row r="24370">
          <cell r="A24370" t="str">
            <v>APU-00192</v>
          </cell>
          <cell r="D24370" t="str">
            <v/>
          </cell>
          <cell r="L24370" t="str">
            <v/>
          </cell>
          <cell r="N24370" t="str">
            <v/>
          </cell>
        </row>
        <row r="24371">
          <cell r="A24371" t="str">
            <v>APU-00192</v>
          </cell>
          <cell r="D24371" t="str">
            <v/>
          </cell>
          <cell r="L24371" t="str">
            <v/>
          </cell>
          <cell r="N24371" t="str">
            <v/>
          </cell>
        </row>
        <row r="24372">
          <cell r="A24372" t="str">
            <v>APU-00192</v>
          </cell>
          <cell r="D24372" t="str">
            <v/>
          </cell>
          <cell r="L24372" t="str">
            <v/>
          </cell>
          <cell r="N24372" t="str">
            <v/>
          </cell>
        </row>
        <row r="24373">
          <cell r="A24373" t="str">
            <v>APU-00192</v>
          </cell>
          <cell r="D24373" t="str">
            <v/>
          </cell>
          <cell r="L24373" t="str">
            <v/>
          </cell>
          <cell r="N24373" t="str">
            <v/>
          </cell>
        </row>
        <row r="24374">
          <cell r="A24374" t="str">
            <v>APU-00192</v>
          </cell>
          <cell r="D24374" t="str">
            <v/>
          </cell>
          <cell r="L24374" t="str">
            <v/>
          </cell>
          <cell r="N24374" t="str">
            <v/>
          </cell>
        </row>
        <row r="24375">
          <cell r="A24375" t="str">
            <v>APU-00192</v>
          </cell>
          <cell r="D24375" t="str">
            <v/>
          </cell>
          <cell r="L24375" t="str">
            <v/>
          </cell>
          <cell r="N24375" t="str">
            <v/>
          </cell>
        </row>
        <row r="24376">
          <cell r="A24376" t="str">
            <v>APU-00192</v>
          </cell>
          <cell r="D24376" t="str">
            <v/>
          </cell>
          <cell r="L24376" t="str">
            <v/>
          </cell>
          <cell r="N24376" t="str">
            <v/>
          </cell>
        </row>
        <row r="24377">
          <cell r="A24377" t="str">
            <v>APU-00192</v>
          </cell>
          <cell r="D24377" t="str">
            <v/>
          </cell>
          <cell r="L24377" t="str">
            <v/>
          </cell>
          <cell r="N24377" t="str">
            <v/>
          </cell>
        </row>
        <row r="24378">
          <cell r="A24378" t="str">
            <v>APU-00192</v>
          </cell>
          <cell r="D24378" t="str">
            <v/>
          </cell>
          <cell r="L24378" t="str">
            <v/>
          </cell>
          <cell r="N24378" t="str">
            <v/>
          </cell>
        </row>
        <row r="24379">
          <cell r="A24379" t="str">
            <v>APU-00192</v>
          </cell>
          <cell r="D24379" t="str">
            <v/>
          </cell>
          <cell r="L24379" t="str">
            <v/>
          </cell>
          <cell r="N24379" t="str">
            <v/>
          </cell>
        </row>
        <row r="24380">
          <cell r="A24380" t="str">
            <v>APU-00192</v>
          </cell>
          <cell r="D24380" t="str">
            <v/>
          </cell>
          <cell r="L24380" t="str">
            <v/>
          </cell>
          <cell r="N24380" t="str">
            <v/>
          </cell>
        </row>
        <row r="24381">
          <cell r="A24381" t="str">
            <v>APU-00192</v>
          </cell>
          <cell r="D24381" t="str">
            <v/>
          </cell>
          <cell r="L24381" t="str">
            <v/>
          </cell>
          <cell r="N24381" t="str">
            <v/>
          </cell>
        </row>
        <row r="24382">
          <cell r="A24382" t="str">
            <v>APU-00192</v>
          </cell>
          <cell r="D24382" t="str">
            <v>DESPERDICIO</v>
          </cell>
          <cell r="L24382" t="str">
            <v>%</v>
          </cell>
          <cell r="M24382">
            <v>0.05</v>
          </cell>
          <cell r="N24382">
            <v>211.2</v>
          </cell>
        </row>
        <row r="24383">
          <cell r="A24383" t="str">
            <v>APU-00192</v>
          </cell>
          <cell r="D24383" t="str">
            <v>SUBTOTAL</v>
          </cell>
        </row>
        <row r="24384">
          <cell r="A24384" t="str">
            <v>APU-00192</v>
          </cell>
          <cell r="D24384" t="str">
            <v>III. TRANSPORTES</v>
          </cell>
        </row>
        <row r="24385">
          <cell r="A24385" t="str">
            <v>APU-00192</v>
          </cell>
          <cell r="D24385" t="str">
            <v>MATERIAL</v>
          </cell>
          <cell r="K24385" t="str">
            <v>VOL. o PESO</v>
          </cell>
          <cell r="L24385" t="str">
            <v>DISTANCIA</v>
          </cell>
          <cell r="M24385" t="str">
            <v>M3 o Ton/Km</v>
          </cell>
          <cell r="N24385" t="str">
            <v>TARIFA</v>
          </cell>
        </row>
        <row r="24386">
          <cell r="A24386" t="str">
            <v>APU-00192</v>
          </cell>
          <cell r="D24386" t="str">
            <v>CARGA MULAR (90 KG)</v>
          </cell>
          <cell r="K24386">
            <v>1.6E-2</v>
          </cell>
          <cell r="L24386">
            <v>1</v>
          </cell>
          <cell r="M24386" t="str">
            <v>KG/KM</v>
          </cell>
          <cell r="N24386">
            <v>350</v>
          </cell>
        </row>
        <row r="24387">
          <cell r="A24387" t="str">
            <v>APU-00192</v>
          </cell>
          <cell r="D24387" t="str">
            <v xml:space="preserve">VEHICULAR KM ADICIONAL </v>
          </cell>
          <cell r="K24387">
            <v>1.5999999999999999E-5</v>
          </cell>
          <cell r="L24387">
            <v>7.5</v>
          </cell>
          <cell r="M24387" t="str">
            <v>TON/KM</v>
          </cell>
          <cell r="N24387">
            <v>5000</v>
          </cell>
        </row>
        <row r="24388">
          <cell r="A24388" t="str">
            <v>APU-00192</v>
          </cell>
          <cell r="D24388" t="str">
            <v/>
          </cell>
          <cell r="M24388" t="str">
            <v/>
          </cell>
          <cell r="N24388" t="str">
            <v/>
          </cell>
        </row>
        <row r="24389">
          <cell r="A24389" t="str">
            <v>APU-00192</v>
          </cell>
          <cell r="D24389" t="str">
            <v/>
          </cell>
          <cell r="M24389" t="str">
            <v/>
          </cell>
          <cell r="N24389" t="str">
            <v/>
          </cell>
        </row>
        <row r="24390">
          <cell r="A24390" t="str">
            <v>APU-00192</v>
          </cell>
          <cell r="D24390" t="str">
            <v>SUBTOTAL</v>
          </cell>
        </row>
        <row r="24391">
          <cell r="A24391" t="str">
            <v>APU-00192</v>
          </cell>
          <cell r="D24391" t="str">
            <v>IV. MANO DE OBRA</v>
          </cell>
        </row>
        <row r="24392">
          <cell r="A24392" t="str">
            <v>APU-00192</v>
          </cell>
          <cell r="D24392" t="str">
            <v>TRABAJADOR</v>
          </cell>
          <cell r="K24392" t="str">
            <v>JORNAL</v>
          </cell>
          <cell r="L24392" t="str">
            <v>PRESTACIONES</v>
          </cell>
          <cell r="M24392" t="str">
            <v>JORNAL TOTAL</v>
          </cell>
          <cell r="N24392" t="str">
            <v>RENDIMIENTO</v>
          </cell>
        </row>
        <row r="24393">
          <cell r="A24393" t="str">
            <v>APU-00192</v>
          </cell>
          <cell r="D24393" t="str">
            <v>AYUDANTE (1)</v>
          </cell>
          <cell r="K24393">
            <v>71433</v>
          </cell>
          <cell r="L24393">
            <v>1.95</v>
          </cell>
          <cell r="M24393">
            <v>139294.35</v>
          </cell>
          <cell r="N24393">
            <v>28</v>
          </cell>
        </row>
        <row r="24394">
          <cell r="A24394" t="str">
            <v>APU-00192</v>
          </cell>
          <cell r="D24394" t="str">
            <v>OFICIAL</v>
          </cell>
          <cell r="K24394">
            <v>95930</v>
          </cell>
          <cell r="L24394">
            <v>1.95</v>
          </cell>
          <cell r="M24394">
            <v>187063.5</v>
          </cell>
          <cell r="N24394">
            <v>28</v>
          </cell>
        </row>
        <row r="24395">
          <cell r="A24395" t="str">
            <v>APU-00192</v>
          </cell>
          <cell r="D24395" t="str">
            <v/>
          </cell>
          <cell r="K24395" t="str">
            <v/>
          </cell>
          <cell r="L24395" t="str">
            <v xml:space="preserve"> </v>
          </cell>
          <cell r="M24395" t="str">
            <v xml:space="preserve"> </v>
          </cell>
        </row>
        <row r="24396">
          <cell r="A24396" t="str">
            <v>APU-00192</v>
          </cell>
          <cell r="D24396" t="str">
            <v/>
          </cell>
          <cell r="K24396" t="str">
            <v/>
          </cell>
          <cell r="L24396" t="str">
            <v xml:space="preserve"> </v>
          </cell>
          <cell r="M24396" t="str">
            <v xml:space="preserve"> </v>
          </cell>
        </row>
        <row r="24397">
          <cell r="A24397" t="str">
            <v>APU-00192</v>
          </cell>
          <cell r="D24397" t="str">
            <v/>
          </cell>
          <cell r="K24397" t="str">
            <v/>
          </cell>
          <cell r="L24397" t="str">
            <v xml:space="preserve"> </v>
          </cell>
          <cell r="M24397" t="str">
            <v xml:space="preserve"> </v>
          </cell>
        </row>
        <row r="24398">
          <cell r="D24398" t="str">
            <v>SUBTOTAL</v>
          </cell>
        </row>
        <row r="24400">
          <cell r="D24400" t="str">
            <v>TOTAL COSTO DIRECTO $</v>
          </cell>
        </row>
        <row r="24402">
          <cell r="M24402" t="str">
            <v>Porcentaje</v>
          </cell>
          <cell r="N24402" t="str">
            <v>Valor Total</v>
          </cell>
        </row>
        <row r="24403">
          <cell r="M24403">
            <v>0.24</v>
          </cell>
          <cell r="N24403">
            <v>3131.8</v>
          </cell>
        </row>
        <row r="24404">
          <cell r="M24404">
            <v>0.02</v>
          </cell>
          <cell r="N24404">
            <v>260.98</v>
          </cell>
        </row>
        <row r="24405">
          <cell r="M24405">
            <v>7.0000000000000007E-2</v>
          </cell>
          <cell r="N24405">
            <v>913.44</v>
          </cell>
        </row>
        <row r="24408">
          <cell r="D24408" t="str">
            <v>Precio Unitario Total Aproximado al peso $</v>
          </cell>
        </row>
        <row r="24413">
          <cell r="D24413" t="str">
            <v>Proyectó:</v>
          </cell>
          <cell r="L24413" t="str">
            <v>Aprobó:</v>
          </cell>
        </row>
        <row r="24414">
          <cell r="E24414" t="str">
            <v>BRAYAN JEUDIEL LOZANO HERRERA</v>
          </cell>
          <cell r="M24414" t="str">
            <v>JESÚS IVÁN QUIÑONES RUEDA</v>
          </cell>
        </row>
        <row r="24415">
          <cell r="E24415" t="str">
            <v>APOYO SEC. DE PLANEACIÓN Y OBRAS PÚBLICAS</v>
          </cell>
          <cell r="M24415" t="str">
            <v>SECRETARIO DE PLANEACIÓN Y OBRAS PUBLICAS</v>
          </cell>
        </row>
        <row r="24416">
          <cell r="E24416" t="str">
            <v>LES TENGO UN CHISME</v>
          </cell>
          <cell r="M24416" t="str">
            <v>BOMBA</v>
          </cell>
        </row>
        <row r="24420">
          <cell r="D24420" t="str">
            <v>Análisis de Precios Unitarios- Secretaria de Planeación y Obras Publicas de Cubará, Boyacá.</v>
          </cell>
        </row>
        <row r="24421">
          <cell r="D24421" t="str">
            <v>Código</v>
          </cell>
          <cell r="E24421" t="str">
            <v>CCE-EICP-FM-14</v>
          </cell>
          <cell r="G24421" t="str">
            <v>Versión</v>
          </cell>
          <cell r="H24421">
            <v>1</v>
          </cell>
        </row>
        <row r="24425">
          <cell r="E24425" t="str">
            <v>MUNICIPIO DE CUBARÁ</v>
          </cell>
        </row>
        <row r="24427">
          <cell r="M24427" t="str">
            <v>VERSIÓN</v>
          </cell>
        </row>
        <row r="24430">
          <cell r="M24430" t="str">
            <v>PAGINA</v>
          </cell>
        </row>
        <row r="24431">
          <cell r="E24431" t="str">
            <v>ANÁLISIS DE PRECIOS UNITARIOS</v>
          </cell>
        </row>
        <row r="24433">
          <cell r="M24433" t="str">
            <v>FECHA</v>
          </cell>
          <cell r="N24433" t="str">
            <v>DD</v>
          </cell>
        </row>
        <row r="24434">
          <cell r="N24434">
            <v>13</v>
          </cell>
        </row>
        <row r="24438">
          <cell r="D24438" t="str">
            <v>DATOS ESPECÍFICOS</v>
          </cell>
        </row>
        <row r="24440">
          <cell r="A24440" t="str">
            <v>APU ID</v>
          </cell>
          <cell r="D24440" t="str">
            <v>ÍTEM</v>
          </cell>
          <cell r="E24440" t="str">
            <v>DESCRIPCIÓN</v>
          </cell>
          <cell r="N24440" t="str">
            <v>UNIDAD</v>
          </cell>
        </row>
        <row r="24441">
          <cell r="D24441">
            <v>8.09</v>
          </cell>
          <cell r="E24441" t="str">
            <v>SUMINISTRO E INSTALACIÓN CUBIERTA EN LAMINA DE ZINC</v>
          </cell>
          <cell r="N24441" t="str">
            <v>M2</v>
          </cell>
        </row>
        <row r="24442">
          <cell r="D24442" t="str">
            <v>I. EQUIPO</v>
          </cell>
        </row>
        <row r="24443">
          <cell r="D24443" t="str">
            <v>DESCRIPCIÓN</v>
          </cell>
          <cell r="I24443" t="str">
            <v>MARCA</v>
          </cell>
          <cell r="K24443" t="str">
            <v>TIPO</v>
          </cell>
          <cell r="M24443" t="str">
            <v>TARIFA</v>
          </cell>
          <cell r="N24443" t="str">
            <v>RENDIMIENTO</v>
          </cell>
        </row>
        <row r="24444">
          <cell r="A24444" t="str">
            <v>APU-00193</v>
          </cell>
          <cell r="D24444" t="str">
            <v>HERRAMIENTA MENOR (% M.O)</v>
          </cell>
          <cell r="K24444" t="str">
            <v>%</v>
          </cell>
          <cell r="M24444">
            <v>13054.310000000001</v>
          </cell>
          <cell r="N24444">
            <v>10</v>
          </cell>
        </row>
        <row r="24445">
          <cell r="A24445" t="str">
            <v>APU-00193</v>
          </cell>
          <cell r="D24445" t="str">
            <v>SECCIÓN DE ANDAMIO (02)</v>
          </cell>
          <cell r="K24445" t="str">
            <v>DIA</v>
          </cell>
          <cell r="M24445">
            <v>6000</v>
          </cell>
          <cell r="N24445">
            <v>25</v>
          </cell>
        </row>
        <row r="24446">
          <cell r="A24446" t="str">
            <v>APU-00193</v>
          </cell>
          <cell r="D24446" t="str">
            <v/>
          </cell>
          <cell r="K24446" t="str">
            <v/>
          </cell>
          <cell r="M24446" t="str">
            <v/>
          </cell>
        </row>
        <row r="24447">
          <cell r="A24447" t="str">
            <v>APU-00193</v>
          </cell>
          <cell r="D24447" t="str">
            <v/>
          </cell>
          <cell r="K24447" t="str">
            <v/>
          </cell>
          <cell r="M24447" t="str">
            <v/>
          </cell>
        </row>
        <row r="24448">
          <cell r="A24448" t="str">
            <v>APU-00193</v>
          </cell>
          <cell r="D24448" t="str">
            <v/>
          </cell>
          <cell r="K24448" t="str">
            <v/>
          </cell>
          <cell r="M24448" t="str">
            <v/>
          </cell>
        </row>
        <row r="24449">
          <cell r="A24449" t="str">
            <v>APU-00193</v>
          </cell>
          <cell r="D24449" t="str">
            <v/>
          </cell>
          <cell r="K24449" t="str">
            <v/>
          </cell>
          <cell r="M24449" t="str">
            <v/>
          </cell>
        </row>
        <row r="24450">
          <cell r="A24450" t="str">
            <v>APU-00193</v>
          </cell>
          <cell r="D24450" t="str">
            <v>SUBTOTAL</v>
          </cell>
        </row>
        <row r="24451">
          <cell r="A24451" t="str">
            <v>APU-00193</v>
          </cell>
          <cell r="D24451" t="str">
            <v>II. MATERIALES</v>
          </cell>
        </row>
        <row r="24452">
          <cell r="A24452" t="str">
            <v>APU-00193</v>
          </cell>
          <cell r="D24452" t="str">
            <v>DESCRIPCIÓN</v>
          </cell>
          <cell r="L24452" t="str">
            <v>UNIDAD</v>
          </cell>
          <cell r="M24452" t="str">
            <v>CANTIDAD</v>
          </cell>
          <cell r="N24452" t="str">
            <v>PRECIO UNITARIO</v>
          </cell>
        </row>
        <row r="24453">
          <cell r="A24453" t="str">
            <v>APU-00193</v>
          </cell>
          <cell r="D24453" t="str">
            <v>CUBIERTA EN LAMINA DE ZINC CAL. 35-15 DE 0,8 X 3,60 M</v>
          </cell>
          <cell r="L24453" t="str">
            <v>UND</v>
          </cell>
          <cell r="M24453">
            <v>0.35</v>
          </cell>
          <cell r="N24453">
            <v>43725</v>
          </cell>
        </row>
        <row r="24454">
          <cell r="A24454" t="str">
            <v>APU-00193</v>
          </cell>
          <cell r="D24454" t="str">
            <v>AMARRE CAL.18</v>
          </cell>
          <cell r="L24454" t="str">
            <v>UND</v>
          </cell>
          <cell r="M24454">
            <v>5</v>
          </cell>
          <cell r="N24454">
            <v>500</v>
          </cell>
        </row>
        <row r="24455">
          <cell r="A24455" t="str">
            <v>APU-00193</v>
          </cell>
          <cell r="D24455" t="str">
            <v>SILICONA LIQUIDA 300 ML</v>
          </cell>
          <cell r="L24455" t="str">
            <v>UND</v>
          </cell>
          <cell r="M24455">
            <v>0.02</v>
          </cell>
          <cell r="N24455">
            <v>10350</v>
          </cell>
        </row>
        <row r="24456">
          <cell r="A24456" t="str">
            <v>APU-00193</v>
          </cell>
          <cell r="D24456" t="str">
            <v/>
          </cell>
          <cell r="L24456" t="str">
            <v/>
          </cell>
          <cell r="N24456" t="str">
            <v/>
          </cell>
        </row>
        <row r="24457">
          <cell r="A24457" t="str">
            <v>APU-00193</v>
          </cell>
          <cell r="D24457" t="str">
            <v/>
          </cell>
          <cell r="L24457" t="str">
            <v/>
          </cell>
          <cell r="N24457" t="str">
            <v/>
          </cell>
        </row>
        <row r="24458">
          <cell r="A24458" t="str">
            <v>APU-00193</v>
          </cell>
          <cell r="D24458" t="str">
            <v/>
          </cell>
          <cell r="L24458" t="str">
            <v/>
          </cell>
          <cell r="N24458" t="str">
            <v/>
          </cell>
        </row>
        <row r="24459">
          <cell r="A24459" t="str">
            <v>APU-00193</v>
          </cell>
          <cell r="D24459" t="str">
            <v/>
          </cell>
          <cell r="L24459" t="str">
            <v/>
          </cell>
          <cell r="N24459" t="str">
            <v/>
          </cell>
        </row>
        <row r="24460">
          <cell r="A24460" t="str">
            <v>APU-00193</v>
          </cell>
          <cell r="D24460" t="str">
            <v/>
          </cell>
          <cell r="L24460" t="str">
            <v/>
          </cell>
          <cell r="N24460" t="str">
            <v/>
          </cell>
        </row>
        <row r="24461">
          <cell r="A24461" t="str">
            <v>APU-00193</v>
          </cell>
          <cell r="D24461" t="str">
            <v/>
          </cell>
          <cell r="L24461" t="str">
            <v/>
          </cell>
          <cell r="N24461" t="str">
            <v/>
          </cell>
        </row>
        <row r="24462">
          <cell r="A24462" t="str">
            <v>APU-00193</v>
          </cell>
          <cell r="D24462" t="str">
            <v/>
          </cell>
          <cell r="L24462" t="str">
            <v/>
          </cell>
          <cell r="N24462" t="str">
            <v/>
          </cell>
        </row>
        <row r="24463">
          <cell r="A24463" t="str">
            <v>APU-00193</v>
          </cell>
          <cell r="D24463" t="str">
            <v/>
          </cell>
          <cell r="L24463" t="str">
            <v/>
          </cell>
          <cell r="N24463" t="str">
            <v/>
          </cell>
        </row>
        <row r="24464">
          <cell r="A24464" t="str">
            <v>APU-00193</v>
          </cell>
          <cell r="D24464" t="str">
            <v/>
          </cell>
          <cell r="L24464" t="str">
            <v/>
          </cell>
          <cell r="N24464" t="str">
            <v/>
          </cell>
        </row>
        <row r="24465">
          <cell r="A24465" t="str">
            <v>APU-00193</v>
          </cell>
          <cell r="D24465" t="str">
            <v/>
          </cell>
          <cell r="L24465" t="str">
            <v/>
          </cell>
          <cell r="N24465" t="str">
            <v/>
          </cell>
        </row>
        <row r="24466">
          <cell r="A24466" t="str">
            <v>APU-00193</v>
          </cell>
          <cell r="D24466" t="str">
            <v/>
          </cell>
          <cell r="L24466" t="str">
            <v/>
          </cell>
          <cell r="N24466" t="str">
            <v/>
          </cell>
        </row>
        <row r="24467">
          <cell r="A24467" t="str">
            <v>APU-00193</v>
          </cell>
          <cell r="D24467" t="str">
            <v>DESPERDICIO</v>
          </cell>
          <cell r="L24467" t="str">
            <v>%</v>
          </cell>
          <cell r="M24467">
            <v>0.05</v>
          </cell>
          <cell r="N24467">
            <v>18010.75</v>
          </cell>
        </row>
        <row r="24468">
          <cell r="A24468" t="str">
            <v>APU-00193</v>
          </cell>
          <cell r="D24468" t="str">
            <v>SUBTOTAL</v>
          </cell>
        </row>
        <row r="24469">
          <cell r="A24469" t="str">
            <v>APU-00193</v>
          </cell>
          <cell r="D24469" t="str">
            <v>III. TRANSPORTES</v>
          </cell>
        </row>
        <row r="24470">
          <cell r="A24470" t="str">
            <v>APU-00193</v>
          </cell>
          <cell r="D24470" t="str">
            <v>MATERIAL</v>
          </cell>
          <cell r="K24470" t="str">
            <v>VOL. o PESO</v>
          </cell>
          <cell r="L24470" t="str">
            <v>DISTANCIA</v>
          </cell>
          <cell r="M24470" t="str">
            <v>M3 o Ton/Km</v>
          </cell>
          <cell r="N24470" t="str">
            <v>TARIFA</v>
          </cell>
        </row>
        <row r="24471">
          <cell r="A24471" t="str">
            <v>APU-00193</v>
          </cell>
          <cell r="D24471" t="str">
            <v>CARGA MULAR (90 KG)</v>
          </cell>
          <cell r="K24471">
            <v>1.9111999999999998</v>
          </cell>
          <cell r="L24471">
            <v>15.7</v>
          </cell>
          <cell r="M24471" t="str">
            <v>KG/KM</v>
          </cell>
          <cell r="N24471">
            <v>350</v>
          </cell>
        </row>
        <row r="24472">
          <cell r="A24472" t="str">
            <v>APU-00193</v>
          </cell>
          <cell r="D24472" t="str">
            <v xml:space="preserve">VEHICULAR KM ADICIONAL </v>
          </cell>
          <cell r="K24472">
            <v>1.9111999999999998E-3</v>
          </cell>
          <cell r="L24472">
            <v>7.5</v>
          </cell>
          <cell r="M24472" t="str">
            <v>TON/KM</v>
          </cell>
          <cell r="N24472">
            <v>5000</v>
          </cell>
        </row>
        <row r="24473">
          <cell r="A24473" t="str">
            <v>APU-00193</v>
          </cell>
          <cell r="D24473" t="str">
            <v/>
          </cell>
          <cell r="M24473" t="str">
            <v/>
          </cell>
          <cell r="N24473" t="str">
            <v/>
          </cell>
        </row>
        <row r="24474">
          <cell r="A24474" t="str">
            <v>APU-00193</v>
          </cell>
          <cell r="D24474" t="str">
            <v/>
          </cell>
          <cell r="M24474" t="str">
            <v/>
          </cell>
          <cell r="N24474" t="str">
            <v/>
          </cell>
        </row>
        <row r="24475">
          <cell r="A24475" t="str">
            <v>APU-00193</v>
          </cell>
          <cell r="D24475" t="str">
            <v>SUBTOTAL</v>
          </cell>
        </row>
        <row r="24476">
          <cell r="A24476" t="str">
            <v>APU-00193</v>
          </cell>
          <cell r="D24476" t="str">
            <v>IV. MANO DE OBRA</v>
          </cell>
        </row>
        <row r="24477">
          <cell r="A24477" t="str">
            <v>APU-00193</v>
          </cell>
          <cell r="D24477" t="str">
            <v>TRABAJADOR</v>
          </cell>
          <cell r="K24477" t="str">
            <v>JORNAL</v>
          </cell>
          <cell r="L24477" t="str">
            <v>PRESTACIONES</v>
          </cell>
          <cell r="M24477" t="str">
            <v>JORNAL TOTAL</v>
          </cell>
          <cell r="N24477" t="str">
            <v>RENDIMIENTO</v>
          </cell>
        </row>
        <row r="24478">
          <cell r="A24478" t="str">
            <v>APU-00193</v>
          </cell>
          <cell r="D24478" t="str">
            <v>OFICIAL</v>
          </cell>
          <cell r="K24478">
            <v>95930</v>
          </cell>
          <cell r="L24478">
            <v>1.95</v>
          </cell>
          <cell r="M24478">
            <v>187063.5</v>
          </cell>
          <cell r="N24478">
            <v>25</v>
          </cell>
        </row>
        <row r="24479">
          <cell r="A24479" t="str">
            <v>APU-00193</v>
          </cell>
          <cell r="D24479" t="str">
            <v>AYUDANTE (1)</v>
          </cell>
          <cell r="K24479">
            <v>71433</v>
          </cell>
          <cell r="L24479">
            <v>1.95</v>
          </cell>
          <cell r="M24479">
            <v>139294.35</v>
          </cell>
          <cell r="N24479">
            <v>25</v>
          </cell>
        </row>
        <row r="24480">
          <cell r="A24480" t="str">
            <v>APU-00193</v>
          </cell>
          <cell r="D24480" t="str">
            <v/>
          </cell>
          <cell r="K24480" t="str">
            <v/>
          </cell>
          <cell r="L24480" t="str">
            <v xml:space="preserve"> </v>
          </cell>
          <cell r="M24480" t="str">
            <v xml:space="preserve"> </v>
          </cell>
        </row>
        <row r="24481">
          <cell r="A24481" t="str">
            <v>APU-00193</v>
          </cell>
          <cell r="D24481" t="str">
            <v/>
          </cell>
          <cell r="K24481" t="str">
            <v/>
          </cell>
          <cell r="L24481" t="str">
            <v xml:space="preserve"> </v>
          </cell>
          <cell r="M24481" t="str">
            <v xml:space="preserve"> </v>
          </cell>
        </row>
        <row r="24482">
          <cell r="A24482" t="str">
            <v>APU-00193</v>
          </cell>
          <cell r="D24482" t="str">
            <v/>
          </cell>
          <cell r="K24482" t="str">
            <v/>
          </cell>
          <cell r="L24482" t="str">
            <v xml:space="preserve"> </v>
          </cell>
          <cell r="M24482" t="str">
            <v xml:space="preserve"> </v>
          </cell>
        </row>
        <row r="24483">
          <cell r="A24483" t="str">
            <v>APU-00193</v>
          </cell>
          <cell r="D24483" t="str">
            <v>SUBTOTAL</v>
          </cell>
        </row>
        <row r="24484">
          <cell r="A24484" t="str">
            <v>APU-00193</v>
          </cell>
        </row>
        <row r="24485">
          <cell r="D24485" t="str">
            <v>TOTAL COSTO DIRECTO $</v>
          </cell>
        </row>
        <row r="24487">
          <cell r="M24487" t="str">
            <v>Porcentaje</v>
          </cell>
          <cell r="N24487" t="str">
            <v>Valor Total</v>
          </cell>
        </row>
        <row r="24488">
          <cell r="M24488">
            <v>0.24</v>
          </cell>
          <cell r="N24488">
            <v>10580.34</v>
          </cell>
        </row>
        <row r="24489">
          <cell r="M24489">
            <v>0.02</v>
          </cell>
          <cell r="N24489">
            <v>881.69</v>
          </cell>
        </row>
        <row r="24490">
          <cell r="M24490">
            <v>7.0000000000000007E-2</v>
          </cell>
          <cell r="N24490">
            <v>3085.93</v>
          </cell>
        </row>
        <row r="24493">
          <cell r="D24493" t="str">
            <v>Precio Unitario Total Aproximado al peso $</v>
          </cell>
        </row>
        <row r="24498">
          <cell r="D24498" t="str">
            <v>Proyectó:</v>
          </cell>
          <cell r="L24498" t="str">
            <v>Aprobó:</v>
          </cell>
        </row>
        <row r="24499">
          <cell r="E24499" t="str">
            <v>BRAYAN JEUDIEL LOZANO HERRERA</v>
          </cell>
          <cell r="M24499" t="str">
            <v>JESÚS IVÁN QUIÑONES RUEDA</v>
          </cell>
        </row>
        <row r="24500">
          <cell r="E24500" t="str">
            <v>APOYO SEC. DE PLANEACIÓN Y OBRAS PÚBLICAS</v>
          </cell>
          <cell r="M24500" t="str">
            <v>SECRETARIO DE PLANEACIÓN Y OBRAS PUBLICAS</v>
          </cell>
        </row>
        <row r="24501">
          <cell r="E24501" t="str">
            <v>LES TENGO UN CHISME</v>
          </cell>
          <cell r="M24501" t="str">
            <v>BOMBA</v>
          </cell>
        </row>
        <row r="24505">
          <cell r="D24505" t="str">
            <v>Análisis de Precios Unitarios- Secretaria de Planeación y Obras Publicas de Cubará, Boyacá.</v>
          </cell>
        </row>
        <row r="24506">
          <cell r="D24506" t="str">
            <v>Código</v>
          </cell>
          <cell r="E24506" t="str">
            <v>CCE-EICP-FM-14</v>
          </cell>
          <cell r="G24506" t="str">
            <v>Versión</v>
          </cell>
          <cell r="H24506">
            <v>1</v>
          </cell>
        </row>
        <row r="24510">
          <cell r="E24510" t="str">
            <v>MUNICIPIO DE CUBARÁ</v>
          </cell>
        </row>
        <row r="24512">
          <cell r="M24512" t="str">
            <v>VERSIÓN</v>
          </cell>
        </row>
        <row r="24515">
          <cell r="M24515" t="str">
            <v>PAGINA</v>
          </cell>
        </row>
        <row r="24516">
          <cell r="E24516" t="str">
            <v>ANÁLISIS DE PRECIOS UNITARIOS</v>
          </cell>
        </row>
        <row r="24518">
          <cell r="M24518" t="str">
            <v>FECHA</v>
          </cell>
          <cell r="N24518" t="str">
            <v>DD</v>
          </cell>
        </row>
        <row r="24519">
          <cell r="N24519">
            <v>13</v>
          </cell>
        </row>
        <row r="24523">
          <cell r="D24523" t="str">
            <v>DATOS ESPECÍFICOS</v>
          </cell>
        </row>
        <row r="24525">
          <cell r="A24525" t="str">
            <v>APU ID</v>
          </cell>
          <cell r="D24525" t="str">
            <v>ÍTEM</v>
          </cell>
          <cell r="E24525" t="str">
            <v>DESCRIPCIÓN</v>
          </cell>
          <cell r="N24525" t="str">
            <v>UNIDAD</v>
          </cell>
        </row>
        <row r="24526">
          <cell r="D24526">
            <v>8.1</v>
          </cell>
          <cell r="E24526" t="str">
            <v>SUMINISTRO E INSTALACIÓN CABALLETE EN LAMINA DE ZINC</v>
          </cell>
          <cell r="N24526" t="str">
            <v>M</v>
          </cell>
        </row>
        <row r="24527">
          <cell r="D24527" t="str">
            <v>I. EQUIPO</v>
          </cell>
        </row>
        <row r="24528">
          <cell r="D24528" t="str">
            <v>DESCRIPCIÓN</v>
          </cell>
          <cell r="I24528" t="str">
            <v>MARCA</v>
          </cell>
          <cell r="K24528" t="str">
            <v>TIPO</v>
          </cell>
          <cell r="M24528" t="str">
            <v>TARIFA</v>
          </cell>
          <cell r="N24528" t="str">
            <v>RENDIMIENTO</v>
          </cell>
        </row>
        <row r="24529">
          <cell r="A24529" t="str">
            <v>APU-00194</v>
          </cell>
          <cell r="D24529" t="str">
            <v>HERRAMIENTA MENOR (% M.O)</v>
          </cell>
          <cell r="K24529" t="str">
            <v>%</v>
          </cell>
          <cell r="M24529">
            <v>23311.279999999999</v>
          </cell>
          <cell r="N24529">
            <v>10</v>
          </cell>
        </row>
        <row r="24530">
          <cell r="A24530" t="str">
            <v>APU-00194</v>
          </cell>
          <cell r="D24530" t="str">
            <v>SECCIÓN DE ANDAMIO (02)</v>
          </cell>
          <cell r="K24530" t="str">
            <v>DIA</v>
          </cell>
          <cell r="M24530">
            <v>6000</v>
          </cell>
          <cell r="N24530">
            <v>25</v>
          </cell>
        </row>
        <row r="24531">
          <cell r="A24531" t="str">
            <v>APU-00194</v>
          </cell>
          <cell r="D24531" t="str">
            <v/>
          </cell>
          <cell r="K24531" t="str">
            <v/>
          </cell>
          <cell r="M24531" t="str">
            <v/>
          </cell>
        </row>
        <row r="24532">
          <cell r="A24532" t="str">
            <v>APU-00194</v>
          </cell>
          <cell r="D24532" t="str">
            <v/>
          </cell>
          <cell r="K24532" t="str">
            <v/>
          </cell>
          <cell r="M24532" t="str">
            <v/>
          </cell>
        </row>
        <row r="24533">
          <cell r="A24533" t="str">
            <v>APU-00194</v>
          </cell>
          <cell r="D24533" t="str">
            <v/>
          </cell>
          <cell r="K24533" t="str">
            <v/>
          </cell>
          <cell r="M24533" t="str">
            <v/>
          </cell>
        </row>
        <row r="24534">
          <cell r="A24534" t="str">
            <v>APU-00194</v>
          </cell>
          <cell r="D24534" t="str">
            <v/>
          </cell>
          <cell r="K24534" t="str">
            <v/>
          </cell>
          <cell r="M24534" t="str">
            <v/>
          </cell>
        </row>
        <row r="24535">
          <cell r="A24535" t="str">
            <v>APU-00194</v>
          </cell>
          <cell r="D24535" t="str">
            <v>SUBTOTAL</v>
          </cell>
        </row>
        <row r="24536">
          <cell r="A24536" t="str">
            <v>APU-00194</v>
          </cell>
          <cell r="D24536" t="str">
            <v>II. MATERIALES</v>
          </cell>
        </row>
        <row r="24537">
          <cell r="A24537" t="str">
            <v>APU-00194</v>
          </cell>
          <cell r="D24537" t="str">
            <v>DESCRIPCIÓN</v>
          </cell>
          <cell r="L24537" t="str">
            <v>UNIDAD</v>
          </cell>
          <cell r="M24537" t="str">
            <v>CANTIDAD</v>
          </cell>
          <cell r="N24537" t="str">
            <v>PRECIO UNITARIO</v>
          </cell>
        </row>
        <row r="24538">
          <cell r="A24538" t="str">
            <v>APU-00194</v>
          </cell>
          <cell r="D24538" t="str">
            <v>CUBIERTA EN LAMINA DE ZINC CAL. 35-15 DE 0,8 X 3,60 M</v>
          </cell>
          <cell r="L24538" t="str">
            <v>UND</v>
          </cell>
          <cell r="M24538">
            <v>0.28000000000000003</v>
          </cell>
          <cell r="N24538">
            <v>43725</v>
          </cell>
        </row>
        <row r="24539">
          <cell r="A24539" t="str">
            <v>APU-00194</v>
          </cell>
          <cell r="D24539" t="str">
            <v>AMARRE CAL.18</v>
          </cell>
          <cell r="L24539" t="str">
            <v>UND</v>
          </cell>
          <cell r="M24539">
            <v>5</v>
          </cell>
          <cell r="N24539">
            <v>500</v>
          </cell>
        </row>
        <row r="24540">
          <cell r="A24540" t="str">
            <v>APU-00194</v>
          </cell>
          <cell r="D24540" t="str">
            <v>SILICONA LIQUIDA 300 ML</v>
          </cell>
          <cell r="L24540" t="str">
            <v>UND</v>
          </cell>
          <cell r="M24540">
            <v>0.02</v>
          </cell>
          <cell r="N24540">
            <v>10350</v>
          </cell>
        </row>
        <row r="24541">
          <cell r="A24541" t="str">
            <v>APU-00194</v>
          </cell>
          <cell r="D24541" t="str">
            <v/>
          </cell>
          <cell r="L24541" t="str">
            <v/>
          </cell>
          <cell r="N24541" t="str">
            <v/>
          </cell>
        </row>
        <row r="24542">
          <cell r="A24542" t="str">
            <v>APU-00194</v>
          </cell>
          <cell r="D24542" t="str">
            <v/>
          </cell>
          <cell r="L24542" t="str">
            <v/>
          </cell>
          <cell r="N24542" t="str">
            <v/>
          </cell>
        </row>
        <row r="24543">
          <cell r="A24543" t="str">
            <v>APU-00194</v>
          </cell>
          <cell r="D24543" t="str">
            <v/>
          </cell>
          <cell r="L24543" t="str">
            <v/>
          </cell>
          <cell r="N24543" t="str">
            <v/>
          </cell>
        </row>
        <row r="24544">
          <cell r="A24544" t="str">
            <v>APU-00194</v>
          </cell>
          <cell r="D24544" t="str">
            <v/>
          </cell>
          <cell r="L24544" t="str">
            <v/>
          </cell>
          <cell r="N24544" t="str">
            <v/>
          </cell>
        </row>
        <row r="24545">
          <cell r="A24545" t="str">
            <v>APU-00194</v>
          </cell>
          <cell r="D24545" t="str">
            <v/>
          </cell>
          <cell r="L24545" t="str">
            <v/>
          </cell>
          <cell r="N24545" t="str">
            <v/>
          </cell>
        </row>
        <row r="24546">
          <cell r="A24546" t="str">
            <v>APU-00194</v>
          </cell>
          <cell r="D24546" t="str">
            <v/>
          </cell>
          <cell r="L24546" t="str">
            <v/>
          </cell>
          <cell r="N24546" t="str">
            <v/>
          </cell>
        </row>
        <row r="24547">
          <cell r="A24547" t="str">
            <v>APU-00194</v>
          </cell>
          <cell r="D24547" t="str">
            <v/>
          </cell>
          <cell r="L24547" t="str">
            <v/>
          </cell>
          <cell r="N24547" t="str">
            <v/>
          </cell>
        </row>
        <row r="24548">
          <cell r="A24548" t="str">
            <v>APU-00194</v>
          </cell>
          <cell r="D24548" t="str">
            <v/>
          </cell>
          <cell r="L24548" t="str">
            <v/>
          </cell>
          <cell r="N24548" t="str">
            <v/>
          </cell>
        </row>
        <row r="24549">
          <cell r="A24549" t="str">
            <v>APU-00194</v>
          </cell>
          <cell r="D24549" t="str">
            <v/>
          </cell>
          <cell r="L24549" t="str">
            <v/>
          </cell>
          <cell r="N24549" t="str">
            <v/>
          </cell>
        </row>
        <row r="24550">
          <cell r="A24550" t="str">
            <v>APU-00194</v>
          </cell>
          <cell r="D24550" t="str">
            <v/>
          </cell>
          <cell r="L24550" t="str">
            <v/>
          </cell>
          <cell r="N24550" t="str">
            <v/>
          </cell>
        </row>
        <row r="24551">
          <cell r="A24551" t="str">
            <v>APU-00194</v>
          </cell>
          <cell r="D24551" t="str">
            <v/>
          </cell>
          <cell r="L24551" t="str">
            <v/>
          </cell>
          <cell r="N24551" t="str">
            <v/>
          </cell>
        </row>
        <row r="24552">
          <cell r="A24552" t="str">
            <v>APU-00194</v>
          </cell>
          <cell r="D24552" t="str">
            <v>DESPERDICIO</v>
          </cell>
          <cell r="L24552" t="str">
            <v>%</v>
          </cell>
          <cell r="M24552">
            <v>0.05</v>
          </cell>
          <cell r="N24552">
            <v>14950</v>
          </cell>
        </row>
        <row r="24553">
          <cell r="A24553" t="str">
            <v>APU-00194</v>
          </cell>
          <cell r="D24553" t="str">
            <v>SUBTOTAL</v>
          </cell>
        </row>
        <row r="24554">
          <cell r="A24554" t="str">
            <v>APU-00194</v>
          </cell>
          <cell r="D24554" t="str">
            <v>III. TRANSPORTES</v>
          </cell>
        </row>
        <row r="24555">
          <cell r="A24555" t="str">
            <v>APU-00194</v>
          </cell>
          <cell r="D24555" t="str">
            <v>MATERIAL</v>
          </cell>
          <cell r="K24555" t="str">
            <v>VOL. o PESO</v>
          </cell>
          <cell r="L24555" t="str">
            <v>DISTANCIA</v>
          </cell>
          <cell r="M24555" t="str">
            <v>M3 o Ton/Km</v>
          </cell>
          <cell r="N24555" t="str">
            <v>TARIFA</v>
          </cell>
        </row>
        <row r="24556">
          <cell r="A24556" t="str">
            <v>APU-00194</v>
          </cell>
          <cell r="D24556" t="str">
            <v>CARGA MULAR (90 KG)</v>
          </cell>
          <cell r="K24556">
            <v>1.5332000000000001</v>
          </cell>
          <cell r="L24556">
            <v>15.7</v>
          </cell>
          <cell r="M24556" t="str">
            <v>KG/KM</v>
          </cell>
          <cell r="N24556">
            <v>350</v>
          </cell>
        </row>
        <row r="24557">
          <cell r="A24557" t="str">
            <v>APU-00194</v>
          </cell>
          <cell r="D24557" t="str">
            <v xml:space="preserve">VEHICULAR KM ADICIONAL </v>
          </cell>
          <cell r="K24557">
            <v>1.5332000000000002E-3</v>
          </cell>
          <cell r="L24557">
            <v>7.5</v>
          </cell>
          <cell r="M24557" t="str">
            <v>TON/KM</v>
          </cell>
          <cell r="N24557">
            <v>5000</v>
          </cell>
        </row>
        <row r="24558">
          <cell r="A24558" t="str">
            <v>APU-00194</v>
          </cell>
          <cell r="D24558" t="str">
            <v/>
          </cell>
          <cell r="M24558" t="str">
            <v/>
          </cell>
          <cell r="N24558" t="str">
            <v/>
          </cell>
        </row>
        <row r="24559">
          <cell r="A24559" t="str">
            <v>APU-00194</v>
          </cell>
          <cell r="D24559" t="str">
            <v/>
          </cell>
          <cell r="M24559" t="str">
            <v/>
          </cell>
          <cell r="N24559" t="str">
            <v/>
          </cell>
        </row>
        <row r="24560">
          <cell r="A24560" t="str">
            <v>APU-00194</v>
          </cell>
          <cell r="D24560" t="str">
            <v>SUBTOTAL</v>
          </cell>
        </row>
        <row r="24561">
          <cell r="A24561" t="str">
            <v>APU-00194</v>
          </cell>
          <cell r="D24561" t="str">
            <v>IV. MANO DE OBRA</v>
          </cell>
        </row>
        <row r="24562">
          <cell r="A24562" t="str">
            <v>APU-00194</v>
          </cell>
          <cell r="D24562" t="str">
            <v>TRABAJADOR</v>
          </cell>
          <cell r="K24562" t="str">
            <v>JORNAL</v>
          </cell>
          <cell r="L24562" t="str">
            <v>PRESTACIONES</v>
          </cell>
          <cell r="M24562" t="str">
            <v>JORNAL TOTAL</v>
          </cell>
          <cell r="N24562" t="str">
            <v>RENDIMIENTO</v>
          </cell>
        </row>
        <row r="24563">
          <cell r="A24563" t="str">
            <v>APU-00194</v>
          </cell>
          <cell r="D24563" t="str">
            <v>OFICIAL</v>
          </cell>
          <cell r="K24563">
            <v>95930</v>
          </cell>
          <cell r="L24563">
            <v>1.95</v>
          </cell>
          <cell r="M24563">
            <v>187063.5</v>
          </cell>
          <cell r="N24563">
            <v>14</v>
          </cell>
        </row>
        <row r="24564">
          <cell r="A24564" t="str">
            <v>APU-00194</v>
          </cell>
          <cell r="D24564" t="str">
            <v>AYUDANTE (1)</v>
          </cell>
          <cell r="K24564">
            <v>71433</v>
          </cell>
          <cell r="L24564">
            <v>1.95</v>
          </cell>
          <cell r="M24564">
            <v>139294.35</v>
          </cell>
          <cell r="N24564">
            <v>14</v>
          </cell>
        </row>
        <row r="24565">
          <cell r="A24565" t="str">
            <v>APU-00194</v>
          </cell>
          <cell r="D24565" t="str">
            <v/>
          </cell>
          <cell r="K24565" t="str">
            <v/>
          </cell>
          <cell r="L24565" t="str">
            <v xml:space="preserve"> </v>
          </cell>
          <cell r="M24565" t="str">
            <v xml:space="preserve"> </v>
          </cell>
        </row>
        <row r="24566">
          <cell r="A24566" t="str">
            <v>APU-00194</v>
          </cell>
          <cell r="D24566" t="str">
            <v/>
          </cell>
          <cell r="K24566" t="str">
            <v/>
          </cell>
          <cell r="L24566" t="str">
            <v xml:space="preserve"> </v>
          </cell>
          <cell r="M24566" t="str">
            <v xml:space="preserve"> </v>
          </cell>
        </row>
        <row r="24567">
          <cell r="A24567" t="str">
            <v>APU-00194</v>
          </cell>
          <cell r="D24567" t="str">
            <v/>
          </cell>
          <cell r="K24567" t="str">
            <v/>
          </cell>
          <cell r="L24567" t="str">
            <v xml:space="preserve"> </v>
          </cell>
          <cell r="M24567" t="str">
            <v xml:space="preserve"> </v>
          </cell>
        </row>
        <row r="24568">
          <cell r="A24568" t="str">
            <v>APU-00194</v>
          </cell>
          <cell r="D24568" t="str">
            <v>SUBTOTAL</v>
          </cell>
        </row>
        <row r="24569">
          <cell r="A24569" t="str">
            <v>APU-00194</v>
          </cell>
        </row>
        <row r="24570">
          <cell r="D24570" t="str">
            <v>TOTAL COSTO DIRECTO $</v>
          </cell>
        </row>
        <row r="24572">
          <cell r="M24572" t="str">
            <v>Porcentaje</v>
          </cell>
          <cell r="N24572" t="str">
            <v>Valor Total</v>
          </cell>
        </row>
        <row r="24573">
          <cell r="M24573">
            <v>0.24</v>
          </cell>
          <cell r="N24573">
            <v>12014.96</v>
          </cell>
        </row>
        <row r="24574">
          <cell r="M24574">
            <v>0.02</v>
          </cell>
          <cell r="N24574">
            <v>1001.25</v>
          </cell>
        </row>
        <row r="24575">
          <cell r="M24575">
            <v>7.0000000000000007E-2</v>
          </cell>
          <cell r="N24575">
            <v>3504.36</v>
          </cell>
        </row>
        <row r="24578">
          <cell r="D24578" t="str">
            <v>Precio Unitario Total Aproximado al peso $</v>
          </cell>
        </row>
        <row r="24583">
          <cell r="D24583" t="str">
            <v>Proyectó:</v>
          </cell>
          <cell r="L24583" t="str">
            <v>Aprobó:</v>
          </cell>
        </row>
        <row r="24584">
          <cell r="E24584" t="str">
            <v>BRAYAN JEUDIEL LOZANO HERRERA</v>
          </cell>
          <cell r="M24584" t="str">
            <v>JESÚS IVÁN QUIÑONES RUEDA</v>
          </cell>
        </row>
        <row r="24585">
          <cell r="E24585" t="str">
            <v>APOYO SEC. DE PLANEACIÓN Y OBRAS PÚBLICAS</v>
          </cell>
          <cell r="M24585" t="str">
            <v>SECRETARIO DE PLANEACIÓN Y OBRAS PUBLICAS</v>
          </cell>
        </row>
        <row r="24586">
          <cell r="E24586" t="str">
            <v>LES TENGO UN CHISME</v>
          </cell>
          <cell r="M24586" t="str">
            <v>BOMBA</v>
          </cell>
        </row>
        <row r="24590">
          <cell r="D24590" t="str">
            <v>Análisis de Precios Unitarios- Secretaria de Planeación y Obras Publicas de Cubará, Boyacá.</v>
          </cell>
        </row>
        <row r="24591">
          <cell r="D24591" t="str">
            <v>Código</v>
          </cell>
          <cell r="E24591" t="str">
            <v>CCE-EICP-FM-14</v>
          </cell>
          <cell r="G24591" t="str">
            <v>Versión</v>
          </cell>
          <cell r="H24591">
            <v>1</v>
          </cell>
        </row>
        <row r="24595">
          <cell r="E24595" t="str">
            <v>MUNICIPIO DE CUBARÁ</v>
          </cell>
        </row>
        <row r="24597">
          <cell r="M24597" t="str">
            <v>VERSIÓN</v>
          </cell>
        </row>
        <row r="24600">
          <cell r="M24600" t="str">
            <v>PAGINA</v>
          </cell>
        </row>
        <row r="24601">
          <cell r="E24601" t="str">
            <v>ANÁLISIS DE PRECIOS UNITARIOS</v>
          </cell>
        </row>
        <row r="24603">
          <cell r="M24603" t="str">
            <v>FECHA</v>
          </cell>
          <cell r="N24603" t="str">
            <v>DD</v>
          </cell>
        </row>
        <row r="24604">
          <cell r="N24604">
            <v>13</v>
          </cell>
        </row>
        <row r="24608">
          <cell r="D24608" t="str">
            <v>DATOS ESPECÍFICOS</v>
          </cell>
        </row>
        <row r="24610">
          <cell r="A24610" t="str">
            <v>APU ID</v>
          </cell>
          <cell r="D24610" t="str">
            <v>ÍTEM</v>
          </cell>
          <cell r="E24610" t="str">
            <v>DESCRIPCIÓN</v>
          </cell>
          <cell r="N24610" t="str">
            <v>UNIDAD</v>
          </cell>
        </row>
        <row r="24611">
          <cell r="D24611">
            <v>8.11</v>
          </cell>
          <cell r="E24611" t="str">
            <v>CONSTRUCCIÓN DE HORNILLA 3.50m x 1.50m x 0.80m</v>
          </cell>
          <cell r="N24611" t="str">
            <v>UND</v>
          </cell>
        </row>
        <row r="24612">
          <cell r="D24612" t="str">
            <v>I. EQUIPO</v>
          </cell>
        </row>
        <row r="24613">
          <cell r="D24613" t="str">
            <v>DESCRIPCIÓN</v>
          </cell>
          <cell r="I24613" t="str">
            <v>MARCA</v>
          </cell>
          <cell r="K24613" t="str">
            <v>TIPO</v>
          </cell>
          <cell r="M24613" t="str">
            <v>TARIFA</v>
          </cell>
          <cell r="N24613" t="str">
            <v>RENDIMIENTO</v>
          </cell>
        </row>
        <row r="24614">
          <cell r="A24614" t="str">
            <v>APU-00195</v>
          </cell>
          <cell r="D24614" t="str">
            <v>HERRAMIENTA MENOR (% M.O)</v>
          </cell>
          <cell r="K24614" t="str">
            <v>%</v>
          </cell>
          <cell r="M24614">
            <v>310434.8</v>
          </cell>
          <cell r="N24614">
            <v>10</v>
          </cell>
        </row>
        <row r="24615">
          <cell r="A24615" t="str">
            <v>APU-00195</v>
          </cell>
        </row>
        <row r="24616">
          <cell r="A24616" t="str">
            <v>APU-00195</v>
          </cell>
          <cell r="D24616" t="str">
            <v/>
          </cell>
          <cell r="K24616" t="str">
            <v/>
          </cell>
          <cell r="M24616" t="str">
            <v/>
          </cell>
        </row>
        <row r="24617">
          <cell r="A24617" t="str">
            <v>APU-00195</v>
          </cell>
          <cell r="D24617" t="str">
            <v/>
          </cell>
          <cell r="K24617" t="str">
            <v/>
          </cell>
          <cell r="M24617" t="str">
            <v/>
          </cell>
        </row>
        <row r="24618">
          <cell r="A24618" t="str">
            <v>APU-00195</v>
          </cell>
          <cell r="D24618" t="str">
            <v/>
          </cell>
          <cell r="K24618" t="str">
            <v/>
          </cell>
          <cell r="M24618" t="str">
            <v/>
          </cell>
        </row>
        <row r="24619">
          <cell r="A24619" t="str">
            <v>APU-00195</v>
          </cell>
          <cell r="D24619" t="str">
            <v/>
          </cell>
          <cell r="K24619" t="str">
            <v/>
          </cell>
          <cell r="M24619" t="str">
            <v/>
          </cell>
        </row>
        <row r="24620">
          <cell r="A24620" t="str">
            <v>APU-00195</v>
          </cell>
          <cell r="D24620" t="str">
            <v>SUBTOTAL</v>
          </cell>
        </row>
        <row r="24621">
          <cell r="A24621" t="str">
            <v>APU-00195</v>
          </cell>
          <cell r="D24621" t="str">
            <v>II. MATERIALES</v>
          </cell>
        </row>
        <row r="24622">
          <cell r="A24622" t="str">
            <v>APU-00195</v>
          </cell>
          <cell r="D24622" t="str">
            <v>DESCRIPCIÓN</v>
          </cell>
          <cell r="L24622" t="str">
            <v>UNIDAD</v>
          </cell>
          <cell r="M24622" t="str">
            <v>CANTIDAD</v>
          </cell>
          <cell r="N24622" t="str">
            <v>PRECIO UNITARIO</v>
          </cell>
        </row>
        <row r="24623">
          <cell r="A24623" t="str">
            <v>APU-00195</v>
          </cell>
          <cell r="D24623" t="str">
            <v xml:space="preserve">LADRILLO ADOBE </v>
          </cell>
          <cell r="L24623" t="str">
            <v>UND</v>
          </cell>
          <cell r="M24623">
            <v>305</v>
          </cell>
          <cell r="N24623">
            <v>2721.34</v>
          </cell>
        </row>
        <row r="24624">
          <cell r="A24624" t="str">
            <v>APU-00195</v>
          </cell>
          <cell r="D24624" t="str">
            <v>CEMENTO GRIS</v>
          </cell>
          <cell r="L24624" t="str">
            <v>KG</v>
          </cell>
          <cell r="M24624">
            <v>131.75</v>
          </cell>
          <cell r="N24624">
            <v>763.53</v>
          </cell>
        </row>
        <row r="24625">
          <cell r="A24625" t="str">
            <v>APU-00195</v>
          </cell>
          <cell r="D24625" t="str">
            <v xml:space="preserve">MIEL DE PURGA </v>
          </cell>
          <cell r="L24625" t="str">
            <v>KG</v>
          </cell>
          <cell r="M24625">
            <v>3</v>
          </cell>
          <cell r="N24625">
            <v>1466.67</v>
          </cell>
        </row>
        <row r="24626">
          <cell r="A24626" t="str">
            <v>APU-00195</v>
          </cell>
          <cell r="D24626" t="str">
            <v>ARENA LAVADA DE PEÑA</v>
          </cell>
          <cell r="L24626" t="str">
            <v>M3</v>
          </cell>
          <cell r="M24626">
            <v>0.42</v>
          </cell>
          <cell r="N24626">
            <v>114240</v>
          </cell>
        </row>
        <row r="24627">
          <cell r="A24627" t="str">
            <v>APU-00195</v>
          </cell>
          <cell r="D24627" t="str">
            <v xml:space="preserve">BARRO DE PEGA </v>
          </cell>
          <cell r="L24627" t="str">
            <v>M3</v>
          </cell>
          <cell r="M24627">
            <v>0.42</v>
          </cell>
          <cell r="N24627">
            <v>98800</v>
          </cell>
        </row>
        <row r="24628">
          <cell r="A24628" t="str">
            <v>APU-00195</v>
          </cell>
          <cell r="D24628" t="str">
            <v>TUBO PARA CHIMENEA DE 5" EN LAMINA GALVANIZADA CAL 24</v>
          </cell>
          <cell r="L24628" t="str">
            <v>M</v>
          </cell>
          <cell r="M24628">
            <v>3</v>
          </cell>
          <cell r="N24628">
            <v>130790</v>
          </cell>
        </row>
        <row r="24629">
          <cell r="A24629" t="str">
            <v>APU-00195</v>
          </cell>
          <cell r="D24629" t="str">
            <v>CODO DE 90° DE 5" EN LAMINA GALVANIZADA CAL 24</v>
          </cell>
          <cell r="L24629" t="str">
            <v>UND</v>
          </cell>
          <cell r="M24629">
            <v>1</v>
          </cell>
          <cell r="N24629">
            <v>143990</v>
          </cell>
        </row>
        <row r="24630">
          <cell r="A24630" t="str">
            <v>APU-00195</v>
          </cell>
          <cell r="D24630" t="str">
            <v xml:space="preserve">ENTRADA AL HORNO EN HIERRO </v>
          </cell>
          <cell r="L24630" t="str">
            <v>UND</v>
          </cell>
          <cell r="M24630">
            <v>1</v>
          </cell>
          <cell r="N24630">
            <v>418000</v>
          </cell>
        </row>
        <row r="24631">
          <cell r="A24631" t="str">
            <v>APU-00195</v>
          </cell>
          <cell r="D24631" t="str">
            <v>PARRILLA DE 1.2 CON 4 BRAZOS</v>
          </cell>
          <cell r="L24631" t="str">
            <v xml:space="preserve">UND </v>
          </cell>
          <cell r="M24631">
            <v>3</v>
          </cell>
          <cell r="N24631">
            <v>450000</v>
          </cell>
        </row>
        <row r="24632">
          <cell r="A24632" t="str">
            <v>APU-00195</v>
          </cell>
          <cell r="D24632" t="str">
            <v/>
          </cell>
          <cell r="L24632" t="str">
            <v/>
          </cell>
          <cell r="N24632" t="str">
            <v/>
          </cell>
        </row>
        <row r="24633">
          <cell r="A24633" t="str">
            <v>APU-00195</v>
          </cell>
          <cell r="D24633" t="str">
            <v/>
          </cell>
          <cell r="L24633" t="str">
            <v/>
          </cell>
          <cell r="N24633" t="str">
            <v/>
          </cell>
        </row>
        <row r="24634">
          <cell r="A24634" t="str">
            <v>APU-00195</v>
          </cell>
          <cell r="D24634" t="str">
            <v/>
          </cell>
          <cell r="L24634" t="str">
            <v/>
          </cell>
          <cell r="N24634" t="str">
            <v/>
          </cell>
        </row>
        <row r="24635">
          <cell r="A24635" t="str">
            <v>APU-00195</v>
          </cell>
          <cell r="D24635" t="str">
            <v/>
          </cell>
          <cell r="L24635" t="str">
            <v/>
          </cell>
          <cell r="N24635" t="str">
            <v/>
          </cell>
        </row>
        <row r="24636">
          <cell r="A24636" t="str">
            <v>APU-00195</v>
          </cell>
          <cell r="D24636" t="str">
            <v/>
          </cell>
          <cell r="L24636" t="str">
            <v/>
          </cell>
          <cell r="N24636" t="str">
            <v/>
          </cell>
        </row>
        <row r="24637">
          <cell r="A24637" t="str">
            <v>APU-00195</v>
          </cell>
          <cell r="D24637" t="str">
            <v/>
          </cell>
          <cell r="L24637" t="str">
            <v/>
          </cell>
          <cell r="N24637" t="str">
            <v/>
          </cell>
        </row>
        <row r="24638">
          <cell r="A24638" t="str">
            <v>APU-00195</v>
          </cell>
          <cell r="D24638" t="str">
            <v>DESPERDICIO</v>
          </cell>
          <cell r="L24638" t="str">
            <v>%</v>
          </cell>
          <cell r="M24638">
            <v>0.05</v>
          </cell>
          <cell r="N24638">
            <v>3328840.59</v>
          </cell>
        </row>
        <row r="24639">
          <cell r="A24639" t="str">
            <v>APU-00195</v>
          </cell>
          <cell r="D24639" t="str">
            <v>SUBTOTAL</v>
          </cell>
        </row>
        <row r="24640">
          <cell r="A24640" t="str">
            <v>APU-00195</v>
          </cell>
          <cell r="D24640" t="str">
            <v>III. TRANSPORTES</v>
          </cell>
        </row>
        <row r="24641">
          <cell r="A24641" t="str">
            <v>APU-00195</v>
          </cell>
          <cell r="D24641" t="str">
            <v>MATERIAL</v>
          </cell>
          <cell r="K24641" t="str">
            <v>VOL. o PESO</v>
          </cell>
          <cell r="L24641" t="str">
            <v>DISTANCIA</v>
          </cell>
          <cell r="M24641" t="str">
            <v>M3 o Ton/Km</v>
          </cell>
          <cell r="N24641" t="str">
            <v>TARIFA</v>
          </cell>
        </row>
        <row r="24642">
          <cell r="A24642" t="str">
            <v>APU-00195</v>
          </cell>
          <cell r="D24642" t="str">
            <v>CARGA MULAR (90 KG)</v>
          </cell>
          <cell r="K24642">
            <v>3520.2999999999997</v>
          </cell>
          <cell r="L24642">
            <v>15.7</v>
          </cell>
          <cell r="M24642" t="str">
            <v>KG/KM</v>
          </cell>
          <cell r="N24642">
            <v>350</v>
          </cell>
        </row>
        <row r="24643">
          <cell r="A24643" t="str">
            <v>APU-00195</v>
          </cell>
          <cell r="D24643" t="str">
            <v xml:space="preserve">VEHICULAR KM ADICIONAL </v>
          </cell>
          <cell r="K24643">
            <v>3.5202999999999998</v>
          </cell>
          <cell r="L24643">
            <v>7.5</v>
          </cell>
          <cell r="M24643" t="str">
            <v>TON/KM</v>
          </cell>
          <cell r="N24643">
            <v>5000</v>
          </cell>
        </row>
        <row r="24644">
          <cell r="A24644" t="str">
            <v>APU-00195</v>
          </cell>
          <cell r="D24644" t="str">
            <v/>
          </cell>
          <cell r="M24644" t="str">
            <v/>
          </cell>
          <cell r="N24644" t="str">
            <v/>
          </cell>
        </row>
        <row r="24645">
          <cell r="A24645" t="str">
            <v>APU-00195</v>
          </cell>
          <cell r="D24645" t="str">
            <v/>
          </cell>
          <cell r="M24645" t="str">
            <v/>
          </cell>
          <cell r="N24645" t="str">
            <v/>
          </cell>
        </row>
        <row r="24646">
          <cell r="A24646" t="str">
            <v>APU-00195</v>
          </cell>
          <cell r="D24646" t="str">
            <v>SUBTOTAL</v>
          </cell>
        </row>
        <row r="24647">
          <cell r="A24647" t="str">
            <v>APU-00195</v>
          </cell>
          <cell r="D24647" t="str">
            <v>IV. MANO DE OBRA</v>
          </cell>
        </row>
        <row r="24648">
          <cell r="A24648" t="str">
            <v>APU-00195</v>
          </cell>
          <cell r="D24648" t="str">
            <v>TRABAJADOR</v>
          </cell>
          <cell r="K24648" t="str">
            <v>JORNAL</v>
          </cell>
          <cell r="L24648" t="str">
            <v>PRESTACIONES</v>
          </cell>
          <cell r="M24648" t="str">
            <v>JORNAL TOTAL</v>
          </cell>
          <cell r="N24648" t="str">
            <v>RENDIMIENTO</v>
          </cell>
        </row>
        <row r="24649">
          <cell r="A24649" t="str">
            <v>APU-00195</v>
          </cell>
          <cell r="D24649" t="str">
            <v>OFICIAL</v>
          </cell>
          <cell r="K24649">
            <v>95930</v>
          </cell>
          <cell r="L24649">
            <v>1.95</v>
          </cell>
          <cell r="M24649">
            <v>187063.5</v>
          </cell>
          <cell r="N24649">
            <v>1.5</v>
          </cell>
        </row>
        <row r="24650">
          <cell r="A24650" t="str">
            <v>APU-00195</v>
          </cell>
          <cell r="D24650" t="str">
            <v>AYUDANTE (2)</v>
          </cell>
          <cell r="K24650">
            <v>142866</v>
          </cell>
          <cell r="L24650">
            <v>1.95</v>
          </cell>
          <cell r="M24650">
            <v>278588.7</v>
          </cell>
          <cell r="N24650">
            <v>1.5</v>
          </cell>
        </row>
        <row r="24651">
          <cell r="A24651" t="str">
            <v>APU-00195</v>
          </cell>
          <cell r="D24651" t="str">
            <v/>
          </cell>
          <cell r="K24651" t="str">
            <v/>
          </cell>
          <cell r="L24651" t="str">
            <v xml:space="preserve"> </v>
          </cell>
          <cell r="M24651" t="str">
            <v xml:space="preserve"> </v>
          </cell>
        </row>
        <row r="24652">
          <cell r="A24652" t="str">
            <v>APU-00195</v>
          </cell>
          <cell r="D24652" t="str">
            <v/>
          </cell>
          <cell r="K24652" t="str">
            <v/>
          </cell>
          <cell r="L24652" t="str">
            <v xml:space="preserve"> </v>
          </cell>
          <cell r="M24652" t="str">
            <v xml:space="preserve"> </v>
          </cell>
        </row>
        <row r="24653">
          <cell r="A24653" t="str">
            <v>APU-00195</v>
          </cell>
          <cell r="D24653" t="str">
            <v/>
          </cell>
          <cell r="K24653" t="str">
            <v/>
          </cell>
          <cell r="L24653" t="str">
            <v xml:space="preserve"> </v>
          </cell>
          <cell r="M24653" t="str">
            <v xml:space="preserve"> </v>
          </cell>
        </row>
        <row r="24654">
          <cell r="A24654" t="str">
            <v>APU-00195</v>
          </cell>
          <cell r="D24654" t="str">
            <v>SUBTOTAL</v>
          </cell>
        </row>
        <row r="24655">
          <cell r="A24655" t="str">
            <v>APU-00195</v>
          </cell>
        </row>
        <row r="24656">
          <cell r="D24656" t="str">
            <v>TOTAL COSTO DIRECTO $</v>
          </cell>
        </row>
        <row r="24658">
          <cell r="M24658" t="str">
            <v>Porcentaje</v>
          </cell>
          <cell r="N24658" t="str">
            <v>Valor Total</v>
          </cell>
        </row>
        <row r="24659">
          <cell r="M24659">
            <v>0.24</v>
          </cell>
          <cell r="N24659">
            <v>5595076.96</v>
          </cell>
        </row>
        <row r="24660">
          <cell r="M24660">
            <v>0.02</v>
          </cell>
          <cell r="N24660">
            <v>466256.41</v>
          </cell>
        </row>
        <row r="24661">
          <cell r="M24661">
            <v>7.0000000000000007E-2</v>
          </cell>
          <cell r="N24661">
            <v>1631897.45</v>
          </cell>
        </row>
        <row r="24664">
          <cell r="D24664" t="str">
            <v>Precio Unitario Total Aproximado al peso $</v>
          </cell>
        </row>
        <row r="24669">
          <cell r="D24669" t="str">
            <v>Proyectó:</v>
          </cell>
          <cell r="L24669" t="str">
            <v>Aprobó:</v>
          </cell>
        </row>
        <row r="24670">
          <cell r="E24670" t="str">
            <v>BRAYAN JEUDIEL LOZANO HERRERA</v>
          </cell>
          <cell r="M24670" t="str">
            <v>JESÚS IVÁN QUIÑONES RUEDA</v>
          </cell>
        </row>
        <row r="24671">
          <cell r="E24671" t="str">
            <v>APOYO SEC. DE PLANEACIÓN Y OBRAS PÚBLICAS</v>
          </cell>
          <cell r="M24671" t="str">
            <v>SECRETARIO DE PLANEACIÓN Y OBRAS PUBLICAS</v>
          </cell>
        </row>
        <row r="24672">
          <cell r="E24672" t="str">
            <v>LES TENGO UN CHISME</v>
          </cell>
          <cell r="M24672" t="str">
            <v>BOMBA</v>
          </cell>
        </row>
        <row r="24676">
          <cell r="D24676" t="str">
            <v>Análisis de Precios Unitarios- Secretaria de Planeación y Obras Publicas de Cubará, Boyacá.</v>
          </cell>
        </row>
        <row r="24677">
          <cell r="D24677" t="str">
            <v>Código</v>
          </cell>
          <cell r="E24677" t="str">
            <v>CCE-EICP-FM-14</v>
          </cell>
          <cell r="G24677" t="str">
            <v>Versión</v>
          </cell>
          <cell r="H24677">
            <v>1</v>
          </cell>
        </row>
        <row r="24681">
          <cell r="E24681" t="str">
            <v>MUNICIPIO DE CUBARÁ</v>
          </cell>
        </row>
        <row r="24683">
          <cell r="M24683" t="str">
            <v>VERSIÓN</v>
          </cell>
        </row>
        <row r="24686">
          <cell r="M24686" t="str">
            <v>PAGINA</v>
          </cell>
        </row>
        <row r="24687">
          <cell r="E24687" t="str">
            <v>ANÁLISIS DE PRECIOS UNITARIOS</v>
          </cell>
        </row>
        <row r="24689">
          <cell r="M24689" t="str">
            <v>FECHA</v>
          </cell>
          <cell r="N24689" t="str">
            <v>DD</v>
          </cell>
        </row>
        <row r="24690">
          <cell r="N24690">
            <v>13</v>
          </cell>
        </row>
        <row r="24694">
          <cell r="D24694" t="str">
            <v>DATOS ESPECÍFICOS</v>
          </cell>
        </row>
        <row r="24696">
          <cell r="A24696" t="str">
            <v>APU ID</v>
          </cell>
          <cell r="D24696" t="str">
            <v>ÍTEM</v>
          </cell>
          <cell r="E24696" t="str">
            <v>DESCRIPCIÓN</v>
          </cell>
          <cell r="N24696" t="str">
            <v>UNIDAD</v>
          </cell>
        </row>
        <row r="24697">
          <cell r="D24697">
            <v>8.1199999999999992</v>
          </cell>
          <cell r="E24697" t="str">
            <v>CORTE Y TRANSPORTE DE   SOPORTE EN MADERA PARA TRAPICHE</v>
          </cell>
          <cell r="N24697" t="str">
            <v>UND</v>
          </cell>
        </row>
        <row r="24698">
          <cell r="D24698" t="str">
            <v>I. EQUIPO</v>
          </cell>
        </row>
        <row r="24699">
          <cell r="D24699" t="str">
            <v>DESCRIPCIÓN</v>
          </cell>
          <cell r="I24699" t="str">
            <v>MARCA</v>
          </cell>
          <cell r="K24699" t="str">
            <v>TIPO</v>
          </cell>
          <cell r="M24699" t="str">
            <v>TARIFA</v>
          </cell>
          <cell r="N24699" t="str">
            <v>RENDIMIENTO</v>
          </cell>
        </row>
        <row r="24700">
          <cell r="A24700" t="str">
            <v>APU-00196</v>
          </cell>
          <cell r="D24700" t="str">
            <v>HERRAMIENTA MENOR (% M.O)</v>
          </cell>
          <cell r="K24700" t="str">
            <v>%</v>
          </cell>
          <cell r="M24700">
            <v>9889.630000000001</v>
          </cell>
          <cell r="N24700">
            <v>10</v>
          </cell>
        </row>
        <row r="24701">
          <cell r="A24701" t="str">
            <v>APU-00196</v>
          </cell>
        </row>
        <row r="24702">
          <cell r="A24702" t="str">
            <v>APU-00196</v>
          </cell>
          <cell r="D24702" t="str">
            <v/>
          </cell>
          <cell r="K24702" t="str">
            <v/>
          </cell>
          <cell r="M24702" t="str">
            <v/>
          </cell>
        </row>
        <row r="24703">
          <cell r="A24703" t="str">
            <v>APU-00196</v>
          </cell>
          <cell r="D24703" t="str">
            <v/>
          </cell>
          <cell r="K24703" t="str">
            <v/>
          </cell>
          <cell r="M24703" t="str">
            <v/>
          </cell>
        </row>
        <row r="24704">
          <cell r="A24704" t="str">
            <v>APU-00196</v>
          </cell>
          <cell r="D24704" t="str">
            <v/>
          </cell>
          <cell r="K24704" t="str">
            <v/>
          </cell>
          <cell r="M24704" t="str">
            <v/>
          </cell>
        </row>
        <row r="24705">
          <cell r="A24705" t="str">
            <v>APU-00196</v>
          </cell>
          <cell r="D24705" t="str">
            <v/>
          </cell>
          <cell r="K24705" t="str">
            <v/>
          </cell>
          <cell r="M24705" t="str">
            <v/>
          </cell>
        </row>
        <row r="24706">
          <cell r="A24706" t="str">
            <v>APU-00196</v>
          </cell>
          <cell r="D24706" t="str">
            <v>SUBTOTAL</v>
          </cell>
        </row>
        <row r="24707">
          <cell r="A24707" t="str">
            <v>APU-00196</v>
          </cell>
          <cell r="D24707" t="str">
            <v>II. MATERIALES</v>
          </cell>
        </row>
        <row r="24708">
          <cell r="A24708" t="str">
            <v>APU-00196</v>
          </cell>
          <cell r="D24708" t="str">
            <v>DESCRIPCIÓN</v>
          </cell>
          <cell r="L24708" t="str">
            <v>UNIDAD</v>
          </cell>
          <cell r="M24708" t="str">
            <v>CANTIDAD</v>
          </cell>
          <cell r="N24708" t="str">
            <v>PRECIO UNITARIO</v>
          </cell>
        </row>
        <row r="24709">
          <cell r="A24709" t="str">
            <v>APU-00196</v>
          </cell>
          <cell r="D24709" t="str">
            <v/>
          </cell>
          <cell r="L24709" t="str">
            <v/>
          </cell>
          <cell r="N24709" t="str">
            <v/>
          </cell>
        </row>
        <row r="24710">
          <cell r="A24710" t="str">
            <v>APU-00196</v>
          </cell>
          <cell r="D24710" t="str">
            <v/>
          </cell>
          <cell r="L24710" t="str">
            <v/>
          </cell>
          <cell r="N24710" t="str">
            <v/>
          </cell>
        </row>
        <row r="24711">
          <cell r="A24711" t="str">
            <v>APU-00196</v>
          </cell>
          <cell r="D24711" t="str">
            <v/>
          </cell>
          <cell r="L24711" t="str">
            <v/>
          </cell>
          <cell r="N24711" t="str">
            <v/>
          </cell>
        </row>
        <row r="24712">
          <cell r="A24712" t="str">
            <v>APU-00196</v>
          </cell>
          <cell r="D24712" t="str">
            <v/>
          </cell>
          <cell r="L24712" t="str">
            <v/>
          </cell>
          <cell r="N24712" t="str">
            <v/>
          </cell>
        </row>
        <row r="24713">
          <cell r="A24713" t="str">
            <v>APU-00196</v>
          </cell>
          <cell r="D24713" t="str">
            <v/>
          </cell>
          <cell r="L24713" t="str">
            <v/>
          </cell>
          <cell r="N24713" t="str">
            <v/>
          </cell>
        </row>
        <row r="24714">
          <cell r="A24714" t="str">
            <v>APU-00196</v>
          </cell>
          <cell r="D24714" t="str">
            <v/>
          </cell>
          <cell r="L24714" t="str">
            <v/>
          </cell>
          <cell r="N24714" t="str">
            <v/>
          </cell>
        </row>
        <row r="24715">
          <cell r="A24715" t="str">
            <v>APU-00196</v>
          </cell>
          <cell r="D24715" t="str">
            <v/>
          </cell>
          <cell r="L24715" t="str">
            <v/>
          </cell>
          <cell r="N24715" t="str">
            <v/>
          </cell>
        </row>
        <row r="24716">
          <cell r="A24716" t="str">
            <v>APU-00196</v>
          </cell>
          <cell r="D24716" t="str">
            <v/>
          </cell>
          <cell r="L24716" t="str">
            <v/>
          </cell>
          <cell r="N24716" t="str">
            <v/>
          </cell>
        </row>
        <row r="24717">
          <cell r="A24717" t="str">
            <v>APU-00196</v>
          </cell>
          <cell r="D24717" t="str">
            <v/>
          </cell>
          <cell r="L24717" t="str">
            <v/>
          </cell>
          <cell r="N24717" t="str">
            <v/>
          </cell>
        </row>
        <row r="24718">
          <cell r="A24718" t="str">
            <v>APU-00196</v>
          </cell>
          <cell r="D24718" t="str">
            <v/>
          </cell>
          <cell r="L24718" t="str">
            <v/>
          </cell>
          <cell r="N24718" t="str">
            <v/>
          </cell>
        </row>
        <row r="24719">
          <cell r="A24719" t="str">
            <v>APU-00196</v>
          </cell>
          <cell r="D24719" t="str">
            <v/>
          </cell>
          <cell r="L24719" t="str">
            <v/>
          </cell>
          <cell r="N24719" t="str">
            <v/>
          </cell>
        </row>
        <row r="24720">
          <cell r="A24720" t="str">
            <v>APU-00196</v>
          </cell>
          <cell r="D24720" t="str">
            <v/>
          </cell>
          <cell r="L24720" t="str">
            <v/>
          </cell>
          <cell r="N24720" t="str">
            <v/>
          </cell>
        </row>
        <row r="24721">
          <cell r="A24721" t="str">
            <v>APU-00196</v>
          </cell>
          <cell r="D24721" t="str">
            <v/>
          </cell>
          <cell r="L24721" t="str">
            <v/>
          </cell>
          <cell r="N24721" t="str">
            <v/>
          </cell>
        </row>
        <row r="24722">
          <cell r="A24722" t="str">
            <v>APU-00196</v>
          </cell>
          <cell r="D24722" t="str">
            <v/>
          </cell>
          <cell r="L24722" t="str">
            <v/>
          </cell>
          <cell r="N24722" t="str">
            <v/>
          </cell>
        </row>
        <row r="24723">
          <cell r="A24723" t="str">
            <v>APU-00196</v>
          </cell>
          <cell r="D24723" t="str">
            <v/>
          </cell>
          <cell r="L24723" t="str">
            <v/>
          </cell>
          <cell r="N24723" t="str">
            <v/>
          </cell>
        </row>
        <row r="24724">
          <cell r="A24724" t="str">
            <v>APU-00196</v>
          </cell>
          <cell r="D24724" t="str">
            <v>DESPERDICIO</v>
          </cell>
          <cell r="L24724" t="str">
            <v>%</v>
          </cell>
          <cell r="M24724">
            <v>0.05</v>
          </cell>
          <cell r="N24724">
            <v>0</v>
          </cell>
        </row>
        <row r="24725">
          <cell r="A24725" t="str">
            <v>APU-00196</v>
          </cell>
          <cell r="D24725" t="str">
            <v>SUBTOTAL</v>
          </cell>
        </row>
        <row r="24726">
          <cell r="A24726" t="str">
            <v>APU-00196</v>
          </cell>
          <cell r="D24726" t="str">
            <v>III. TRANSPORTES</v>
          </cell>
        </row>
        <row r="24727">
          <cell r="A24727" t="str">
            <v>APU-00196</v>
          </cell>
          <cell r="D24727" t="str">
            <v>MATERIAL</v>
          </cell>
          <cell r="K24727" t="str">
            <v>VOL. o PESO</v>
          </cell>
          <cell r="L24727" t="str">
            <v>DISTANCIA</v>
          </cell>
          <cell r="M24727" t="str">
            <v>M3 o Ton/Km</v>
          </cell>
          <cell r="N24727" t="str">
            <v>TARIFA</v>
          </cell>
        </row>
        <row r="24728">
          <cell r="A24728" t="str">
            <v>APU-00196</v>
          </cell>
          <cell r="D24728" t="str">
            <v>CARGA MULAR (90 KG)</v>
          </cell>
          <cell r="K24728">
            <v>84</v>
          </cell>
          <cell r="L24728">
            <v>1</v>
          </cell>
          <cell r="M24728" t="str">
            <v>KG/KM</v>
          </cell>
          <cell r="N24728">
            <v>350</v>
          </cell>
        </row>
        <row r="24729">
          <cell r="A24729" t="str">
            <v>APU-00196</v>
          </cell>
          <cell r="D24729" t="str">
            <v/>
          </cell>
          <cell r="M24729" t="str">
            <v/>
          </cell>
          <cell r="N24729" t="str">
            <v/>
          </cell>
        </row>
        <row r="24730">
          <cell r="A24730" t="str">
            <v>APU-00196</v>
          </cell>
          <cell r="D24730" t="str">
            <v/>
          </cell>
          <cell r="M24730" t="str">
            <v/>
          </cell>
          <cell r="N24730" t="str">
            <v/>
          </cell>
        </row>
        <row r="24731">
          <cell r="A24731" t="str">
            <v>APU-00196</v>
          </cell>
          <cell r="D24731" t="str">
            <v/>
          </cell>
          <cell r="M24731" t="str">
            <v/>
          </cell>
          <cell r="N24731" t="str">
            <v/>
          </cell>
        </row>
        <row r="24732">
          <cell r="A24732" t="str">
            <v>APU-00196</v>
          </cell>
          <cell r="D24732" t="str">
            <v>SUBTOTAL</v>
          </cell>
        </row>
        <row r="24733">
          <cell r="A24733" t="str">
            <v>APU-00196</v>
          </cell>
          <cell r="D24733" t="str">
            <v>IV. MANO DE OBRA</v>
          </cell>
        </row>
        <row r="24734">
          <cell r="A24734" t="str">
            <v>APU-00196</v>
          </cell>
          <cell r="D24734" t="str">
            <v>TRABAJADOR</v>
          </cell>
          <cell r="K24734" t="str">
            <v>JORNAL</v>
          </cell>
          <cell r="L24734" t="str">
            <v>PRESTACIONES</v>
          </cell>
          <cell r="M24734" t="str">
            <v>JORNAL TOTAL</v>
          </cell>
          <cell r="N24734" t="str">
            <v>RENDIMIENTO</v>
          </cell>
        </row>
        <row r="24735">
          <cell r="A24735" t="str">
            <v>APU-00196</v>
          </cell>
          <cell r="D24735" t="str">
            <v>OFICIAL</v>
          </cell>
          <cell r="K24735">
            <v>95930</v>
          </cell>
          <cell r="L24735">
            <v>1.95</v>
          </cell>
          <cell r="M24735">
            <v>187063.5</v>
          </cell>
          <cell r="N24735">
            <v>33</v>
          </cell>
        </row>
        <row r="24736">
          <cell r="A24736" t="str">
            <v>APU-00196</v>
          </cell>
          <cell r="D24736" t="str">
            <v>AYUDANTE (1)</v>
          </cell>
          <cell r="K24736">
            <v>71433</v>
          </cell>
          <cell r="L24736">
            <v>1.95</v>
          </cell>
          <cell r="M24736">
            <v>139294.35</v>
          </cell>
          <cell r="N24736">
            <v>33</v>
          </cell>
        </row>
        <row r="24737">
          <cell r="A24737" t="str">
            <v>APU-00196</v>
          </cell>
          <cell r="D24737" t="str">
            <v/>
          </cell>
          <cell r="K24737" t="str">
            <v/>
          </cell>
          <cell r="L24737" t="str">
            <v xml:space="preserve"> </v>
          </cell>
          <cell r="M24737" t="str">
            <v xml:space="preserve"> </v>
          </cell>
        </row>
        <row r="24738">
          <cell r="A24738" t="str">
            <v>APU-00196</v>
          </cell>
          <cell r="D24738" t="str">
            <v/>
          </cell>
          <cell r="K24738" t="str">
            <v/>
          </cell>
          <cell r="L24738" t="str">
            <v xml:space="preserve"> </v>
          </cell>
          <cell r="M24738" t="str">
            <v xml:space="preserve"> </v>
          </cell>
        </row>
        <row r="24739">
          <cell r="A24739" t="str">
            <v>APU-00196</v>
          </cell>
          <cell r="D24739" t="str">
            <v/>
          </cell>
          <cell r="K24739" t="str">
            <v/>
          </cell>
          <cell r="L24739" t="str">
            <v xml:space="preserve"> </v>
          </cell>
          <cell r="M24739" t="str">
            <v xml:space="preserve"> </v>
          </cell>
        </row>
        <row r="24740">
          <cell r="A24740" t="str">
            <v>APU-00196</v>
          </cell>
          <cell r="D24740" t="str">
            <v>SUBTOTAL</v>
          </cell>
        </row>
        <row r="24741">
          <cell r="A24741" t="str">
            <v>APU-00196</v>
          </cell>
        </row>
        <row r="24742">
          <cell r="D24742" t="str">
            <v>TOTAL COSTO DIRECTO $</v>
          </cell>
        </row>
        <row r="24744">
          <cell r="M24744" t="str">
            <v>Porcentaje</v>
          </cell>
          <cell r="N24744" t="str">
            <v>Valor Total</v>
          </cell>
        </row>
        <row r="24745">
          <cell r="M24745">
            <v>0.24</v>
          </cell>
          <cell r="N24745">
            <v>9666.86</v>
          </cell>
        </row>
        <row r="24746">
          <cell r="M24746">
            <v>0.02</v>
          </cell>
          <cell r="N24746">
            <v>805.57</v>
          </cell>
        </row>
        <row r="24747">
          <cell r="M24747">
            <v>7.0000000000000007E-2</v>
          </cell>
          <cell r="N24747">
            <v>2819.5</v>
          </cell>
        </row>
        <row r="24750">
          <cell r="D24750" t="str">
            <v>Precio Unitario Total Aproximado al peso $</v>
          </cell>
        </row>
        <row r="24755">
          <cell r="D24755" t="str">
            <v>Proyectó:</v>
          </cell>
          <cell r="L24755" t="str">
            <v>Aprobó:</v>
          </cell>
        </row>
        <row r="24756">
          <cell r="E24756" t="str">
            <v>BRAYAN JEUDIEL LOZANO HERRERA</v>
          </cell>
          <cell r="M24756" t="str">
            <v>JESÚS IVÁN QUIÑONES RUEDA</v>
          </cell>
        </row>
        <row r="24757">
          <cell r="E24757" t="str">
            <v>APOYO SEC. DE PLANEACIÓN Y OBRAS PÚBLICAS</v>
          </cell>
          <cell r="M24757" t="str">
            <v>SECRETARIO DE PLANEACIÓN Y OBRAS PUBLICAS</v>
          </cell>
        </row>
        <row r="24758">
          <cell r="E24758" t="str">
            <v>LES TENGO UN CHISME</v>
          </cell>
          <cell r="M24758" t="str">
            <v>BOMBA</v>
          </cell>
        </row>
        <row r="24762">
          <cell r="D24762" t="str">
            <v>Análisis de Precios Unitarios- Secretaria de Planeación y Obras Publicas de Cubará, Boyacá.</v>
          </cell>
        </row>
        <row r="24763">
          <cell r="D24763" t="str">
            <v>Código</v>
          </cell>
          <cell r="E24763" t="str">
            <v>CCE-EICP-FM-14</v>
          </cell>
          <cell r="G24763" t="str">
            <v>Versión</v>
          </cell>
          <cell r="H24763">
            <v>1</v>
          </cell>
        </row>
        <row r="24767">
          <cell r="E24767" t="str">
            <v>MUNICIPIO DE CUBARÁ</v>
          </cell>
        </row>
        <row r="24769">
          <cell r="M24769" t="str">
            <v>VERSIÓN</v>
          </cell>
        </row>
        <row r="24772">
          <cell r="M24772" t="str">
            <v>PAGINA</v>
          </cell>
        </row>
        <row r="24773">
          <cell r="E24773" t="str">
            <v>ANÁLISIS DE PRECIOS UNITARIOS</v>
          </cell>
        </row>
        <row r="24775">
          <cell r="M24775" t="str">
            <v>FECHA</v>
          </cell>
          <cell r="N24775" t="str">
            <v>DD</v>
          </cell>
        </row>
        <row r="24776">
          <cell r="N24776">
            <v>13</v>
          </cell>
        </row>
        <row r="24780">
          <cell r="D24780" t="str">
            <v>DATOS ESPECÍFICOS</v>
          </cell>
        </row>
        <row r="24782">
          <cell r="A24782" t="str">
            <v>APU ID</v>
          </cell>
          <cell r="D24782" t="str">
            <v>ÍTEM</v>
          </cell>
          <cell r="E24782" t="str">
            <v>DESCRIPCIÓN</v>
          </cell>
          <cell r="N24782" t="str">
            <v>UNIDAD</v>
          </cell>
        </row>
        <row r="24783">
          <cell r="D24783">
            <v>8.1300000000000008</v>
          </cell>
          <cell r="E24783" t="str">
            <v xml:space="preserve">CORTE Y TRANSPORTE DE   SOPORTE EN MADERA PARA MOTOR </v>
          </cell>
          <cell r="N24783" t="str">
            <v>UND</v>
          </cell>
        </row>
        <row r="24784">
          <cell r="D24784" t="str">
            <v>I. EQUIPO</v>
          </cell>
        </row>
        <row r="24785">
          <cell r="D24785" t="str">
            <v>DESCRIPCIÓN</v>
          </cell>
          <cell r="I24785" t="str">
            <v>MARCA</v>
          </cell>
          <cell r="K24785" t="str">
            <v>TIPO</v>
          </cell>
          <cell r="M24785" t="str">
            <v>TARIFA</v>
          </cell>
          <cell r="N24785" t="str">
            <v>RENDIMIENTO</v>
          </cell>
        </row>
        <row r="24786">
          <cell r="A24786" t="str">
            <v>APU-00197</v>
          </cell>
          <cell r="D24786" t="str">
            <v>HERRAMIENTA MENOR (% M.O)</v>
          </cell>
          <cell r="K24786" t="str">
            <v>%</v>
          </cell>
          <cell r="M24786">
            <v>7417.2199999999993</v>
          </cell>
          <cell r="N24786">
            <v>10</v>
          </cell>
        </row>
        <row r="24787">
          <cell r="A24787" t="str">
            <v>APU-00197</v>
          </cell>
          <cell r="K24787" t="str">
            <v/>
          </cell>
          <cell r="M24787" t="str">
            <v/>
          </cell>
        </row>
        <row r="24788">
          <cell r="A24788" t="str">
            <v>APU-00197</v>
          </cell>
          <cell r="D24788" t="str">
            <v/>
          </cell>
          <cell r="K24788" t="str">
            <v/>
          </cell>
          <cell r="M24788" t="str">
            <v/>
          </cell>
        </row>
        <row r="24789">
          <cell r="A24789" t="str">
            <v>APU-00197</v>
          </cell>
          <cell r="D24789" t="str">
            <v/>
          </cell>
          <cell r="K24789" t="str">
            <v/>
          </cell>
          <cell r="M24789" t="str">
            <v/>
          </cell>
        </row>
        <row r="24790">
          <cell r="A24790" t="str">
            <v>APU-00197</v>
          </cell>
          <cell r="D24790" t="str">
            <v/>
          </cell>
          <cell r="K24790" t="str">
            <v/>
          </cell>
          <cell r="M24790" t="str">
            <v/>
          </cell>
        </row>
        <row r="24791">
          <cell r="A24791" t="str">
            <v>APU-00197</v>
          </cell>
          <cell r="D24791" t="str">
            <v/>
          </cell>
          <cell r="K24791" t="str">
            <v/>
          </cell>
          <cell r="M24791" t="str">
            <v/>
          </cell>
        </row>
        <row r="24792">
          <cell r="A24792" t="str">
            <v>APU-00197</v>
          </cell>
          <cell r="D24792" t="str">
            <v>SUBTOTAL</v>
          </cell>
        </row>
        <row r="24793">
          <cell r="A24793" t="str">
            <v>APU-00197</v>
          </cell>
          <cell r="D24793" t="str">
            <v>II. MATERIALES</v>
          </cell>
        </row>
        <row r="24794">
          <cell r="A24794" t="str">
            <v>APU-00197</v>
          </cell>
          <cell r="D24794" t="str">
            <v>DESCRIPCIÓN</v>
          </cell>
          <cell r="L24794" t="str">
            <v>UNIDAD</v>
          </cell>
          <cell r="M24794" t="str">
            <v>CANTIDAD</v>
          </cell>
          <cell r="N24794" t="str">
            <v>PRECIO UNITARIO</v>
          </cell>
        </row>
        <row r="24795">
          <cell r="A24795" t="str">
            <v>APU-00197</v>
          </cell>
        </row>
        <row r="24796">
          <cell r="A24796" t="str">
            <v>APU-00197</v>
          </cell>
          <cell r="D24796" t="str">
            <v/>
          </cell>
          <cell r="L24796" t="str">
            <v/>
          </cell>
          <cell r="N24796" t="str">
            <v/>
          </cell>
        </row>
        <row r="24797">
          <cell r="A24797" t="str">
            <v>APU-00197</v>
          </cell>
          <cell r="D24797" t="str">
            <v/>
          </cell>
          <cell r="L24797" t="str">
            <v/>
          </cell>
          <cell r="N24797" t="str">
            <v/>
          </cell>
        </row>
        <row r="24798">
          <cell r="A24798" t="str">
            <v>APU-00197</v>
          </cell>
          <cell r="D24798" t="str">
            <v/>
          </cell>
          <cell r="L24798" t="str">
            <v/>
          </cell>
          <cell r="N24798" t="str">
            <v/>
          </cell>
        </row>
        <row r="24799">
          <cell r="A24799" t="str">
            <v>APU-00197</v>
          </cell>
          <cell r="D24799" t="str">
            <v/>
          </cell>
          <cell r="L24799" t="str">
            <v/>
          </cell>
          <cell r="N24799" t="str">
            <v/>
          </cell>
        </row>
        <row r="24800">
          <cell r="A24800" t="str">
            <v>APU-00197</v>
          </cell>
          <cell r="D24800" t="str">
            <v/>
          </cell>
          <cell r="L24800" t="str">
            <v/>
          </cell>
          <cell r="N24800" t="str">
            <v/>
          </cell>
        </row>
        <row r="24801">
          <cell r="A24801" t="str">
            <v>APU-00197</v>
          </cell>
          <cell r="D24801" t="str">
            <v/>
          </cell>
          <cell r="L24801" t="str">
            <v/>
          </cell>
          <cell r="N24801" t="str">
            <v/>
          </cell>
        </row>
        <row r="24802">
          <cell r="A24802" t="str">
            <v>APU-00197</v>
          </cell>
          <cell r="D24802" t="str">
            <v/>
          </cell>
          <cell r="L24802" t="str">
            <v/>
          </cell>
          <cell r="N24802" t="str">
            <v/>
          </cell>
        </row>
        <row r="24803">
          <cell r="A24803" t="str">
            <v>APU-00197</v>
          </cell>
          <cell r="D24803" t="str">
            <v/>
          </cell>
          <cell r="L24803" t="str">
            <v/>
          </cell>
          <cell r="N24803" t="str">
            <v/>
          </cell>
        </row>
        <row r="24804">
          <cell r="A24804" t="str">
            <v>APU-00197</v>
          </cell>
          <cell r="D24804" t="str">
            <v/>
          </cell>
          <cell r="L24804" t="str">
            <v/>
          </cell>
          <cell r="N24804" t="str">
            <v/>
          </cell>
        </row>
        <row r="24805">
          <cell r="A24805" t="str">
            <v>APU-00197</v>
          </cell>
          <cell r="D24805" t="str">
            <v/>
          </cell>
          <cell r="L24805" t="str">
            <v/>
          </cell>
          <cell r="N24805" t="str">
            <v/>
          </cell>
        </row>
        <row r="24806">
          <cell r="A24806" t="str">
            <v>APU-00197</v>
          </cell>
          <cell r="D24806" t="str">
            <v/>
          </cell>
          <cell r="L24806" t="str">
            <v/>
          </cell>
          <cell r="N24806" t="str">
            <v/>
          </cell>
        </row>
        <row r="24807">
          <cell r="A24807" t="str">
            <v>APU-00197</v>
          </cell>
          <cell r="D24807" t="str">
            <v/>
          </cell>
          <cell r="L24807" t="str">
            <v/>
          </cell>
          <cell r="N24807" t="str">
            <v/>
          </cell>
        </row>
        <row r="24808">
          <cell r="A24808" t="str">
            <v>APU-00197</v>
          </cell>
          <cell r="D24808" t="str">
            <v/>
          </cell>
          <cell r="L24808" t="str">
            <v/>
          </cell>
          <cell r="N24808" t="str">
            <v/>
          </cell>
        </row>
        <row r="24809">
          <cell r="A24809" t="str">
            <v>APU-00197</v>
          </cell>
          <cell r="D24809" t="str">
            <v>DESPERDICIO</v>
          </cell>
          <cell r="L24809" t="str">
            <v>%</v>
          </cell>
          <cell r="M24809">
            <v>0.05</v>
          </cell>
          <cell r="N24809">
            <v>0</v>
          </cell>
        </row>
        <row r="24810">
          <cell r="A24810" t="str">
            <v>APU-00197</v>
          </cell>
          <cell r="D24810" t="str">
            <v>SUBTOTAL</v>
          </cell>
        </row>
        <row r="24811">
          <cell r="A24811" t="str">
            <v>APU-00197</v>
          </cell>
          <cell r="D24811" t="str">
            <v>III. TRANSPORTES</v>
          </cell>
        </row>
        <row r="24812">
          <cell r="A24812" t="str">
            <v>APU-00197</v>
          </cell>
          <cell r="D24812" t="str">
            <v>MATERIAL</v>
          </cell>
          <cell r="K24812" t="str">
            <v>VOL. o PESO</v>
          </cell>
          <cell r="L24812" t="str">
            <v>DISTANCIA</v>
          </cell>
          <cell r="M24812" t="str">
            <v>M3 o Ton/Km</v>
          </cell>
          <cell r="N24812" t="str">
            <v>TARIFA</v>
          </cell>
        </row>
        <row r="24813">
          <cell r="A24813" t="str">
            <v>APU-00197</v>
          </cell>
          <cell r="D24813" t="str">
            <v>CARGA MULAR (90 KG)</v>
          </cell>
          <cell r="K24813">
            <v>84</v>
          </cell>
          <cell r="L24813">
            <v>1</v>
          </cell>
          <cell r="M24813" t="str">
            <v>KG/KM</v>
          </cell>
          <cell r="N24813">
            <v>350</v>
          </cell>
        </row>
        <row r="24814">
          <cell r="A24814" t="str">
            <v>APU-00197</v>
          </cell>
          <cell r="D24814" t="str">
            <v/>
          </cell>
          <cell r="M24814" t="str">
            <v/>
          </cell>
          <cell r="N24814" t="str">
            <v/>
          </cell>
        </row>
        <row r="24815">
          <cell r="A24815" t="str">
            <v>APU-00197</v>
          </cell>
          <cell r="D24815" t="str">
            <v/>
          </cell>
          <cell r="M24815" t="str">
            <v/>
          </cell>
          <cell r="N24815" t="str">
            <v/>
          </cell>
        </row>
        <row r="24816">
          <cell r="A24816" t="str">
            <v>APU-00197</v>
          </cell>
          <cell r="D24816" t="str">
            <v/>
          </cell>
          <cell r="M24816" t="str">
            <v/>
          </cell>
          <cell r="N24816" t="str">
            <v/>
          </cell>
        </row>
        <row r="24817">
          <cell r="A24817" t="str">
            <v>APU-00197</v>
          </cell>
          <cell r="D24817" t="str">
            <v>SUBTOTAL</v>
          </cell>
        </row>
        <row r="24818">
          <cell r="A24818" t="str">
            <v>APU-00197</v>
          </cell>
          <cell r="D24818" t="str">
            <v>IV. MANO DE OBRA</v>
          </cell>
        </row>
        <row r="24819">
          <cell r="A24819" t="str">
            <v>APU-00197</v>
          </cell>
          <cell r="D24819" t="str">
            <v>TRABAJADOR</v>
          </cell>
          <cell r="K24819" t="str">
            <v>JORNAL</v>
          </cell>
          <cell r="L24819" t="str">
            <v>PRESTACIONES</v>
          </cell>
          <cell r="M24819" t="str">
            <v>JORNAL TOTAL</v>
          </cell>
          <cell r="N24819" t="str">
            <v>RENDIMIENTO</v>
          </cell>
        </row>
        <row r="24820">
          <cell r="A24820" t="str">
            <v>APU-00197</v>
          </cell>
          <cell r="D24820" t="str">
            <v>AYUDANTE (1)</v>
          </cell>
          <cell r="K24820">
            <v>71433</v>
          </cell>
          <cell r="L24820">
            <v>1.95</v>
          </cell>
          <cell r="M24820">
            <v>139294.35</v>
          </cell>
          <cell r="N24820">
            <v>44</v>
          </cell>
        </row>
        <row r="24821">
          <cell r="A24821" t="str">
            <v>APU-00197</v>
          </cell>
          <cell r="D24821" t="str">
            <v>OFICIAL</v>
          </cell>
          <cell r="K24821">
            <v>95930</v>
          </cell>
          <cell r="L24821">
            <v>1.95</v>
          </cell>
          <cell r="M24821">
            <v>187063.5</v>
          </cell>
          <cell r="N24821">
            <v>44</v>
          </cell>
        </row>
        <row r="24822">
          <cell r="A24822" t="str">
            <v>APU-00197</v>
          </cell>
          <cell r="D24822" t="str">
            <v/>
          </cell>
          <cell r="K24822" t="str">
            <v/>
          </cell>
          <cell r="L24822" t="str">
            <v xml:space="preserve"> </v>
          </cell>
          <cell r="M24822" t="str">
            <v xml:space="preserve"> </v>
          </cell>
        </row>
        <row r="24823">
          <cell r="A24823" t="str">
            <v>APU-00197</v>
          </cell>
          <cell r="D24823" t="str">
            <v/>
          </cell>
          <cell r="K24823" t="str">
            <v/>
          </cell>
          <cell r="L24823" t="str">
            <v xml:space="preserve"> </v>
          </cell>
          <cell r="M24823" t="str">
            <v xml:space="preserve"> </v>
          </cell>
        </row>
        <row r="24824">
          <cell r="A24824" t="str">
            <v>APU-00197</v>
          </cell>
          <cell r="D24824" t="str">
            <v/>
          </cell>
          <cell r="K24824" t="str">
            <v/>
          </cell>
          <cell r="L24824" t="str">
            <v xml:space="preserve"> </v>
          </cell>
          <cell r="M24824" t="str">
            <v xml:space="preserve"> </v>
          </cell>
        </row>
        <row r="24825">
          <cell r="D24825" t="str">
            <v>SUBTOTAL</v>
          </cell>
        </row>
        <row r="24827">
          <cell r="D24827" t="str">
            <v>TOTAL COSTO DIRECTO $</v>
          </cell>
        </row>
        <row r="24829">
          <cell r="M24829" t="str">
            <v>Porcentaje</v>
          </cell>
          <cell r="N24829" t="str">
            <v>Valor Total</v>
          </cell>
        </row>
        <row r="24830">
          <cell r="M24830">
            <v>0.24</v>
          </cell>
          <cell r="N24830">
            <v>9014.15</v>
          </cell>
        </row>
        <row r="24831">
          <cell r="M24831">
            <v>0.02</v>
          </cell>
          <cell r="N24831">
            <v>751.18</v>
          </cell>
        </row>
        <row r="24832">
          <cell r="M24832">
            <v>7.0000000000000007E-2</v>
          </cell>
          <cell r="N24832">
            <v>2629.13</v>
          </cell>
        </row>
        <row r="24835">
          <cell r="D24835" t="str">
            <v>Precio Unitario Total Aproximado al peso $</v>
          </cell>
        </row>
        <row r="24840">
          <cell r="D24840" t="str">
            <v>Proyectó:</v>
          </cell>
          <cell r="L24840" t="str">
            <v>Aprobó:</v>
          </cell>
        </row>
        <row r="24841">
          <cell r="E24841" t="str">
            <v>BRAYAN JEUDIEL LOZANO HERRERA</v>
          </cell>
          <cell r="M24841" t="str">
            <v>JESÚS IVÁN QUIÑONES RUEDA</v>
          </cell>
        </row>
        <row r="24842">
          <cell r="E24842" t="str">
            <v>APOYO SEC. DE PLANEACIÓN Y OBRAS PÚBLICAS</v>
          </cell>
          <cell r="M24842" t="str">
            <v>SECRETARIO DE PLANEACIÓN Y OBRAS PUBLICAS</v>
          </cell>
        </row>
        <row r="24843">
          <cell r="E24843" t="str">
            <v>LES TENGO UN CHISME</v>
          </cell>
          <cell r="M24843" t="str">
            <v>BOMBA</v>
          </cell>
        </row>
        <row r="24847">
          <cell r="D24847" t="str">
            <v>Análisis de Precios Unitarios- Secretaria de Planeación y Obras Publicas de Cubará, Boyacá.</v>
          </cell>
        </row>
        <row r="24848">
          <cell r="D24848" t="str">
            <v>Código</v>
          </cell>
          <cell r="E24848" t="str">
            <v>CCE-EICP-FM-14</v>
          </cell>
          <cell r="G24848" t="str">
            <v>Versión</v>
          </cell>
          <cell r="H24848">
            <v>1</v>
          </cell>
        </row>
        <row r="24852">
          <cell r="E24852" t="str">
            <v>MUNICIPIO DE CUBARÁ</v>
          </cell>
        </row>
        <row r="24854">
          <cell r="M24854" t="str">
            <v>VERSIÓN</v>
          </cell>
        </row>
        <row r="24857">
          <cell r="M24857" t="str">
            <v>PAGINA</v>
          </cell>
        </row>
        <row r="24858">
          <cell r="E24858" t="str">
            <v>ANÁLISIS DE PRECIOS UNITARIOS</v>
          </cell>
        </row>
        <row r="24860">
          <cell r="M24860" t="str">
            <v>FECHA</v>
          </cell>
          <cell r="N24860" t="str">
            <v>DD</v>
          </cell>
        </row>
        <row r="24861">
          <cell r="N24861">
            <v>13</v>
          </cell>
        </row>
        <row r="24865">
          <cell r="D24865" t="str">
            <v>DATOS ESPECÍFICOS</v>
          </cell>
        </row>
        <row r="24867">
          <cell r="A24867" t="str">
            <v>APU ID</v>
          </cell>
          <cell r="D24867" t="str">
            <v>ÍTEM</v>
          </cell>
          <cell r="E24867" t="str">
            <v>DESCRIPCIÓN</v>
          </cell>
          <cell r="N24867" t="str">
            <v>UNIDAD</v>
          </cell>
        </row>
        <row r="24868">
          <cell r="D24868">
            <v>8.14</v>
          </cell>
          <cell r="E24868" t="str">
            <v xml:space="preserve">Suministro e instalación de  Trapiche completo de 500 kg/rpm,
con motor diésel 10 HP, correa y polea. INCL. Instalación de soporte en madera </v>
          </cell>
          <cell r="N24868" t="str">
            <v>UND</v>
          </cell>
        </row>
        <row r="24869">
          <cell r="D24869" t="str">
            <v>I. EQUIPO</v>
          </cell>
        </row>
        <row r="24870">
          <cell r="D24870" t="str">
            <v>DESCRIPCIÓN</v>
          </cell>
          <cell r="I24870" t="str">
            <v>MARCA</v>
          </cell>
          <cell r="K24870" t="str">
            <v>TIPO</v>
          </cell>
          <cell r="M24870" t="str">
            <v>TARIFA</v>
          </cell>
          <cell r="N24870" t="str">
            <v>RENDIMIENTO</v>
          </cell>
        </row>
        <row r="24871">
          <cell r="A24871" t="str">
            <v>APU-00198</v>
          </cell>
          <cell r="D24871" t="str">
            <v>HERRAMIENTA MENOR (% M.O)</v>
          </cell>
          <cell r="K24871" t="str">
            <v>%</v>
          </cell>
          <cell r="M24871">
            <v>163178.93</v>
          </cell>
          <cell r="N24871">
            <v>10</v>
          </cell>
        </row>
        <row r="24872">
          <cell r="A24872" t="str">
            <v>APU-00198</v>
          </cell>
          <cell r="K24872" t="str">
            <v/>
          </cell>
          <cell r="M24872" t="str">
            <v/>
          </cell>
        </row>
        <row r="24873">
          <cell r="A24873" t="str">
            <v>APU-00198</v>
          </cell>
          <cell r="D24873" t="str">
            <v/>
          </cell>
          <cell r="K24873" t="str">
            <v/>
          </cell>
          <cell r="M24873" t="str">
            <v/>
          </cell>
        </row>
        <row r="24874">
          <cell r="A24874" t="str">
            <v>APU-00198</v>
          </cell>
          <cell r="D24874" t="str">
            <v/>
          </cell>
          <cell r="K24874" t="str">
            <v/>
          </cell>
          <cell r="M24874" t="str">
            <v/>
          </cell>
        </row>
        <row r="24875">
          <cell r="A24875" t="str">
            <v>APU-00198</v>
          </cell>
          <cell r="D24875" t="str">
            <v/>
          </cell>
          <cell r="K24875" t="str">
            <v/>
          </cell>
          <cell r="M24875" t="str">
            <v/>
          </cell>
        </row>
        <row r="24876">
          <cell r="A24876" t="str">
            <v>APU-00198</v>
          </cell>
          <cell r="D24876" t="str">
            <v/>
          </cell>
          <cell r="K24876" t="str">
            <v/>
          </cell>
          <cell r="M24876" t="str">
            <v/>
          </cell>
        </row>
        <row r="24877">
          <cell r="A24877" t="str">
            <v>APU-00198</v>
          </cell>
          <cell r="D24877" t="str">
            <v>SUBTOTAL</v>
          </cell>
        </row>
        <row r="24878">
          <cell r="A24878" t="str">
            <v>APU-00198</v>
          </cell>
          <cell r="D24878" t="str">
            <v>II. MATERIALES</v>
          </cell>
        </row>
        <row r="24879">
          <cell r="A24879" t="str">
            <v>APU-00198</v>
          </cell>
          <cell r="D24879" t="str">
            <v>DESCRIPCIÓN</v>
          </cell>
          <cell r="L24879" t="str">
            <v>UNIDAD</v>
          </cell>
          <cell r="M24879" t="str">
            <v>CANTIDAD</v>
          </cell>
          <cell r="N24879" t="str">
            <v>PRECIO UNITARIO</v>
          </cell>
        </row>
        <row r="24880">
          <cell r="A24880" t="str">
            <v>APU-00198</v>
          </cell>
          <cell r="D24880" t="str">
            <v>Trapiche completo de 500 kg/rpm, con motor diésel 10 HP, INCLcorrea y polea</v>
          </cell>
          <cell r="L24880" t="str">
            <v>UND</v>
          </cell>
          <cell r="M24880">
            <v>1</v>
          </cell>
          <cell r="N24880">
            <v>18129650</v>
          </cell>
        </row>
        <row r="24881">
          <cell r="A24881" t="str">
            <v>APU-00198</v>
          </cell>
          <cell r="D24881" t="str">
            <v>TORNILLOS 5"</v>
          </cell>
          <cell r="L24881" t="str">
            <v>UND</v>
          </cell>
          <cell r="M24881">
            <v>12</v>
          </cell>
          <cell r="N24881">
            <v>2000</v>
          </cell>
        </row>
        <row r="24882">
          <cell r="A24882" t="str">
            <v>APU-00198</v>
          </cell>
          <cell r="D24882" t="str">
            <v>PUNTILLA 5"</v>
          </cell>
          <cell r="L24882" t="str">
            <v>LB</v>
          </cell>
          <cell r="M24882">
            <v>0.2</v>
          </cell>
          <cell r="N24882">
            <v>6600</v>
          </cell>
        </row>
        <row r="24883">
          <cell r="A24883" t="str">
            <v>APU-00198</v>
          </cell>
          <cell r="D24883" t="str">
            <v/>
          </cell>
          <cell r="L24883" t="str">
            <v/>
          </cell>
          <cell r="N24883" t="str">
            <v/>
          </cell>
        </row>
        <row r="24884">
          <cell r="A24884" t="str">
            <v>APU-00198</v>
          </cell>
          <cell r="D24884" t="str">
            <v/>
          </cell>
          <cell r="L24884" t="str">
            <v/>
          </cell>
          <cell r="N24884" t="str">
            <v/>
          </cell>
        </row>
        <row r="24885">
          <cell r="A24885" t="str">
            <v>APU-00198</v>
          </cell>
          <cell r="D24885" t="str">
            <v/>
          </cell>
          <cell r="L24885" t="str">
            <v/>
          </cell>
          <cell r="N24885" t="str">
            <v/>
          </cell>
        </row>
        <row r="24886">
          <cell r="A24886" t="str">
            <v>APU-00198</v>
          </cell>
          <cell r="D24886" t="str">
            <v/>
          </cell>
          <cell r="L24886" t="str">
            <v/>
          </cell>
          <cell r="N24886" t="str">
            <v/>
          </cell>
        </row>
        <row r="24887">
          <cell r="A24887" t="str">
            <v>APU-00198</v>
          </cell>
          <cell r="D24887" t="str">
            <v/>
          </cell>
          <cell r="L24887" t="str">
            <v/>
          </cell>
          <cell r="N24887" t="str">
            <v/>
          </cell>
        </row>
        <row r="24888">
          <cell r="A24888" t="str">
            <v>APU-00198</v>
          </cell>
          <cell r="D24888" t="str">
            <v/>
          </cell>
          <cell r="L24888" t="str">
            <v/>
          </cell>
          <cell r="N24888" t="str">
            <v/>
          </cell>
        </row>
        <row r="24889">
          <cell r="A24889" t="str">
            <v>APU-00198</v>
          </cell>
          <cell r="D24889" t="str">
            <v/>
          </cell>
          <cell r="L24889" t="str">
            <v/>
          </cell>
          <cell r="N24889" t="str">
            <v/>
          </cell>
        </row>
        <row r="24890">
          <cell r="A24890" t="str">
            <v>APU-00198</v>
          </cell>
          <cell r="D24890" t="str">
            <v/>
          </cell>
          <cell r="L24890" t="str">
            <v/>
          </cell>
          <cell r="N24890" t="str">
            <v/>
          </cell>
        </row>
        <row r="24891">
          <cell r="A24891" t="str">
            <v>APU-00198</v>
          </cell>
          <cell r="D24891" t="str">
            <v/>
          </cell>
          <cell r="L24891" t="str">
            <v/>
          </cell>
          <cell r="N24891" t="str">
            <v/>
          </cell>
        </row>
        <row r="24892">
          <cell r="A24892" t="str">
            <v>APU-00198</v>
          </cell>
          <cell r="D24892" t="str">
            <v/>
          </cell>
          <cell r="L24892" t="str">
            <v/>
          </cell>
          <cell r="N24892" t="str">
            <v/>
          </cell>
        </row>
        <row r="24893">
          <cell r="A24893" t="str">
            <v>APU-00198</v>
          </cell>
          <cell r="D24893" t="str">
            <v/>
          </cell>
          <cell r="L24893" t="str">
            <v/>
          </cell>
          <cell r="N24893" t="str">
            <v/>
          </cell>
        </row>
        <row r="24894">
          <cell r="A24894" t="str">
            <v>APU-00198</v>
          </cell>
          <cell r="D24894" t="str">
            <v>DESPERDICIO</v>
          </cell>
          <cell r="L24894" t="str">
            <v>%</v>
          </cell>
          <cell r="M24894">
            <v>0.05</v>
          </cell>
          <cell r="N24894">
            <v>18154970</v>
          </cell>
        </row>
        <row r="24895">
          <cell r="A24895" t="str">
            <v>APU-00198</v>
          </cell>
          <cell r="D24895" t="str">
            <v>SUBTOTAL</v>
          </cell>
        </row>
        <row r="24896">
          <cell r="A24896" t="str">
            <v>APU-00198</v>
          </cell>
          <cell r="D24896" t="str">
            <v>III. TRANSPORTES</v>
          </cell>
        </row>
        <row r="24897">
          <cell r="A24897" t="str">
            <v>APU-00198</v>
          </cell>
          <cell r="D24897" t="str">
            <v>MATERIAL</v>
          </cell>
          <cell r="K24897" t="str">
            <v>VOL. o PESO</v>
          </cell>
          <cell r="L24897" t="str">
            <v>DISTANCIA</v>
          </cell>
          <cell r="M24897" t="str">
            <v>M3 o Ton/Km</v>
          </cell>
          <cell r="N24897" t="str">
            <v>TARIFA</v>
          </cell>
        </row>
        <row r="24898">
          <cell r="A24898" t="str">
            <v>APU-00198</v>
          </cell>
          <cell r="D24898" t="str">
            <v xml:space="preserve">PRECIO ENVIO DE FABRICA A CUBARA </v>
          </cell>
          <cell r="M24898" t="str">
            <v/>
          </cell>
          <cell r="N24898">
            <v>1000000</v>
          </cell>
        </row>
        <row r="24899">
          <cell r="A24899" t="str">
            <v>APU-00198</v>
          </cell>
          <cell r="D24899" t="str">
            <v>CARGA MULAR (90 KG)</v>
          </cell>
          <cell r="K24899">
            <v>300</v>
          </cell>
          <cell r="L24899">
            <v>16</v>
          </cell>
          <cell r="M24899" t="str">
            <v>KG/KM</v>
          </cell>
          <cell r="N24899">
            <v>350</v>
          </cell>
        </row>
        <row r="24900">
          <cell r="A24900" t="str">
            <v>APU-00198</v>
          </cell>
          <cell r="D24900" t="str">
            <v xml:space="preserve">VEHICULAR KM ADICIONAL </v>
          </cell>
          <cell r="K24900">
            <v>0.3</v>
          </cell>
          <cell r="L24900">
            <v>7.5</v>
          </cell>
          <cell r="M24900" t="str">
            <v>TON/KM</v>
          </cell>
          <cell r="N24900">
            <v>5000</v>
          </cell>
        </row>
        <row r="24901">
          <cell r="A24901" t="str">
            <v>APU-00198</v>
          </cell>
          <cell r="D24901" t="str">
            <v/>
          </cell>
          <cell r="M24901" t="str">
            <v/>
          </cell>
          <cell r="N24901" t="str">
            <v/>
          </cell>
        </row>
        <row r="24902">
          <cell r="A24902" t="str">
            <v>APU-00198</v>
          </cell>
          <cell r="D24902" t="str">
            <v>SUBTOTAL</v>
          </cell>
        </row>
        <row r="24903">
          <cell r="A24903" t="str">
            <v>APU-00198</v>
          </cell>
          <cell r="D24903" t="str">
            <v>IV. MANO DE OBRA</v>
          </cell>
        </row>
        <row r="24904">
          <cell r="A24904" t="str">
            <v>APU-00198</v>
          </cell>
          <cell r="D24904" t="str">
            <v>TRABAJADOR</v>
          </cell>
          <cell r="K24904" t="str">
            <v>JORNAL</v>
          </cell>
          <cell r="L24904" t="str">
            <v>PRESTACIONES</v>
          </cell>
          <cell r="M24904" t="str">
            <v>JORNAL TOTAL</v>
          </cell>
          <cell r="N24904" t="str">
            <v>RENDIMIENTO</v>
          </cell>
        </row>
        <row r="24905">
          <cell r="A24905" t="str">
            <v>APU-00198</v>
          </cell>
          <cell r="D24905" t="str">
            <v>AYUDANTE (1)</v>
          </cell>
          <cell r="K24905">
            <v>71433</v>
          </cell>
          <cell r="L24905">
            <v>1.95</v>
          </cell>
          <cell r="M24905">
            <v>139294.35</v>
          </cell>
          <cell r="N24905">
            <v>2</v>
          </cell>
        </row>
        <row r="24906">
          <cell r="A24906" t="str">
            <v>APU-00198</v>
          </cell>
          <cell r="D24906" t="str">
            <v>OFICIAL</v>
          </cell>
          <cell r="K24906">
            <v>95930</v>
          </cell>
          <cell r="L24906">
            <v>1.95</v>
          </cell>
          <cell r="M24906">
            <v>187063.5</v>
          </cell>
          <cell r="N24906">
            <v>2</v>
          </cell>
        </row>
        <row r="24907">
          <cell r="A24907" t="str">
            <v>APU-00198</v>
          </cell>
          <cell r="D24907" t="str">
            <v/>
          </cell>
          <cell r="K24907" t="str">
            <v/>
          </cell>
          <cell r="L24907" t="str">
            <v xml:space="preserve"> </v>
          </cell>
          <cell r="M24907" t="str">
            <v xml:space="preserve"> </v>
          </cell>
        </row>
        <row r="24908">
          <cell r="A24908" t="str">
            <v>APU-00198</v>
          </cell>
          <cell r="D24908" t="str">
            <v/>
          </cell>
          <cell r="K24908" t="str">
            <v/>
          </cell>
          <cell r="L24908" t="str">
            <v xml:space="preserve"> </v>
          </cell>
          <cell r="M24908" t="str">
            <v xml:space="preserve"> </v>
          </cell>
        </row>
        <row r="24909">
          <cell r="A24909" t="str">
            <v>APU-00198</v>
          </cell>
          <cell r="D24909" t="str">
            <v/>
          </cell>
          <cell r="K24909" t="str">
            <v/>
          </cell>
          <cell r="L24909" t="str">
            <v xml:space="preserve"> </v>
          </cell>
          <cell r="M24909" t="str">
            <v xml:space="preserve"> </v>
          </cell>
        </row>
        <row r="24910">
          <cell r="D24910" t="str">
            <v>SUBTOTAL</v>
          </cell>
        </row>
        <row r="24912">
          <cell r="D24912" t="str">
            <v>TOTAL COSTO DIRECTO $</v>
          </cell>
        </row>
        <row r="24914">
          <cell r="M24914" t="str">
            <v>Porcentaje</v>
          </cell>
          <cell r="N24914" t="str">
            <v>Valor Total</v>
          </cell>
        </row>
        <row r="24915">
          <cell r="M24915">
            <v>0.24</v>
          </cell>
          <cell r="N24915">
            <v>5264031.68</v>
          </cell>
        </row>
        <row r="24916">
          <cell r="M24916">
            <v>0.02</v>
          </cell>
          <cell r="N24916">
            <v>438669.31</v>
          </cell>
        </row>
        <row r="24917">
          <cell r="M24917">
            <v>7.0000000000000007E-2</v>
          </cell>
          <cell r="N24917">
            <v>1535342.57</v>
          </cell>
        </row>
        <row r="24920">
          <cell r="D24920" t="str">
            <v>Precio Unitario Total Aproximado al peso $</v>
          </cell>
        </row>
        <row r="24925">
          <cell r="D24925" t="str">
            <v>Proyectó:</v>
          </cell>
          <cell r="L24925" t="str">
            <v>Aprobó:</v>
          </cell>
        </row>
        <row r="24926">
          <cell r="E24926" t="str">
            <v>BRAYAN JEUDIEL LOZANO HERRERA</v>
          </cell>
          <cell r="M24926" t="str">
            <v>JESÚS IVÁN QUIÑONES RUEDA</v>
          </cell>
        </row>
        <row r="24927">
          <cell r="E24927" t="str">
            <v>APOYO SEC. DE PLANEACIÓN Y OBRAS PÚBLICAS</v>
          </cell>
          <cell r="M24927" t="str">
            <v>SECRETARIO DE PLANEACIÓN Y OBRAS PUBLICAS</v>
          </cell>
        </row>
        <row r="24928">
          <cell r="E24928" t="str">
            <v>LES TENGO UN CHISME</v>
          </cell>
          <cell r="M24928" t="str">
            <v>BOMBA</v>
          </cell>
        </row>
        <row r="24932">
          <cell r="D24932" t="str">
            <v>Análisis de Precios Unitarios- Secretaria de Planeación y Obras Publicas de Cubará, Boyacá.</v>
          </cell>
        </row>
        <row r="24933">
          <cell r="D24933" t="str">
            <v>Código</v>
          </cell>
          <cell r="E24933" t="str">
            <v>CCE-EICP-FM-14</v>
          </cell>
          <cell r="G24933" t="str">
            <v>Versión</v>
          </cell>
          <cell r="H24933">
            <v>1</v>
          </cell>
        </row>
        <row r="24937">
          <cell r="E24937" t="str">
            <v>MUNICIPIO DE CUBARÁ</v>
          </cell>
        </row>
        <row r="24939">
          <cell r="M24939" t="str">
            <v>VERSIÓN</v>
          </cell>
        </row>
        <row r="24942">
          <cell r="M24942" t="str">
            <v>PAGINA</v>
          </cell>
        </row>
        <row r="24943">
          <cell r="E24943" t="str">
            <v>ANÁLISIS DE PRECIOS UNITARIOS</v>
          </cell>
        </row>
        <row r="24945">
          <cell r="M24945" t="str">
            <v>FECHA</v>
          </cell>
          <cell r="N24945" t="str">
            <v>DD</v>
          </cell>
        </row>
        <row r="24946">
          <cell r="N24946">
            <v>13</v>
          </cell>
        </row>
        <row r="24950">
          <cell r="D24950" t="str">
            <v>DATOS ESPECÍFICOS</v>
          </cell>
        </row>
        <row r="24952">
          <cell r="A24952" t="str">
            <v>APU ID</v>
          </cell>
          <cell r="D24952" t="str">
            <v>ÍTEM</v>
          </cell>
          <cell r="E24952" t="str">
            <v>DESCRIPCIÓN</v>
          </cell>
          <cell r="N24952" t="str">
            <v>UNIDAD</v>
          </cell>
        </row>
        <row r="24953">
          <cell r="D24953">
            <v>8.15</v>
          </cell>
          <cell r="E24953" t="str">
            <v>Suministro  de Fondo de 70 cm de diámetro en acero inox. calibre 6 mm con
falca en acero inoxidable calibre 18, soldada</v>
          </cell>
          <cell r="N24953" t="str">
            <v>UND</v>
          </cell>
        </row>
        <row r="24954">
          <cell r="D24954" t="str">
            <v>I. EQUIPO</v>
          </cell>
        </row>
        <row r="24955">
          <cell r="D24955" t="str">
            <v>DESCRIPCIÓN</v>
          </cell>
          <cell r="I24955" t="str">
            <v>MARCA</v>
          </cell>
          <cell r="K24955" t="str">
            <v>TIPO</v>
          </cell>
          <cell r="M24955" t="str">
            <v>TARIFA</v>
          </cell>
          <cell r="N24955" t="str">
            <v>RENDIMIENTO</v>
          </cell>
        </row>
        <row r="24956">
          <cell r="A24956" t="str">
            <v>APU-00201</v>
          </cell>
          <cell r="D24956" t="str">
            <v>HERRAMIENTA MENOR (% M.O)</v>
          </cell>
          <cell r="K24956" t="str">
            <v>%</v>
          </cell>
          <cell r="M24956">
            <v>0</v>
          </cell>
          <cell r="N24956">
            <v>10</v>
          </cell>
        </row>
        <row r="24957">
          <cell r="A24957" t="str">
            <v>APU-00201</v>
          </cell>
          <cell r="D24957" t="str">
            <v/>
          </cell>
          <cell r="K24957" t="str">
            <v/>
          </cell>
          <cell r="M24957" t="str">
            <v/>
          </cell>
        </row>
        <row r="24958">
          <cell r="A24958" t="str">
            <v>APU-00201</v>
          </cell>
          <cell r="D24958" t="str">
            <v/>
          </cell>
          <cell r="K24958" t="str">
            <v/>
          </cell>
          <cell r="M24958" t="str">
            <v/>
          </cell>
        </row>
        <row r="24959">
          <cell r="A24959" t="str">
            <v>APU-00201</v>
          </cell>
          <cell r="D24959" t="str">
            <v/>
          </cell>
          <cell r="K24959" t="str">
            <v/>
          </cell>
          <cell r="M24959" t="str">
            <v/>
          </cell>
        </row>
        <row r="24960">
          <cell r="A24960" t="str">
            <v>APU-00201</v>
          </cell>
          <cell r="D24960" t="str">
            <v/>
          </cell>
          <cell r="K24960" t="str">
            <v/>
          </cell>
          <cell r="M24960" t="str">
            <v/>
          </cell>
        </row>
        <row r="24961">
          <cell r="A24961" t="str">
            <v>APU-00201</v>
          </cell>
          <cell r="D24961" t="str">
            <v/>
          </cell>
          <cell r="K24961" t="str">
            <v/>
          </cell>
          <cell r="M24961" t="str">
            <v/>
          </cell>
        </row>
        <row r="24962">
          <cell r="A24962" t="str">
            <v>APU-00201</v>
          </cell>
          <cell r="D24962" t="str">
            <v>SUBTOTAL</v>
          </cell>
        </row>
        <row r="24963">
          <cell r="A24963" t="str">
            <v>APU-00201</v>
          </cell>
          <cell r="D24963" t="str">
            <v>II. MATERIALES</v>
          </cell>
        </row>
        <row r="24964">
          <cell r="A24964" t="str">
            <v>APU-00201</v>
          </cell>
          <cell r="D24964" t="str">
            <v>DESCRIPCIÓN</v>
          </cell>
          <cell r="L24964" t="str">
            <v>UNIDAD</v>
          </cell>
          <cell r="M24964" t="str">
            <v>CANTIDAD</v>
          </cell>
          <cell r="N24964" t="str">
            <v>PRECIO UNITARIO</v>
          </cell>
        </row>
        <row r="24965">
          <cell r="A24965" t="str">
            <v>APU-00201</v>
          </cell>
          <cell r="D24965" t="str">
            <v>Fondo de 70 cm de diámetro en acero inox. calibre 6 mm con falca en acero inoxidable calibre 18, soldada</v>
          </cell>
          <cell r="L24965" t="str">
            <v>UND</v>
          </cell>
          <cell r="M24965">
            <v>1</v>
          </cell>
          <cell r="N24965">
            <v>3272500</v>
          </cell>
        </row>
        <row r="24966">
          <cell r="A24966" t="str">
            <v>APU-00201</v>
          </cell>
        </row>
        <row r="24967">
          <cell r="A24967" t="str">
            <v>APU-00201</v>
          </cell>
        </row>
        <row r="24968">
          <cell r="A24968" t="str">
            <v>APU-00201</v>
          </cell>
          <cell r="D24968" t="str">
            <v/>
          </cell>
          <cell r="L24968" t="str">
            <v/>
          </cell>
          <cell r="N24968" t="str">
            <v/>
          </cell>
        </row>
        <row r="24969">
          <cell r="A24969" t="str">
            <v>APU-00201</v>
          </cell>
          <cell r="D24969" t="str">
            <v/>
          </cell>
          <cell r="L24969" t="str">
            <v/>
          </cell>
          <cell r="N24969" t="str">
            <v/>
          </cell>
        </row>
        <row r="24970">
          <cell r="A24970" t="str">
            <v>APU-00201</v>
          </cell>
          <cell r="D24970" t="str">
            <v/>
          </cell>
          <cell r="L24970" t="str">
            <v/>
          </cell>
          <cell r="N24970" t="str">
            <v/>
          </cell>
        </row>
        <row r="24971">
          <cell r="A24971" t="str">
            <v>APU-00201</v>
          </cell>
          <cell r="D24971" t="str">
            <v/>
          </cell>
          <cell r="L24971" t="str">
            <v/>
          </cell>
          <cell r="N24971" t="str">
            <v/>
          </cell>
        </row>
        <row r="24972">
          <cell r="A24972" t="str">
            <v>APU-00201</v>
          </cell>
          <cell r="D24972" t="str">
            <v/>
          </cell>
          <cell r="L24972" t="str">
            <v/>
          </cell>
          <cell r="N24972" t="str">
            <v/>
          </cell>
        </row>
        <row r="24973">
          <cell r="A24973" t="str">
            <v>APU-00201</v>
          </cell>
          <cell r="D24973" t="str">
            <v/>
          </cell>
          <cell r="L24973" t="str">
            <v/>
          </cell>
          <cell r="N24973" t="str">
            <v/>
          </cell>
        </row>
        <row r="24974">
          <cell r="A24974" t="str">
            <v>APU-00201</v>
          </cell>
          <cell r="D24974" t="str">
            <v/>
          </cell>
          <cell r="L24974" t="str">
            <v/>
          </cell>
          <cell r="N24974" t="str">
            <v/>
          </cell>
        </row>
        <row r="24975">
          <cell r="A24975" t="str">
            <v>APU-00201</v>
          </cell>
          <cell r="D24975" t="str">
            <v/>
          </cell>
          <cell r="L24975" t="str">
            <v/>
          </cell>
          <cell r="N24975" t="str">
            <v/>
          </cell>
        </row>
        <row r="24976">
          <cell r="A24976" t="str">
            <v>APU-00201</v>
          </cell>
          <cell r="D24976" t="str">
            <v/>
          </cell>
          <cell r="L24976" t="str">
            <v/>
          </cell>
          <cell r="N24976" t="str">
            <v/>
          </cell>
        </row>
        <row r="24977">
          <cell r="A24977" t="str">
            <v>APU-00201</v>
          </cell>
          <cell r="D24977" t="str">
            <v/>
          </cell>
          <cell r="L24977" t="str">
            <v/>
          </cell>
          <cell r="N24977" t="str">
            <v/>
          </cell>
        </row>
        <row r="24978">
          <cell r="A24978" t="str">
            <v>APU-00201</v>
          </cell>
          <cell r="D24978" t="str">
            <v/>
          </cell>
          <cell r="L24978" t="str">
            <v/>
          </cell>
          <cell r="N24978" t="str">
            <v/>
          </cell>
        </row>
        <row r="24979">
          <cell r="A24979" t="str">
            <v>APU-00201</v>
          </cell>
          <cell r="D24979" t="str">
            <v>DESPERDICIO</v>
          </cell>
          <cell r="L24979" t="str">
            <v>%</v>
          </cell>
          <cell r="M24979">
            <v>0</v>
          </cell>
          <cell r="N24979">
            <v>3272500</v>
          </cell>
        </row>
        <row r="24980">
          <cell r="A24980" t="str">
            <v>APU-00201</v>
          </cell>
          <cell r="D24980" t="str">
            <v>SUBTOTAL</v>
          </cell>
        </row>
        <row r="24981">
          <cell r="A24981" t="str">
            <v>APU-00201</v>
          </cell>
          <cell r="D24981" t="str">
            <v>III. TRANSPORTES</v>
          </cell>
        </row>
        <row r="24982">
          <cell r="A24982" t="str">
            <v>APU-00201</v>
          </cell>
          <cell r="D24982" t="str">
            <v>MATERIAL</v>
          </cell>
          <cell r="K24982" t="str">
            <v>VOL. o PESO</v>
          </cell>
          <cell r="L24982" t="str">
            <v>DISTANCIA</v>
          </cell>
          <cell r="M24982" t="str">
            <v>M3 o Ton/Km</v>
          </cell>
          <cell r="N24982" t="str">
            <v>TARIFA</v>
          </cell>
        </row>
        <row r="24983">
          <cell r="A24983" t="str">
            <v>APU-00201</v>
          </cell>
          <cell r="D24983" t="str">
            <v>CARGA MULAR (90 KG)</v>
          </cell>
          <cell r="K24983">
            <v>40</v>
          </cell>
          <cell r="L24983">
            <v>15.7</v>
          </cell>
          <cell r="M24983" t="str">
            <v>KG/KM</v>
          </cell>
          <cell r="N24983">
            <v>350</v>
          </cell>
        </row>
        <row r="24984">
          <cell r="A24984" t="str">
            <v>APU-00201</v>
          </cell>
          <cell r="D24984" t="str">
            <v xml:space="preserve">FABRICA A CUBARA </v>
          </cell>
          <cell r="N24984">
            <v>142857.14285714287</v>
          </cell>
        </row>
        <row r="24985">
          <cell r="A24985" t="str">
            <v>APU-00201</v>
          </cell>
          <cell r="D24985" t="str">
            <v/>
          </cell>
          <cell r="M24985" t="str">
            <v/>
          </cell>
          <cell r="N24985" t="str">
            <v/>
          </cell>
        </row>
        <row r="24986">
          <cell r="A24986" t="str">
            <v>APU-00201</v>
          </cell>
          <cell r="D24986" t="str">
            <v/>
          </cell>
          <cell r="M24986" t="str">
            <v/>
          </cell>
          <cell r="N24986" t="str">
            <v/>
          </cell>
        </row>
        <row r="24987">
          <cell r="A24987" t="str">
            <v>APU-00201</v>
          </cell>
          <cell r="D24987" t="str">
            <v>SUBTOTAL</v>
          </cell>
        </row>
        <row r="24988">
          <cell r="A24988" t="str">
            <v>APU-00201</v>
          </cell>
          <cell r="D24988" t="str">
            <v>IV. MANO DE OBRA</v>
          </cell>
        </row>
        <row r="24989">
          <cell r="A24989" t="str">
            <v>APU-00201</v>
          </cell>
          <cell r="D24989" t="str">
            <v>TRABAJADOR</v>
          </cell>
          <cell r="K24989" t="str">
            <v>JORNAL</v>
          </cell>
          <cell r="L24989" t="str">
            <v>PRESTACIONES</v>
          </cell>
          <cell r="M24989" t="str">
            <v>JORNAL TOTAL</v>
          </cell>
          <cell r="N24989" t="str">
            <v>RENDIMIENTO</v>
          </cell>
        </row>
        <row r="24990">
          <cell r="A24990" t="str">
            <v>APU-00201</v>
          </cell>
        </row>
        <row r="24991">
          <cell r="A24991" t="str">
            <v>APU-00201</v>
          </cell>
        </row>
        <row r="24992">
          <cell r="A24992" t="str">
            <v>APU-00201</v>
          </cell>
          <cell r="D24992" t="str">
            <v/>
          </cell>
          <cell r="K24992" t="str">
            <v/>
          </cell>
          <cell r="L24992" t="str">
            <v xml:space="preserve"> </v>
          </cell>
          <cell r="M24992" t="str">
            <v xml:space="preserve"> </v>
          </cell>
        </row>
        <row r="24993">
          <cell r="A24993" t="str">
            <v>APU-00201</v>
          </cell>
          <cell r="D24993" t="str">
            <v/>
          </cell>
          <cell r="K24993" t="str">
            <v/>
          </cell>
          <cell r="L24993" t="str">
            <v xml:space="preserve"> </v>
          </cell>
          <cell r="M24993" t="str">
            <v xml:space="preserve"> </v>
          </cell>
        </row>
        <row r="24994">
          <cell r="A24994" t="str">
            <v>APU-00201</v>
          </cell>
          <cell r="D24994" t="str">
            <v/>
          </cell>
          <cell r="K24994" t="str">
            <v/>
          </cell>
          <cell r="L24994" t="str">
            <v xml:space="preserve"> </v>
          </cell>
          <cell r="M24994" t="str">
            <v xml:space="preserve"> </v>
          </cell>
        </row>
        <row r="24995">
          <cell r="A24995" t="str">
            <v>APU-00201</v>
          </cell>
          <cell r="D24995" t="str">
            <v>SUBTOTAL</v>
          </cell>
        </row>
        <row r="24996">
          <cell r="A24996" t="str">
            <v>APU-00201</v>
          </cell>
        </row>
        <row r="24997">
          <cell r="D24997" t="str">
            <v>TOTAL COSTO DIRECTO $</v>
          </cell>
        </row>
        <row r="24999">
          <cell r="M24999" t="str">
            <v>Porcentaje</v>
          </cell>
          <cell r="N24999" t="str">
            <v>Valor Total</v>
          </cell>
        </row>
        <row r="25000">
          <cell r="M25000">
            <v>0.107</v>
          </cell>
          <cell r="N25000">
            <v>388961.81</v>
          </cell>
        </row>
        <row r="25001">
          <cell r="N25001">
            <v>0</v>
          </cell>
        </row>
        <row r="25002">
          <cell r="M25002">
            <v>7.0000000000000007E-2</v>
          </cell>
          <cell r="N25002">
            <v>254461</v>
          </cell>
        </row>
        <row r="25005">
          <cell r="D25005" t="str">
            <v>Precio Unitario Total Aproximado al peso $</v>
          </cell>
        </row>
        <row r="25010">
          <cell r="D25010" t="str">
            <v>Proyectó:</v>
          </cell>
          <cell r="L25010" t="str">
            <v>Aprobó:</v>
          </cell>
        </row>
        <row r="25011">
          <cell r="E25011" t="str">
            <v>BRAYAN JEUDIEL LOZANO HERRERA</v>
          </cell>
          <cell r="M25011" t="str">
            <v>JESÚS IVÁN QUIÑONES RUEDA</v>
          </cell>
        </row>
        <row r="25012">
          <cell r="E25012" t="str">
            <v>APOYO SEC. DE PLANEACIÓN Y OBRAS PÚBLICAS</v>
          </cell>
          <cell r="M25012" t="str">
            <v>SECRETARIO DE PLANEACIÓN Y OBRAS PUBLICAS</v>
          </cell>
        </row>
        <row r="25013">
          <cell r="E25013" t="str">
            <v>LES TENGO UN CHISME</v>
          </cell>
          <cell r="M25013" t="str">
            <v>BOMBA</v>
          </cell>
        </row>
        <row r="25017">
          <cell r="D25017" t="str">
            <v>Análisis de Precios Unitarios- Secretaria de Planeación y Obras Publicas de Cubará, Boyacá.</v>
          </cell>
        </row>
        <row r="25018">
          <cell r="D25018" t="str">
            <v>Código</v>
          </cell>
          <cell r="E25018" t="str">
            <v>CCE-EICP-FM-14</v>
          </cell>
          <cell r="G25018" t="str">
            <v>Versión</v>
          </cell>
          <cell r="H25018">
            <v>1</v>
          </cell>
        </row>
        <row r="25022">
          <cell r="E25022" t="str">
            <v>MUNICIPIO DE CUBARÁ</v>
          </cell>
        </row>
        <row r="25024">
          <cell r="M25024" t="str">
            <v>VERSIÓN</v>
          </cell>
        </row>
        <row r="25027">
          <cell r="M25027" t="str">
            <v>PAGINA</v>
          </cell>
        </row>
        <row r="25028">
          <cell r="E25028" t="str">
            <v>ANÁLISIS DE PRECIOS UNITARIOS</v>
          </cell>
        </row>
        <row r="25030">
          <cell r="M25030" t="str">
            <v>FECHA</v>
          </cell>
          <cell r="N25030" t="str">
            <v>DD</v>
          </cell>
        </row>
        <row r="25031">
          <cell r="N25031">
            <v>13</v>
          </cell>
        </row>
        <row r="25035">
          <cell r="D25035" t="str">
            <v>DATOS ESPECÍFICOS</v>
          </cell>
        </row>
        <row r="25037">
          <cell r="A25037" t="str">
            <v>APU ID</v>
          </cell>
          <cell r="D25037" t="str">
            <v>ÍTEM</v>
          </cell>
          <cell r="E25037" t="str">
            <v>DESCRIPCIÓN</v>
          </cell>
          <cell r="N25037" t="str">
            <v>UNIDAD</v>
          </cell>
        </row>
        <row r="25038">
          <cell r="D25038">
            <v>8.16</v>
          </cell>
          <cell r="E25038" t="str">
            <v>Suministro Fondo de 80 cm de diámetro en acero inox. calibre 6 mm con
falca en acero inoxidable calibre 18, soldada</v>
          </cell>
          <cell r="N25038" t="str">
            <v>UND</v>
          </cell>
        </row>
        <row r="25039">
          <cell r="D25039" t="str">
            <v>I. EQUIPO</v>
          </cell>
        </row>
        <row r="25040">
          <cell r="D25040" t="str">
            <v>DESCRIPCIÓN</v>
          </cell>
          <cell r="I25040" t="str">
            <v>MARCA</v>
          </cell>
          <cell r="K25040" t="str">
            <v>TIPO</v>
          </cell>
          <cell r="M25040" t="str">
            <v>TARIFA</v>
          </cell>
          <cell r="N25040" t="str">
            <v>RENDIMIENTO</v>
          </cell>
        </row>
        <row r="25041">
          <cell r="A25041" t="str">
            <v>APU-00202</v>
          </cell>
          <cell r="D25041" t="str">
            <v>HERRAMIENTA MENOR (% M.O)</v>
          </cell>
          <cell r="K25041" t="str">
            <v>%</v>
          </cell>
          <cell r="M25041">
            <v>0</v>
          </cell>
          <cell r="N25041">
            <v>10</v>
          </cell>
        </row>
        <row r="25042">
          <cell r="A25042" t="str">
            <v>APU-00202</v>
          </cell>
          <cell r="D25042" t="str">
            <v/>
          </cell>
          <cell r="K25042" t="str">
            <v/>
          </cell>
          <cell r="M25042" t="str">
            <v/>
          </cell>
        </row>
        <row r="25043">
          <cell r="A25043" t="str">
            <v>APU-00202</v>
          </cell>
          <cell r="D25043" t="str">
            <v/>
          </cell>
          <cell r="K25043" t="str">
            <v/>
          </cell>
          <cell r="M25043" t="str">
            <v/>
          </cell>
        </row>
        <row r="25044">
          <cell r="A25044" t="str">
            <v>APU-00202</v>
          </cell>
          <cell r="D25044" t="str">
            <v/>
          </cell>
          <cell r="K25044" t="str">
            <v/>
          </cell>
          <cell r="M25044" t="str">
            <v/>
          </cell>
        </row>
        <row r="25045">
          <cell r="A25045" t="str">
            <v>APU-00202</v>
          </cell>
          <cell r="D25045" t="str">
            <v/>
          </cell>
          <cell r="K25045" t="str">
            <v/>
          </cell>
          <cell r="M25045" t="str">
            <v/>
          </cell>
        </row>
        <row r="25046">
          <cell r="A25046" t="str">
            <v>APU-00202</v>
          </cell>
          <cell r="D25046" t="str">
            <v/>
          </cell>
          <cell r="K25046" t="str">
            <v/>
          </cell>
          <cell r="M25046" t="str">
            <v/>
          </cell>
        </row>
        <row r="25047">
          <cell r="A25047" t="str">
            <v>APU-00202</v>
          </cell>
          <cell r="D25047" t="str">
            <v>SUBTOTAL</v>
          </cell>
        </row>
        <row r="25048">
          <cell r="A25048" t="str">
            <v>APU-00202</v>
          </cell>
          <cell r="D25048" t="str">
            <v>II. MATERIALES</v>
          </cell>
        </row>
        <row r="25049">
          <cell r="A25049" t="str">
            <v>APU-00202</v>
          </cell>
          <cell r="D25049" t="str">
            <v>DESCRIPCIÓN</v>
          </cell>
          <cell r="L25049" t="str">
            <v>UNIDAD</v>
          </cell>
          <cell r="M25049" t="str">
            <v>CANTIDAD</v>
          </cell>
          <cell r="N25049" t="str">
            <v>PRECIO UNITARIO</v>
          </cell>
        </row>
        <row r="25050">
          <cell r="A25050" t="str">
            <v>APU-00202</v>
          </cell>
          <cell r="D25050" t="str">
            <v>Fondo de 80 cm de diámetro en acero inox. calibre 6 mm con falca en acero inoxidable calibre 18, soldada</v>
          </cell>
          <cell r="L25050" t="str">
            <v>UND</v>
          </cell>
          <cell r="M25050">
            <v>1</v>
          </cell>
          <cell r="N25050">
            <v>3272500</v>
          </cell>
        </row>
        <row r="25051">
          <cell r="A25051" t="str">
            <v>APU-00202</v>
          </cell>
        </row>
        <row r="25052">
          <cell r="A25052" t="str">
            <v>APU-00202</v>
          </cell>
        </row>
        <row r="25053">
          <cell r="A25053" t="str">
            <v>APU-00202</v>
          </cell>
          <cell r="D25053" t="str">
            <v/>
          </cell>
          <cell r="L25053" t="str">
            <v/>
          </cell>
          <cell r="N25053" t="str">
            <v/>
          </cell>
        </row>
        <row r="25054">
          <cell r="A25054" t="str">
            <v>APU-00202</v>
          </cell>
          <cell r="D25054" t="str">
            <v/>
          </cell>
          <cell r="L25054" t="str">
            <v/>
          </cell>
          <cell r="N25054" t="str">
            <v/>
          </cell>
        </row>
        <row r="25055">
          <cell r="A25055" t="str">
            <v>APU-00202</v>
          </cell>
          <cell r="D25055" t="str">
            <v/>
          </cell>
          <cell r="L25055" t="str">
            <v/>
          </cell>
          <cell r="N25055" t="str">
            <v/>
          </cell>
        </row>
        <row r="25056">
          <cell r="A25056" t="str">
            <v>APU-00202</v>
          </cell>
          <cell r="D25056" t="str">
            <v/>
          </cell>
          <cell r="L25056" t="str">
            <v/>
          </cell>
          <cell r="N25056" t="str">
            <v/>
          </cell>
        </row>
        <row r="25057">
          <cell r="A25057" t="str">
            <v>APU-00202</v>
          </cell>
          <cell r="D25057" t="str">
            <v/>
          </cell>
          <cell r="L25057" t="str">
            <v/>
          </cell>
          <cell r="N25057" t="str">
            <v/>
          </cell>
        </row>
        <row r="25058">
          <cell r="A25058" t="str">
            <v>APU-00202</v>
          </cell>
          <cell r="D25058" t="str">
            <v/>
          </cell>
          <cell r="L25058" t="str">
            <v/>
          </cell>
          <cell r="N25058" t="str">
            <v/>
          </cell>
        </row>
        <row r="25059">
          <cell r="A25059" t="str">
            <v>APU-00202</v>
          </cell>
          <cell r="D25059" t="str">
            <v/>
          </cell>
          <cell r="L25059" t="str">
            <v/>
          </cell>
          <cell r="N25059" t="str">
            <v/>
          </cell>
        </row>
        <row r="25060">
          <cell r="A25060" t="str">
            <v>APU-00202</v>
          </cell>
          <cell r="D25060" t="str">
            <v/>
          </cell>
          <cell r="L25060" t="str">
            <v/>
          </cell>
          <cell r="N25060" t="str">
            <v/>
          </cell>
        </row>
        <row r="25061">
          <cell r="A25061" t="str">
            <v>APU-00202</v>
          </cell>
          <cell r="D25061" t="str">
            <v/>
          </cell>
          <cell r="L25061" t="str">
            <v/>
          </cell>
          <cell r="N25061" t="str">
            <v/>
          </cell>
        </row>
        <row r="25062">
          <cell r="A25062" t="str">
            <v>APU-00202</v>
          </cell>
          <cell r="D25062" t="str">
            <v/>
          </cell>
          <cell r="L25062" t="str">
            <v/>
          </cell>
          <cell r="N25062" t="str">
            <v/>
          </cell>
        </row>
        <row r="25063">
          <cell r="A25063" t="str">
            <v>APU-00202</v>
          </cell>
          <cell r="D25063" t="str">
            <v/>
          </cell>
          <cell r="L25063" t="str">
            <v/>
          </cell>
          <cell r="N25063" t="str">
            <v/>
          </cell>
        </row>
        <row r="25064">
          <cell r="A25064" t="str">
            <v>APU-00202</v>
          </cell>
          <cell r="D25064" t="str">
            <v>DESPERDICIO</v>
          </cell>
          <cell r="L25064" t="str">
            <v>%</v>
          </cell>
          <cell r="M25064">
            <v>0</v>
          </cell>
          <cell r="N25064">
            <v>3272500</v>
          </cell>
        </row>
        <row r="25065">
          <cell r="A25065" t="str">
            <v>APU-00202</v>
          </cell>
          <cell r="D25065" t="str">
            <v>SUBTOTAL</v>
          </cell>
        </row>
        <row r="25066">
          <cell r="A25066" t="str">
            <v>APU-00202</v>
          </cell>
          <cell r="D25066" t="str">
            <v>III. TRANSPORTES</v>
          </cell>
        </row>
        <row r="25067">
          <cell r="A25067" t="str">
            <v>APU-00202</v>
          </cell>
          <cell r="D25067" t="str">
            <v>MATERIAL</v>
          </cell>
          <cell r="K25067" t="str">
            <v>VOL. o PESO</v>
          </cell>
          <cell r="L25067" t="str">
            <v>DISTANCIA</v>
          </cell>
          <cell r="M25067" t="str">
            <v>M3 o Ton/Km</v>
          </cell>
          <cell r="N25067" t="str">
            <v>TARIFA</v>
          </cell>
        </row>
        <row r="25068">
          <cell r="A25068" t="str">
            <v>APU-00202</v>
          </cell>
          <cell r="D25068" t="str">
            <v>CARGA MULAR (90 KG)</v>
          </cell>
          <cell r="K25068">
            <v>40</v>
          </cell>
          <cell r="L25068">
            <v>15.7</v>
          </cell>
          <cell r="M25068" t="str">
            <v>KG/KM</v>
          </cell>
          <cell r="N25068">
            <v>350</v>
          </cell>
        </row>
        <row r="25069">
          <cell r="A25069" t="str">
            <v>APU-00202</v>
          </cell>
          <cell r="D25069" t="str">
            <v xml:space="preserve">FABRICA A CUBARA </v>
          </cell>
          <cell r="N25069">
            <v>142857.14285714287</v>
          </cell>
        </row>
        <row r="25070">
          <cell r="A25070" t="str">
            <v>APU-00202</v>
          </cell>
          <cell r="D25070" t="str">
            <v/>
          </cell>
          <cell r="M25070" t="str">
            <v/>
          </cell>
          <cell r="N25070" t="str">
            <v/>
          </cell>
        </row>
        <row r="25071">
          <cell r="A25071" t="str">
            <v>APU-00202</v>
          </cell>
          <cell r="D25071" t="str">
            <v/>
          </cell>
          <cell r="M25071" t="str">
            <v/>
          </cell>
          <cell r="N25071" t="str">
            <v/>
          </cell>
        </row>
        <row r="25072">
          <cell r="A25072" t="str">
            <v>APU-00202</v>
          </cell>
          <cell r="D25072" t="str">
            <v>SUBTOTAL</v>
          </cell>
        </row>
        <row r="25073">
          <cell r="A25073" t="str">
            <v>APU-00202</v>
          </cell>
          <cell r="D25073" t="str">
            <v>IV. MANO DE OBRA</v>
          </cell>
        </row>
        <row r="25074">
          <cell r="A25074" t="str">
            <v>APU-00202</v>
          </cell>
          <cell r="D25074" t="str">
            <v>TRABAJADOR</v>
          </cell>
          <cell r="K25074" t="str">
            <v>JORNAL</v>
          </cell>
          <cell r="L25074" t="str">
            <v>PRESTACIONES</v>
          </cell>
          <cell r="M25074" t="str">
            <v>JORNAL TOTAL</v>
          </cell>
          <cell r="N25074" t="str">
            <v>RENDIMIENTO</v>
          </cell>
        </row>
        <row r="25075">
          <cell r="A25075" t="str">
            <v>APU-00202</v>
          </cell>
        </row>
        <row r="25076">
          <cell r="A25076" t="str">
            <v>APU-00202</v>
          </cell>
        </row>
        <row r="25077">
          <cell r="A25077" t="str">
            <v>APU-00202</v>
          </cell>
          <cell r="D25077" t="str">
            <v/>
          </cell>
          <cell r="K25077" t="str">
            <v/>
          </cell>
          <cell r="L25077" t="str">
            <v xml:space="preserve"> </v>
          </cell>
          <cell r="M25077" t="str">
            <v xml:space="preserve"> </v>
          </cell>
        </row>
        <row r="25078">
          <cell r="A25078" t="str">
            <v>APU-00202</v>
          </cell>
          <cell r="D25078" t="str">
            <v/>
          </cell>
          <cell r="K25078" t="str">
            <v/>
          </cell>
          <cell r="L25078" t="str">
            <v xml:space="preserve"> </v>
          </cell>
          <cell r="M25078" t="str">
            <v xml:space="preserve"> </v>
          </cell>
        </row>
        <row r="25079">
          <cell r="A25079" t="str">
            <v>APU-00202</v>
          </cell>
          <cell r="D25079" t="str">
            <v/>
          </cell>
          <cell r="K25079" t="str">
            <v/>
          </cell>
          <cell r="L25079" t="str">
            <v xml:space="preserve"> </v>
          </cell>
          <cell r="M25079" t="str">
            <v xml:space="preserve"> </v>
          </cell>
        </row>
        <row r="25080">
          <cell r="A25080" t="str">
            <v>APU-00202</v>
          </cell>
          <cell r="D25080" t="str">
            <v>SUBTOTAL</v>
          </cell>
        </row>
        <row r="25081">
          <cell r="A25081" t="str">
            <v>APU-00202</v>
          </cell>
        </row>
        <row r="25082">
          <cell r="D25082" t="str">
            <v>TOTAL COSTO DIRECTO $</v>
          </cell>
        </row>
        <row r="25084">
          <cell r="M25084" t="str">
            <v>Porcentaje</v>
          </cell>
          <cell r="N25084" t="str">
            <v>Valor Total</v>
          </cell>
        </row>
        <row r="25085">
          <cell r="M25085">
            <v>0.107</v>
          </cell>
          <cell r="N25085">
            <v>388961.81</v>
          </cell>
        </row>
        <row r="25086">
          <cell r="N25086">
            <v>0</v>
          </cell>
        </row>
        <row r="25087">
          <cell r="M25087">
            <v>7.0000000000000007E-2</v>
          </cell>
          <cell r="N25087">
            <v>254461</v>
          </cell>
        </row>
        <row r="25090">
          <cell r="D25090" t="str">
            <v>Precio Unitario Total Aproximado al peso $</v>
          </cell>
        </row>
        <row r="25095">
          <cell r="D25095" t="str">
            <v>Proyectó:</v>
          </cell>
          <cell r="L25095" t="str">
            <v>Aprobó:</v>
          </cell>
        </row>
        <row r="25096">
          <cell r="E25096" t="str">
            <v>BRAYAN JEUDIEL LOZANO HERRERA</v>
          </cell>
          <cell r="M25096" t="str">
            <v>JESÚS IVÁN QUIÑONES RUEDA</v>
          </cell>
        </row>
        <row r="25097">
          <cell r="E25097" t="str">
            <v>APOYO SEC. DE PLANEACIÓN Y OBRAS PÚBLICAS</v>
          </cell>
          <cell r="M25097" t="str">
            <v>SECRETARIO DE PLANEACIÓN Y OBRAS PUBLICAS</v>
          </cell>
        </row>
        <row r="25098">
          <cell r="E25098" t="str">
            <v>LES TENGO UN CHISME</v>
          </cell>
          <cell r="M25098" t="str">
            <v>BOMBA</v>
          </cell>
        </row>
        <row r="25102">
          <cell r="D25102" t="str">
            <v>Análisis de Precios Unitarios- Secretaria de Planeación y Obras Publicas de Cubará, Boyacá.</v>
          </cell>
        </row>
        <row r="25103">
          <cell r="D25103" t="str">
            <v>Código</v>
          </cell>
          <cell r="E25103" t="str">
            <v>CCE-EICP-FM-14</v>
          </cell>
          <cell r="G25103" t="str">
            <v>Versión</v>
          </cell>
          <cell r="H25103">
            <v>1</v>
          </cell>
        </row>
        <row r="25107">
          <cell r="E25107" t="str">
            <v>MUNICIPIO DE CUBARÁ</v>
          </cell>
        </row>
        <row r="25109">
          <cell r="M25109" t="str">
            <v>VERSIÓN</v>
          </cell>
        </row>
        <row r="25112">
          <cell r="M25112" t="str">
            <v>PAGINA</v>
          </cell>
        </row>
        <row r="25113">
          <cell r="E25113" t="str">
            <v>ANÁLISIS DE PRECIOS UNITARIOS</v>
          </cell>
        </row>
        <row r="25115">
          <cell r="M25115" t="str">
            <v>FECHA</v>
          </cell>
          <cell r="N25115" t="str">
            <v>DD</v>
          </cell>
        </row>
        <row r="25116">
          <cell r="N25116">
            <v>13</v>
          </cell>
        </row>
        <row r="25120">
          <cell r="D25120" t="str">
            <v>DATOS ESPECÍFICOS</v>
          </cell>
        </row>
        <row r="25122">
          <cell r="A25122" t="str">
            <v>APU ID</v>
          </cell>
          <cell r="D25122" t="str">
            <v>ÍTEM</v>
          </cell>
          <cell r="E25122" t="str">
            <v>DESCRIPCIÓN</v>
          </cell>
          <cell r="N25122" t="str">
            <v>UNIDAD</v>
          </cell>
        </row>
        <row r="25123">
          <cell r="D25123">
            <v>8.17</v>
          </cell>
          <cell r="E25123" t="str">
            <v>Suministro Fondo de 90 cm de diámetro en acero inox. calibre 6 mm con
falca en acero inoxidable calibre 18, soldada</v>
          </cell>
          <cell r="N25123" t="str">
            <v>UND</v>
          </cell>
        </row>
        <row r="25124">
          <cell r="D25124" t="str">
            <v>I. EQUIPO</v>
          </cell>
        </row>
        <row r="25125">
          <cell r="D25125" t="str">
            <v>DESCRIPCIÓN</v>
          </cell>
          <cell r="I25125" t="str">
            <v>MARCA</v>
          </cell>
          <cell r="K25125" t="str">
            <v>TIPO</v>
          </cell>
          <cell r="M25125" t="str">
            <v>TARIFA</v>
          </cell>
          <cell r="N25125" t="str">
            <v>RENDIMIENTO</v>
          </cell>
        </row>
        <row r="25126">
          <cell r="A25126" t="str">
            <v>APU-00203</v>
          </cell>
          <cell r="D25126" t="str">
            <v>HERRAMIENTA MENOR (% M.O)</v>
          </cell>
          <cell r="K25126" t="str">
            <v>%</v>
          </cell>
          <cell r="M25126">
            <v>0</v>
          </cell>
          <cell r="N25126">
            <v>10</v>
          </cell>
        </row>
        <row r="25127">
          <cell r="A25127" t="str">
            <v>APU-00203</v>
          </cell>
          <cell r="D25127" t="str">
            <v/>
          </cell>
          <cell r="K25127" t="str">
            <v/>
          </cell>
          <cell r="M25127" t="str">
            <v/>
          </cell>
        </row>
        <row r="25128">
          <cell r="A25128" t="str">
            <v>APU-00203</v>
          </cell>
          <cell r="D25128" t="str">
            <v/>
          </cell>
          <cell r="K25128" t="str">
            <v/>
          </cell>
          <cell r="M25128" t="str">
            <v/>
          </cell>
        </row>
        <row r="25129">
          <cell r="A25129" t="str">
            <v>APU-00203</v>
          </cell>
          <cell r="D25129" t="str">
            <v/>
          </cell>
          <cell r="K25129" t="str">
            <v/>
          </cell>
          <cell r="M25129" t="str">
            <v/>
          </cell>
        </row>
        <row r="25130">
          <cell r="A25130" t="str">
            <v>APU-00203</v>
          </cell>
          <cell r="D25130" t="str">
            <v/>
          </cell>
          <cell r="K25130" t="str">
            <v/>
          </cell>
          <cell r="M25130" t="str">
            <v/>
          </cell>
        </row>
        <row r="25131">
          <cell r="A25131" t="str">
            <v>APU-00203</v>
          </cell>
          <cell r="D25131" t="str">
            <v/>
          </cell>
          <cell r="K25131" t="str">
            <v/>
          </cell>
          <cell r="M25131" t="str">
            <v/>
          </cell>
        </row>
        <row r="25132">
          <cell r="A25132" t="str">
            <v>APU-00203</v>
          </cell>
          <cell r="D25132" t="str">
            <v>SUBTOTAL</v>
          </cell>
        </row>
        <row r="25133">
          <cell r="A25133" t="str">
            <v>APU-00203</v>
          </cell>
          <cell r="D25133" t="str">
            <v>II. MATERIALES</v>
          </cell>
        </row>
        <row r="25134">
          <cell r="A25134" t="str">
            <v>APU-00203</v>
          </cell>
          <cell r="D25134" t="str">
            <v>DESCRIPCIÓN</v>
          </cell>
          <cell r="L25134" t="str">
            <v>UNIDAD</v>
          </cell>
          <cell r="M25134" t="str">
            <v>CANTIDAD</v>
          </cell>
          <cell r="N25134" t="str">
            <v>PRECIO UNITARIO</v>
          </cell>
        </row>
        <row r="25135">
          <cell r="A25135" t="str">
            <v>APU-00203</v>
          </cell>
          <cell r="D25135" t="str">
            <v>Fondo de 90 cm de diámetro en acero inox. calibre 6 mm con falca en acero inoxidable calibre 18, soldada</v>
          </cell>
          <cell r="L25135" t="str">
            <v>UND</v>
          </cell>
          <cell r="M25135">
            <v>1</v>
          </cell>
          <cell r="N25135">
            <v>3272500</v>
          </cell>
        </row>
        <row r="25136">
          <cell r="A25136" t="str">
            <v>APU-00203</v>
          </cell>
        </row>
        <row r="25137">
          <cell r="A25137" t="str">
            <v>APU-00203</v>
          </cell>
        </row>
        <row r="25138">
          <cell r="A25138" t="str">
            <v>APU-00203</v>
          </cell>
          <cell r="D25138" t="str">
            <v/>
          </cell>
          <cell r="L25138" t="str">
            <v/>
          </cell>
          <cell r="N25138" t="str">
            <v/>
          </cell>
        </row>
        <row r="25139">
          <cell r="A25139" t="str">
            <v>APU-00203</v>
          </cell>
          <cell r="D25139" t="str">
            <v/>
          </cell>
          <cell r="L25139" t="str">
            <v/>
          </cell>
          <cell r="N25139" t="str">
            <v/>
          </cell>
        </row>
        <row r="25140">
          <cell r="A25140" t="str">
            <v>APU-00203</v>
          </cell>
          <cell r="D25140" t="str">
            <v/>
          </cell>
          <cell r="L25140" t="str">
            <v/>
          </cell>
          <cell r="N25140" t="str">
            <v/>
          </cell>
        </row>
        <row r="25141">
          <cell r="A25141" t="str">
            <v>APU-00203</v>
          </cell>
          <cell r="D25141" t="str">
            <v/>
          </cell>
          <cell r="L25141" t="str">
            <v/>
          </cell>
          <cell r="N25141" t="str">
            <v/>
          </cell>
        </row>
        <row r="25142">
          <cell r="A25142" t="str">
            <v>APU-00203</v>
          </cell>
          <cell r="D25142" t="str">
            <v/>
          </cell>
          <cell r="L25142" t="str">
            <v/>
          </cell>
          <cell r="N25142" t="str">
            <v/>
          </cell>
        </row>
        <row r="25143">
          <cell r="A25143" t="str">
            <v>APU-00203</v>
          </cell>
          <cell r="D25143" t="str">
            <v/>
          </cell>
          <cell r="L25143" t="str">
            <v/>
          </cell>
          <cell r="N25143" t="str">
            <v/>
          </cell>
        </row>
        <row r="25144">
          <cell r="A25144" t="str">
            <v>APU-00203</v>
          </cell>
          <cell r="D25144" t="str">
            <v/>
          </cell>
          <cell r="L25144" t="str">
            <v/>
          </cell>
          <cell r="N25144" t="str">
            <v/>
          </cell>
        </row>
        <row r="25145">
          <cell r="A25145" t="str">
            <v>APU-00203</v>
          </cell>
          <cell r="D25145" t="str">
            <v/>
          </cell>
          <cell r="L25145" t="str">
            <v/>
          </cell>
          <cell r="N25145" t="str">
            <v/>
          </cell>
        </row>
        <row r="25146">
          <cell r="A25146" t="str">
            <v>APU-00203</v>
          </cell>
          <cell r="D25146" t="str">
            <v/>
          </cell>
          <cell r="L25146" t="str">
            <v/>
          </cell>
          <cell r="N25146" t="str">
            <v/>
          </cell>
        </row>
        <row r="25147">
          <cell r="A25147" t="str">
            <v>APU-00203</v>
          </cell>
          <cell r="D25147" t="str">
            <v/>
          </cell>
          <cell r="L25147" t="str">
            <v/>
          </cell>
          <cell r="N25147" t="str">
            <v/>
          </cell>
        </row>
        <row r="25148">
          <cell r="A25148" t="str">
            <v>APU-00203</v>
          </cell>
          <cell r="D25148" t="str">
            <v/>
          </cell>
          <cell r="L25148" t="str">
            <v/>
          </cell>
          <cell r="N25148" t="str">
            <v/>
          </cell>
        </row>
        <row r="25149">
          <cell r="A25149" t="str">
            <v>APU-00203</v>
          </cell>
          <cell r="D25149" t="str">
            <v>DESPERDICIO</v>
          </cell>
          <cell r="L25149" t="str">
            <v>%</v>
          </cell>
          <cell r="M25149">
            <v>0</v>
          </cell>
          <cell r="N25149">
            <v>3272500</v>
          </cell>
        </row>
        <row r="25150">
          <cell r="A25150" t="str">
            <v>APU-00203</v>
          </cell>
          <cell r="D25150" t="str">
            <v>SUBTOTAL</v>
          </cell>
        </row>
        <row r="25151">
          <cell r="A25151" t="str">
            <v>APU-00203</v>
          </cell>
          <cell r="D25151" t="str">
            <v>III. TRANSPORTES</v>
          </cell>
        </row>
        <row r="25152">
          <cell r="A25152" t="str">
            <v>APU-00203</v>
          </cell>
          <cell r="D25152" t="str">
            <v>MATERIAL</v>
          </cell>
          <cell r="K25152" t="str">
            <v>VOL. o PESO</v>
          </cell>
          <cell r="L25152" t="str">
            <v>DISTANCIA</v>
          </cell>
          <cell r="M25152" t="str">
            <v>M3 o Ton/Km</v>
          </cell>
          <cell r="N25152" t="str">
            <v>TARIFA</v>
          </cell>
        </row>
        <row r="25153">
          <cell r="A25153" t="str">
            <v>APU-00203</v>
          </cell>
          <cell r="D25153" t="str">
            <v>CARGA MULAR (90 KG)</v>
          </cell>
          <cell r="K25153">
            <v>40</v>
          </cell>
          <cell r="L25153">
            <v>15.7</v>
          </cell>
          <cell r="M25153" t="str">
            <v>KG/KM</v>
          </cell>
          <cell r="N25153">
            <v>350</v>
          </cell>
        </row>
        <row r="25154">
          <cell r="A25154" t="str">
            <v>APU-00203</v>
          </cell>
          <cell r="D25154" t="str">
            <v xml:space="preserve">FABRICA A CUBARA </v>
          </cell>
          <cell r="N25154">
            <v>142857.14285714287</v>
          </cell>
        </row>
        <row r="25155">
          <cell r="A25155" t="str">
            <v>APU-00203</v>
          </cell>
          <cell r="D25155" t="str">
            <v/>
          </cell>
          <cell r="M25155" t="str">
            <v/>
          </cell>
          <cell r="N25155" t="str">
            <v/>
          </cell>
        </row>
        <row r="25156">
          <cell r="A25156" t="str">
            <v>APU-00203</v>
          </cell>
          <cell r="D25156" t="str">
            <v/>
          </cell>
          <cell r="M25156" t="str">
            <v/>
          </cell>
          <cell r="N25156" t="str">
            <v/>
          </cell>
        </row>
        <row r="25157">
          <cell r="A25157" t="str">
            <v>APU-00203</v>
          </cell>
          <cell r="D25157" t="str">
            <v>SUBTOTAL</v>
          </cell>
        </row>
        <row r="25158">
          <cell r="A25158" t="str">
            <v>APU-00203</v>
          </cell>
          <cell r="D25158" t="str">
            <v>IV. MANO DE OBRA</v>
          </cell>
        </row>
        <row r="25159">
          <cell r="A25159" t="str">
            <v>APU-00203</v>
          </cell>
          <cell r="D25159" t="str">
            <v>TRABAJADOR</v>
          </cell>
          <cell r="K25159" t="str">
            <v>JORNAL</v>
          </cell>
          <cell r="L25159" t="str">
            <v>PRESTACIONES</v>
          </cell>
          <cell r="M25159" t="str">
            <v>JORNAL TOTAL</v>
          </cell>
          <cell r="N25159" t="str">
            <v>RENDIMIENTO</v>
          </cell>
        </row>
        <row r="25160">
          <cell r="A25160" t="str">
            <v>APU-00203</v>
          </cell>
        </row>
        <row r="25161">
          <cell r="A25161" t="str">
            <v>APU-00203</v>
          </cell>
        </row>
        <row r="25162">
          <cell r="A25162" t="str">
            <v>APU-00203</v>
          </cell>
          <cell r="D25162" t="str">
            <v/>
          </cell>
          <cell r="K25162" t="str">
            <v/>
          </cell>
          <cell r="L25162" t="str">
            <v xml:space="preserve"> </v>
          </cell>
          <cell r="M25162" t="str">
            <v xml:space="preserve"> </v>
          </cell>
        </row>
        <row r="25163">
          <cell r="A25163" t="str">
            <v>APU-00203</v>
          </cell>
          <cell r="D25163" t="str">
            <v/>
          </cell>
          <cell r="K25163" t="str">
            <v/>
          </cell>
          <cell r="L25163" t="str">
            <v xml:space="preserve"> </v>
          </cell>
          <cell r="M25163" t="str">
            <v xml:space="preserve"> </v>
          </cell>
        </row>
        <row r="25164">
          <cell r="A25164" t="str">
            <v>APU-00203</v>
          </cell>
          <cell r="D25164" t="str">
            <v/>
          </cell>
          <cell r="K25164" t="str">
            <v/>
          </cell>
          <cell r="L25164" t="str">
            <v xml:space="preserve"> </v>
          </cell>
          <cell r="M25164" t="str">
            <v xml:space="preserve"> </v>
          </cell>
        </row>
        <row r="25165">
          <cell r="A25165" t="str">
            <v>APU-00203</v>
          </cell>
          <cell r="D25165" t="str">
            <v>SUBTOTAL</v>
          </cell>
        </row>
        <row r="25166">
          <cell r="A25166" t="str">
            <v>APU-00203</v>
          </cell>
        </row>
        <row r="25167">
          <cell r="D25167" t="str">
            <v>TOTAL COSTO DIRECTO $</v>
          </cell>
        </row>
        <row r="25169">
          <cell r="M25169" t="str">
            <v>Porcentaje</v>
          </cell>
          <cell r="N25169" t="str">
            <v>Valor Total</v>
          </cell>
        </row>
        <row r="25170">
          <cell r="M25170">
            <v>0.107</v>
          </cell>
          <cell r="N25170">
            <v>388961.81</v>
          </cell>
        </row>
        <row r="25171">
          <cell r="N25171">
            <v>0</v>
          </cell>
        </row>
        <row r="25172">
          <cell r="M25172">
            <v>7.0000000000000007E-2</v>
          </cell>
          <cell r="N25172">
            <v>254461</v>
          </cell>
        </row>
        <row r="25175">
          <cell r="D25175" t="str">
            <v>Precio Unitario Total Aproximado al peso $</v>
          </cell>
        </row>
        <row r="25180">
          <cell r="D25180" t="str">
            <v>Proyectó:</v>
          </cell>
          <cell r="L25180" t="str">
            <v>Aprobó:</v>
          </cell>
        </row>
        <row r="25181">
          <cell r="E25181" t="str">
            <v>BRAYAN JEUDIEL LOZANO HERRERA</v>
          </cell>
          <cell r="M25181" t="str">
            <v>JESÚS IVÁN QUIÑONES RUEDA</v>
          </cell>
        </row>
        <row r="25182">
          <cell r="E25182" t="str">
            <v>APOYO SEC. DE PLANEACIÓN Y OBRAS PÚBLICAS</v>
          </cell>
          <cell r="M25182" t="str">
            <v>SECRETARIO DE PLANEACIÓN Y OBRAS PUBLICAS</v>
          </cell>
        </row>
        <row r="25183">
          <cell r="E25183" t="str">
            <v>LES TENGO UN CHISME</v>
          </cell>
          <cell r="M25183" t="str">
            <v>BOMBA</v>
          </cell>
        </row>
        <row r="25187">
          <cell r="D25187" t="str">
            <v>Análisis de Precios Unitarios- Secretaria de Planeación y Obras Publicas de Cubará, Boyacá.</v>
          </cell>
        </row>
        <row r="25188">
          <cell r="D25188" t="str">
            <v>Código</v>
          </cell>
          <cell r="E25188" t="str">
            <v>CCE-EICP-FM-14</v>
          </cell>
          <cell r="G25188" t="str">
            <v>Versión</v>
          </cell>
          <cell r="H25188">
            <v>1</v>
          </cell>
        </row>
        <row r="25192">
          <cell r="E25192" t="str">
            <v>MUNICIPIO DE CUBARÁ</v>
          </cell>
        </row>
        <row r="25194">
          <cell r="M25194" t="str">
            <v>VERSIÓN</v>
          </cell>
        </row>
        <row r="25197">
          <cell r="M25197" t="str">
            <v>PAGINA</v>
          </cell>
        </row>
        <row r="25198">
          <cell r="E25198" t="str">
            <v>ANÁLISIS DE PRECIOS UNITARIOS</v>
          </cell>
        </row>
        <row r="25200">
          <cell r="M25200" t="str">
            <v>FECHA</v>
          </cell>
          <cell r="N25200" t="str">
            <v>DD</v>
          </cell>
        </row>
        <row r="25201">
          <cell r="N25201">
            <v>13</v>
          </cell>
        </row>
        <row r="25205">
          <cell r="D25205" t="str">
            <v>DATOS ESPECÍFICOS</v>
          </cell>
        </row>
        <row r="25207">
          <cell r="A25207" t="str">
            <v>APU ID</v>
          </cell>
          <cell r="D25207" t="str">
            <v>ÍTEM</v>
          </cell>
          <cell r="E25207" t="str">
            <v>DESCRIPCIÓN</v>
          </cell>
          <cell r="N25207" t="str">
            <v>UNIDAD</v>
          </cell>
        </row>
        <row r="25208">
          <cell r="D25208">
            <v>8.18</v>
          </cell>
          <cell r="E25208" t="str">
            <v>Suministro Batea en acero inoxidable calibre 16  de 150 cm, cuadrada,
con llantas.</v>
          </cell>
          <cell r="N25208" t="str">
            <v>UND</v>
          </cell>
        </row>
        <row r="25209">
          <cell r="D25209" t="str">
            <v>I. EQUIPO</v>
          </cell>
        </row>
        <row r="25210">
          <cell r="D25210" t="str">
            <v>DESCRIPCIÓN</v>
          </cell>
          <cell r="I25210" t="str">
            <v>MARCA</v>
          </cell>
          <cell r="K25210" t="str">
            <v>TIPO</v>
          </cell>
          <cell r="M25210" t="str">
            <v>TARIFA</v>
          </cell>
          <cell r="N25210" t="str">
            <v>RENDIMIENTO</v>
          </cell>
        </row>
        <row r="25211">
          <cell r="A25211" t="str">
            <v>APU-00204</v>
          </cell>
          <cell r="D25211" t="str">
            <v>HERRAMIENTA MENOR (% M.O)</v>
          </cell>
          <cell r="K25211" t="str">
            <v>%</v>
          </cell>
          <cell r="M25211">
            <v>0</v>
          </cell>
          <cell r="N25211">
            <v>10</v>
          </cell>
        </row>
        <row r="25212">
          <cell r="A25212" t="str">
            <v>APU-00204</v>
          </cell>
          <cell r="D25212" t="str">
            <v/>
          </cell>
          <cell r="K25212" t="str">
            <v/>
          </cell>
          <cell r="M25212" t="str">
            <v/>
          </cell>
        </row>
        <row r="25213">
          <cell r="A25213" t="str">
            <v>APU-00204</v>
          </cell>
          <cell r="D25213" t="str">
            <v/>
          </cell>
          <cell r="K25213" t="str">
            <v/>
          </cell>
          <cell r="M25213" t="str">
            <v/>
          </cell>
        </row>
        <row r="25214">
          <cell r="A25214" t="str">
            <v>APU-00204</v>
          </cell>
          <cell r="D25214" t="str">
            <v/>
          </cell>
          <cell r="K25214" t="str">
            <v/>
          </cell>
          <cell r="M25214" t="str">
            <v/>
          </cell>
        </row>
        <row r="25215">
          <cell r="A25215" t="str">
            <v>APU-00204</v>
          </cell>
          <cell r="D25215" t="str">
            <v/>
          </cell>
          <cell r="K25215" t="str">
            <v/>
          </cell>
          <cell r="M25215" t="str">
            <v/>
          </cell>
        </row>
        <row r="25216">
          <cell r="A25216" t="str">
            <v>APU-00204</v>
          </cell>
          <cell r="D25216" t="str">
            <v/>
          </cell>
          <cell r="K25216" t="str">
            <v/>
          </cell>
          <cell r="M25216" t="str">
            <v/>
          </cell>
        </row>
        <row r="25217">
          <cell r="A25217" t="str">
            <v>APU-00204</v>
          </cell>
          <cell r="D25217" t="str">
            <v>SUBTOTAL</v>
          </cell>
        </row>
        <row r="25218">
          <cell r="A25218" t="str">
            <v>APU-00204</v>
          </cell>
          <cell r="D25218" t="str">
            <v>II. MATERIALES</v>
          </cell>
        </row>
        <row r="25219">
          <cell r="A25219" t="str">
            <v>APU-00204</v>
          </cell>
          <cell r="D25219" t="str">
            <v>DESCRIPCIÓN</v>
          </cell>
          <cell r="L25219" t="str">
            <v>UNIDAD</v>
          </cell>
          <cell r="M25219" t="str">
            <v>CANTIDAD</v>
          </cell>
          <cell r="N25219" t="str">
            <v>PRECIO UNITARIO</v>
          </cell>
        </row>
        <row r="25220">
          <cell r="A25220" t="str">
            <v>APU-00204</v>
          </cell>
          <cell r="D25220" t="str">
            <v>Batea en acero inoxidable calibre 16 de 150 cm , redonda o cuadrada,
con llantas.</v>
          </cell>
          <cell r="L25220" t="str">
            <v>UND</v>
          </cell>
          <cell r="M25220">
            <v>1</v>
          </cell>
          <cell r="N25220">
            <v>2094400</v>
          </cell>
        </row>
        <row r="25221">
          <cell r="A25221" t="str">
            <v>APU-00204</v>
          </cell>
        </row>
        <row r="25222">
          <cell r="A25222" t="str">
            <v>APU-00204</v>
          </cell>
        </row>
        <row r="25223">
          <cell r="A25223" t="str">
            <v>APU-00204</v>
          </cell>
          <cell r="D25223" t="str">
            <v/>
          </cell>
          <cell r="L25223" t="str">
            <v/>
          </cell>
          <cell r="N25223" t="str">
            <v/>
          </cell>
        </row>
        <row r="25224">
          <cell r="A25224" t="str">
            <v>APU-00204</v>
          </cell>
          <cell r="D25224" t="str">
            <v/>
          </cell>
          <cell r="L25224" t="str">
            <v/>
          </cell>
          <cell r="N25224" t="str">
            <v/>
          </cell>
        </row>
        <row r="25225">
          <cell r="A25225" t="str">
            <v>APU-00204</v>
          </cell>
          <cell r="D25225" t="str">
            <v/>
          </cell>
          <cell r="L25225" t="str">
            <v/>
          </cell>
          <cell r="N25225" t="str">
            <v/>
          </cell>
        </row>
        <row r="25226">
          <cell r="A25226" t="str">
            <v>APU-00204</v>
          </cell>
          <cell r="D25226" t="str">
            <v/>
          </cell>
          <cell r="L25226" t="str">
            <v/>
          </cell>
          <cell r="N25226" t="str">
            <v/>
          </cell>
        </row>
        <row r="25227">
          <cell r="A25227" t="str">
            <v>APU-00204</v>
          </cell>
          <cell r="D25227" t="str">
            <v/>
          </cell>
          <cell r="L25227" t="str">
            <v/>
          </cell>
          <cell r="N25227" t="str">
            <v/>
          </cell>
        </row>
        <row r="25228">
          <cell r="A25228" t="str">
            <v>APU-00204</v>
          </cell>
          <cell r="D25228" t="str">
            <v/>
          </cell>
          <cell r="L25228" t="str">
            <v/>
          </cell>
          <cell r="N25228" t="str">
            <v/>
          </cell>
        </row>
        <row r="25229">
          <cell r="A25229" t="str">
            <v>APU-00204</v>
          </cell>
          <cell r="D25229" t="str">
            <v/>
          </cell>
          <cell r="L25229" t="str">
            <v/>
          </cell>
          <cell r="N25229" t="str">
            <v/>
          </cell>
        </row>
        <row r="25230">
          <cell r="A25230" t="str">
            <v>APU-00204</v>
          </cell>
          <cell r="D25230" t="str">
            <v/>
          </cell>
          <cell r="L25230" t="str">
            <v/>
          </cell>
          <cell r="N25230" t="str">
            <v/>
          </cell>
        </row>
        <row r="25231">
          <cell r="A25231" t="str">
            <v>APU-00204</v>
          </cell>
          <cell r="D25231" t="str">
            <v/>
          </cell>
          <cell r="L25231" t="str">
            <v/>
          </cell>
          <cell r="N25231" t="str">
            <v/>
          </cell>
        </row>
        <row r="25232">
          <cell r="A25232" t="str">
            <v>APU-00204</v>
          </cell>
          <cell r="D25232" t="str">
            <v/>
          </cell>
          <cell r="L25232" t="str">
            <v/>
          </cell>
          <cell r="N25232" t="str">
            <v/>
          </cell>
        </row>
        <row r="25233">
          <cell r="A25233" t="str">
            <v>APU-00204</v>
          </cell>
          <cell r="D25233" t="str">
            <v/>
          </cell>
          <cell r="L25233" t="str">
            <v/>
          </cell>
          <cell r="N25233" t="str">
            <v/>
          </cell>
        </row>
        <row r="25234">
          <cell r="A25234" t="str">
            <v>APU-00204</v>
          </cell>
          <cell r="D25234" t="str">
            <v>DESPERDICIO</v>
          </cell>
          <cell r="L25234" t="str">
            <v>%</v>
          </cell>
          <cell r="M25234">
            <v>0</v>
          </cell>
          <cell r="N25234">
            <v>2094400</v>
          </cell>
        </row>
        <row r="25235">
          <cell r="A25235" t="str">
            <v>APU-00204</v>
          </cell>
          <cell r="D25235" t="str">
            <v>SUBTOTAL</v>
          </cell>
        </row>
        <row r="25236">
          <cell r="A25236" t="str">
            <v>APU-00204</v>
          </cell>
          <cell r="D25236" t="str">
            <v>III. TRANSPORTES</v>
          </cell>
        </row>
        <row r="25237">
          <cell r="A25237" t="str">
            <v>APU-00204</v>
          </cell>
          <cell r="D25237" t="str">
            <v>MATERIAL</v>
          </cell>
          <cell r="K25237" t="str">
            <v>VOL. o PESO</v>
          </cell>
          <cell r="L25237" t="str">
            <v>DISTANCIA</v>
          </cell>
          <cell r="M25237" t="str">
            <v>M3 o Ton/Km</v>
          </cell>
          <cell r="N25237" t="str">
            <v>TARIFA</v>
          </cell>
        </row>
        <row r="25238">
          <cell r="A25238" t="str">
            <v>APU-00204</v>
          </cell>
          <cell r="D25238" t="str">
            <v>CARGA MULAR (90 KG)</v>
          </cell>
          <cell r="K25238">
            <v>40</v>
          </cell>
          <cell r="L25238">
            <v>15.7</v>
          </cell>
          <cell r="M25238" t="str">
            <v>KG/KM</v>
          </cell>
          <cell r="N25238">
            <v>350</v>
          </cell>
        </row>
        <row r="25239">
          <cell r="A25239" t="str">
            <v>APU-00204</v>
          </cell>
          <cell r="D25239" t="str">
            <v xml:space="preserve">FABRICA A CUBARA </v>
          </cell>
          <cell r="N25239">
            <v>142857.14285714287</v>
          </cell>
        </row>
        <row r="25240">
          <cell r="A25240" t="str">
            <v>APU-00204</v>
          </cell>
          <cell r="D25240" t="str">
            <v/>
          </cell>
          <cell r="M25240" t="str">
            <v/>
          </cell>
          <cell r="N25240" t="str">
            <v/>
          </cell>
        </row>
        <row r="25241">
          <cell r="A25241" t="str">
            <v>APU-00204</v>
          </cell>
          <cell r="D25241" t="str">
            <v/>
          </cell>
          <cell r="M25241" t="str">
            <v/>
          </cell>
          <cell r="N25241" t="str">
            <v/>
          </cell>
        </row>
        <row r="25242">
          <cell r="A25242" t="str">
            <v>APU-00204</v>
          </cell>
          <cell r="D25242" t="str">
            <v>SUBTOTAL</v>
          </cell>
        </row>
        <row r="25243">
          <cell r="A25243" t="str">
            <v>APU-00204</v>
          </cell>
          <cell r="D25243" t="str">
            <v>IV. MANO DE OBRA</v>
          </cell>
        </row>
        <row r="25244">
          <cell r="A25244" t="str">
            <v>APU-00204</v>
          </cell>
          <cell r="D25244" t="str">
            <v>TRABAJADOR</v>
          </cell>
          <cell r="K25244" t="str">
            <v>JORNAL</v>
          </cell>
          <cell r="L25244" t="str">
            <v>PRESTACIONES</v>
          </cell>
          <cell r="M25244" t="str">
            <v>JORNAL TOTAL</v>
          </cell>
          <cell r="N25244" t="str">
            <v>RENDIMIENTO</v>
          </cell>
        </row>
        <row r="25245">
          <cell r="A25245" t="str">
            <v>APU-00204</v>
          </cell>
        </row>
        <row r="25246">
          <cell r="A25246" t="str">
            <v>APU-00204</v>
          </cell>
        </row>
        <row r="25247">
          <cell r="A25247" t="str">
            <v>APU-00204</v>
          </cell>
          <cell r="D25247" t="str">
            <v/>
          </cell>
          <cell r="K25247" t="str">
            <v/>
          </cell>
          <cell r="L25247" t="str">
            <v xml:space="preserve"> </v>
          </cell>
          <cell r="M25247" t="str">
            <v xml:space="preserve"> </v>
          </cell>
        </row>
        <row r="25248">
          <cell r="A25248" t="str">
            <v>APU-00204</v>
          </cell>
          <cell r="D25248" t="str">
            <v/>
          </cell>
          <cell r="K25248" t="str">
            <v/>
          </cell>
          <cell r="L25248" t="str">
            <v xml:space="preserve"> </v>
          </cell>
          <cell r="M25248" t="str">
            <v xml:space="preserve"> </v>
          </cell>
        </row>
        <row r="25249">
          <cell r="A25249" t="str">
            <v>APU-00204</v>
          </cell>
          <cell r="D25249" t="str">
            <v/>
          </cell>
          <cell r="K25249" t="str">
            <v/>
          </cell>
          <cell r="L25249" t="str">
            <v xml:space="preserve"> </v>
          </cell>
          <cell r="M25249" t="str">
            <v xml:space="preserve"> </v>
          </cell>
        </row>
        <row r="25250">
          <cell r="A25250" t="str">
            <v>APU-00204</v>
          </cell>
          <cell r="D25250" t="str">
            <v>SUBTOTAL</v>
          </cell>
        </row>
        <row r="25251">
          <cell r="A25251" t="str">
            <v>APU-00204</v>
          </cell>
        </row>
        <row r="25252">
          <cell r="D25252" t="str">
            <v>TOTAL COSTO DIRECTO $</v>
          </cell>
        </row>
        <row r="25254">
          <cell r="M25254" t="str">
            <v>Porcentaje</v>
          </cell>
          <cell r="N25254" t="str">
            <v>Valor Total</v>
          </cell>
        </row>
        <row r="25255">
          <cell r="M25255">
            <v>0.107</v>
          </cell>
          <cell r="N25255">
            <v>262905.11</v>
          </cell>
        </row>
        <row r="25256">
          <cell r="N25256">
            <v>0</v>
          </cell>
        </row>
        <row r="25257">
          <cell r="M25257">
            <v>7.0000000000000007E-2</v>
          </cell>
          <cell r="N25257">
            <v>171994</v>
          </cell>
        </row>
        <row r="25260">
          <cell r="D25260" t="str">
            <v>Precio Unitario Total Aproximado al peso $</v>
          </cell>
        </row>
        <row r="25265">
          <cell r="D25265" t="str">
            <v>Proyectó:</v>
          </cell>
          <cell r="L25265" t="str">
            <v>Aprobó:</v>
          </cell>
        </row>
        <row r="25266">
          <cell r="E25266" t="str">
            <v>BRAYAN JEUDIEL LOZANO HERRERA</v>
          </cell>
          <cell r="M25266" t="str">
            <v>JESÚS IVÁN QUIÑONES RUEDA</v>
          </cell>
        </row>
        <row r="25267">
          <cell r="E25267" t="str">
            <v>APOYO SEC. DE PLANEACIÓN Y OBRAS PÚBLICAS</v>
          </cell>
          <cell r="M25267" t="str">
            <v>SECRETARIO DE PLANEACIÓN Y OBRAS PUBLICAS</v>
          </cell>
        </row>
        <row r="25268">
          <cell r="E25268" t="str">
            <v>LES TENGO UN CHISME</v>
          </cell>
          <cell r="M25268" t="str">
            <v>BOMBA</v>
          </cell>
        </row>
        <row r="25272">
          <cell r="D25272" t="str">
            <v>Análisis de Precios Unitarios- Secretaria de Planeación y Obras Publicas de Cubará, Boyacá.</v>
          </cell>
        </row>
        <row r="25273">
          <cell r="D25273" t="str">
            <v>Código</v>
          </cell>
          <cell r="E25273" t="str">
            <v>CCE-EICP-FM-14</v>
          </cell>
          <cell r="G25273" t="str">
            <v>Versión</v>
          </cell>
          <cell r="H25273">
            <v>1</v>
          </cell>
        </row>
        <row r="25277">
          <cell r="E25277" t="str">
            <v>MUNICIPIO DE CUBARÁ</v>
          </cell>
        </row>
        <row r="25279">
          <cell r="M25279" t="str">
            <v>VERSIÓN</v>
          </cell>
        </row>
        <row r="25282">
          <cell r="M25282" t="str">
            <v>PAGINA</v>
          </cell>
        </row>
        <row r="25283">
          <cell r="E25283" t="str">
            <v>ANÁLISIS DE PRECIOS UNITARIOS</v>
          </cell>
        </row>
        <row r="25285">
          <cell r="M25285" t="str">
            <v>FECHA</v>
          </cell>
          <cell r="N25285" t="str">
            <v>DD</v>
          </cell>
        </row>
        <row r="25286">
          <cell r="N25286">
            <v>13</v>
          </cell>
        </row>
        <row r="25290">
          <cell r="D25290" t="str">
            <v>DATOS ESPECÍFICOS</v>
          </cell>
        </row>
        <row r="25292">
          <cell r="A25292" t="str">
            <v>APU ID</v>
          </cell>
          <cell r="D25292" t="str">
            <v>ÍTEM</v>
          </cell>
          <cell r="E25292" t="str">
            <v>DESCRIPCIÓN</v>
          </cell>
          <cell r="N25292" t="str">
            <v>UNIDAD</v>
          </cell>
        </row>
        <row r="25293">
          <cell r="D25293">
            <v>8.19</v>
          </cell>
          <cell r="E25293" t="str">
            <v>Suministro Prelimpiador en acero inoxidable calibre 18 de 110cm x 50cm,
tipo tradicional</v>
          </cell>
          <cell r="N25293" t="str">
            <v>UND</v>
          </cell>
        </row>
        <row r="25294">
          <cell r="D25294" t="str">
            <v>I. EQUIPO</v>
          </cell>
        </row>
        <row r="25295">
          <cell r="D25295" t="str">
            <v>DESCRIPCIÓN</v>
          </cell>
          <cell r="I25295" t="str">
            <v>MARCA</v>
          </cell>
          <cell r="K25295" t="str">
            <v>TIPO</v>
          </cell>
          <cell r="M25295" t="str">
            <v>TARIFA</v>
          </cell>
          <cell r="N25295" t="str">
            <v>RENDIMIENTO</v>
          </cell>
        </row>
        <row r="25296">
          <cell r="A25296" t="str">
            <v>APU-00205</v>
          </cell>
          <cell r="D25296" t="str">
            <v>HERRAMIENTA MENOR (% M.O)</v>
          </cell>
          <cell r="K25296" t="str">
            <v>%</v>
          </cell>
          <cell r="M25296">
            <v>0</v>
          </cell>
          <cell r="N25296">
            <v>10</v>
          </cell>
        </row>
        <row r="25297">
          <cell r="A25297" t="str">
            <v>APU-00205</v>
          </cell>
          <cell r="D25297" t="str">
            <v/>
          </cell>
          <cell r="K25297" t="str">
            <v/>
          </cell>
          <cell r="M25297" t="str">
            <v/>
          </cell>
        </row>
        <row r="25298">
          <cell r="A25298" t="str">
            <v>APU-00205</v>
          </cell>
          <cell r="D25298" t="str">
            <v/>
          </cell>
          <cell r="K25298" t="str">
            <v/>
          </cell>
          <cell r="M25298" t="str">
            <v/>
          </cell>
        </row>
        <row r="25299">
          <cell r="A25299" t="str">
            <v>APU-00205</v>
          </cell>
          <cell r="D25299" t="str">
            <v/>
          </cell>
          <cell r="K25299" t="str">
            <v/>
          </cell>
          <cell r="M25299" t="str">
            <v/>
          </cell>
        </row>
        <row r="25300">
          <cell r="A25300" t="str">
            <v>APU-00205</v>
          </cell>
          <cell r="D25300" t="str">
            <v/>
          </cell>
          <cell r="K25300" t="str">
            <v/>
          </cell>
          <cell r="M25300" t="str">
            <v/>
          </cell>
        </row>
        <row r="25301">
          <cell r="A25301" t="str">
            <v>APU-00205</v>
          </cell>
          <cell r="D25301" t="str">
            <v/>
          </cell>
          <cell r="K25301" t="str">
            <v/>
          </cell>
          <cell r="M25301" t="str">
            <v/>
          </cell>
        </row>
        <row r="25302">
          <cell r="A25302" t="str">
            <v>APU-00205</v>
          </cell>
          <cell r="D25302" t="str">
            <v>SUBTOTAL</v>
          </cell>
        </row>
        <row r="25303">
          <cell r="A25303" t="str">
            <v>APU-00205</v>
          </cell>
          <cell r="D25303" t="str">
            <v>II. MATERIALES</v>
          </cell>
        </row>
        <row r="25304">
          <cell r="A25304" t="str">
            <v>APU-00205</v>
          </cell>
          <cell r="D25304" t="str">
            <v>DESCRIPCIÓN</v>
          </cell>
          <cell r="L25304" t="str">
            <v>UNIDAD</v>
          </cell>
          <cell r="M25304" t="str">
            <v>CANTIDAD</v>
          </cell>
          <cell r="N25304" t="str">
            <v>PRECIO UNITARIO</v>
          </cell>
        </row>
        <row r="25305">
          <cell r="A25305" t="str">
            <v>APU-00205</v>
          </cell>
          <cell r="D25305" t="str">
            <v>Prelimpiador en acero inoxidable calibre 18 de 100 cm,
tipo tradicional</v>
          </cell>
          <cell r="L25305" t="str">
            <v>UND</v>
          </cell>
          <cell r="M25305">
            <v>1</v>
          </cell>
          <cell r="N25305">
            <v>916300</v>
          </cell>
        </row>
        <row r="25306">
          <cell r="A25306" t="str">
            <v>APU-00205</v>
          </cell>
        </row>
        <row r="25307">
          <cell r="A25307" t="str">
            <v>APU-00205</v>
          </cell>
        </row>
        <row r="25308">
          <cell r="A25308" t="str">
            <v>APU-00205</v>
          </cell>
          <cell r="D25308" t="str">
            <v/>
          </cell>
          <cell r="L25308" t="str">
            <v/>
          </cell>
          <cell r="N25308" t="str">
            <v/>
          </cell>
        </row>
        <row r="25309">
          <cell r="A25309" t="str">
            <v>APU-00205</v>
          </cell>
          <cell r="D25309" t="str">
            <v/>
          </cell>
          <cell r="L25309" t="str">
            <v/>
          </cell>
          <cell r="N25309" t="str">
            <v/>
          </cell>
        </row>
        <row r="25310">
          <cell r="A25310" t="str">
            <v>APU-00205</v>
          </cell>
          <cell r="D25310" t="str">
            <v/>
          </cell>
          <cell r="L25310" t="str">
            <v/>
          </cell>
          <cell r="N25310" t="str">
            <v/>
          </cell>
        </row>
        <row r="25311">
          <cell r="A25311" t="str">
            <v>APU-00205</v>
          </cell>
          <cell r="D25311" t="str">
            <v/>
          </cell>
          <cell r="L25311" t="str">
            <v/>
          </cell>
          <cell r="N25311" t="str">
            <v/>
          </cell>
        </row>
        <row r="25312">
          <cell r="A25312" t="str">
            <v>APU-00205</v>
          </cell>
          <cell r="D25312" t="str">
            <v/>
          </cell>
          <cell r="L25312" t="str">
            <v/>
          </cell>
          <cell r="N25312" t="str">
            <v/>
          </cell>
        </row>
        <row r="25313">
          <cell r="A25313" t="str">
            <v>APU-00205</v>
          </cell>
          <cell r="D25313" t="str">
            <v/>
          </cell>
          <cell r="L25313" t="str">
            <v/>
          </cell>
          <cell r="N25313" t="str">
            <v/>
          </cell>
        </row>
        <row r="25314">
          <cell r="A25314" t="str">
            <v>APU-00205</v>
          </cell>
          <cell r="D25314" t="str">
            <v/>
          </cell>
          <cell r="L25314" t="str">
            <v/>
          </cell>
          <cell r="N25314" t="str">
            <v/>
          </cell>
        </row>
        <row r="25315">
          <cell r="A25315" t="str">
            <v>APU-00205</v>
          </cell>
          <cell r="D25315" t="str">
            <v/>
          </cell>
          <cell r="L25315" t="str">
            <v/>
          </cell>
          <cell r="N25315" t="str">
            <v/>
          </cell>
        </row>
        <row r="25316">
          <cell r="A25316" t="str">
            <v>APU-00205</v>
          </cell>
          <cell r="D25316" t="str">
            <v/>
          </cell>
          <cell r="L25316" t="str">
            <v/>
          </cell>
          <cell r="N25316" t="str">
            <v/>
          </cell>
        </row>
        <row r="25317">
          <cell r="A25317" t="str">
            <v>APU-00205</v>
          </cell>
          <cell r="D25317" t="str">
            <v/>
          </cell>
          <cell r="L25317" t="str">
            <v/>
          </cell>
          <cell r="N25317" t="str">
            <v/>
          </cell>
        </row>
        <row r="25318">
          <cell r="A25318" t="str">
            <v>APU-00205</v>
          </cell>
          <cell r="D25318" t="str">
            <v/>
          </cell>
          <cell r="L25318" t="str">
            <v/>
          </cell>
          <cell r="N25318" t="str">
            <v/>
          </cell>
        </row>
        <row r="25319">
          <cell r="A25319" t="str">
            <v>APU-00205</v>
          </cell>
          <cell r="D25319" t="str">
            <v>DESPERDICIO</v>
          </cell>
          <cell r="L25319" t="str">
            <v>%</v>
          </cell>
          <cell r="M25319">
            <v>0</v>
          </cell>
          <cell r="N25319">
            <v>916300</v>
          </cell>
        </row>
        <row r="25320">
          <cell r="A25320" t="str">
            <v>APU-00205</v>
          </cell>
          <cell r="D25320" t="str">
            <v>SUBTOTAL</v>
          </cell>
        </row>
        <row r="25321">
          <cell r="A25321" t="str">
            <v>APU-00205</v>
          </cell>
          <cell r="D25321" t="str">
            <v>III. TRANSPORTES</v>
          </cell>
        </row>
        <row r="25322">
          <cell r="A25322" t="str">
            <v>APU-00205</v>
          </cell>
          <cell r="D25322" t="str">
            <v>MATERIAL</v>
          </cell>
          <cell r="K25322" t="str">
            <v>VOL. o PESO</v>
          </cell>
          <cell r="L25322" t="str">
            <v>DISTANCIA</v>
          </cell>
          <cell r="M25322" t="str">
            <v>M3 o Ton/Km</v>
          </cell>
          <cell r="N25322" t="str">
            <v>TARIFA</v>
          </cell>
        </row>
        <row r="25323">
          <cell r="A25323" t="str">
            <v>APU-00205</v>
          </cell>
          <cell r="D25323" t="str">
            <v>CARGA MULAR (90 KG)</v>
          </cell>
          <cell r="K25323">
            <v>16</v>
          </cell>
          <cell r="L25323">
            <v>16</v>
          </cell>
          <cell r="M25323" t="str">
            <v>KG/KM</v>
          </cell>
          <cell r="N25323">
            <v>350</v>
          </cell>
        </row>
        <row r="25324">
          <cell r="A25324" t="str">
            <v>APU-00205</v>
          </cell>
          <cell r="D25324" t="str">
            <v xml:space="preserve">VEHICULAR KM ADICIONAL </v>
          </cell>
          <cell r="K25324">
            <v>1.6E-2</v>
          </cell>
          <cell r="L25324">
            <v>440</v>
          </cell>
          <cell r="M25324" t="str">
            <v>TON/KM</v>
          </cell>
          <cell r="N25324">
            <v>5000</v>
          </cell>
        </row>
        <row r="25325">
          <cell r="A25325" t="str">
            <v>APU-00205</v>
          </cell>
          <cell r="D25325" t="str">
            <v/>
          </cell>
          <cell r="M25325" t="str">
            <v/>
          </cell>
          <cell r="N25325" t="str">
            <v/>
          </cell>
        </row>
        <row r="25326">
          <cell r="A25326" t="str">
            <v>APU-00205</v>
          </cell>
          <cell r="D25326" t="str">
            <v/>
          </cell>
          <cell r="M25326" t="str">
            <v/>
          </cell>
          <cell r="N25326" t="str">
            <v/>
          </cell>
        </row>
        <row r="25327">
          <cell r="A25327" t="str">
            <v>APU-00205</v>
          </cell>
          <cell r="D25327" t="str">
            <v>SUBTOTAL</v>
          </cell>
        </row>
        <row r="25328">
          <cell r="A25328" t="str">
            <v>APU-00205</v>
          </cell>
          <cell r="D25328" t="str">
            <v>IV. MANO DE OBRA</v>
          </cell>
        </row>
        <row r="25329">
          <cell r="A25329" t="str">
            <v>APU-00205</v>
          </cell>
          <cell r="D25329" t="str">
            <v>TRABAJADOR</v>
          </cell>
          <cell r="K25329" t="str">
            <v>JORNAL</v>
          </cell>
          <cell r="L25329" t="str">
            <v>PRESTACIONES</v>
          </cell>
          <cell r="M25329" t="str">
            <v>JORNAL TOTAL</v>
          </cell>
          <cell r="N25329" t="str">
            <v>RENDIMIENTO</v>
          </cell>
        </row>
        <row r="25330">
          <cell r="A25330" t="str">
            <v>APU-00205</v>
          </cell>
        </row>
        <row r="25331">
          <cell r="A25331" t="str">
            <v>APU-00205</v>
          </cell>
        </row>
        <row r="25332">
          <cell r="A25332" t="str">
            <v>APU-00205</v>
          </cell>
          <cell r="D25332" t="str">
            <v/>
          </cell>
          <cell r="K25332" t="str">
            <v/>
          </cell>
          <cell r="L25332" t="str">
            <v xml:space="preserve"> </v>
          </cell>
          <cell r="M25332" t="str">
            <v xml:space="preserve"> </v>
          </cell>
        </row>
        <row r="25333">
          <cell r="A25333" t="str">
            <v>APU-00205</v>
          </cell>
          <cell r="D25333" t="str">
            <v/>
          </cell>
          <cell r="K25333" t="str">
            <v/>
          </cell>
          <cell r="L25333" t="str">
            <v xml:space="preserve"> </v>
          </cell>
          <cell r="M25333" t="str">
            <v xml:space="preserve"> </v>
          </cell>
        </row>
        <row r="25334">
          <cell r="A25334" t="str">
            <v>APU-00205</v>
          </cell>
          <cell r="D25334" t="str">
            <v/>
          </cell>
          <cell r="K25334" t="str">
            <v/>
          </cell>
          <cell r="L25334" t="str">
            <v xml:space="preserve"> </v>
          </cell>
          <cell r="M25334" t="str">
            <v xml:space="preserve"> </v>
          </cell>
        </row>
        <row r="25335">
          <cell r="A25335" t="str">
            <v>APU-00205</v>
          </cell>
          <cell r="D25335" t="str">
            <v>SUBTOTAL</v>
          </cell>
        </row>
        <row r="25336">
          <cell r="A25336" t="str">
            <v>APU-00205</v>
          </cell>
        </row>
        <row r="25337">
          <cell r="D25337" t="str">
            <v>TOTAL COSTO DIRECTO $</v>
          </cell>
        </row>
        <row r="25339">
          <cell r="M25339" t="str">
            <v>Porcentaje</v>
          </cell>
          <cell r="N25339" t="str">
            <v>Valor Total</v>
          </cell>
        </row>
        <row r="25340">
          <cell r="M25340">
            <v>0.107</v>
          </cell>
          <cell r="N25340">
            <v>111397.7</v>
          </cell>
        </row>
        <row r="25341">
          <cell r="N25341">
            <v>0</v>
          </cell>
        </row>
        <row r="25342">
          <cell r="M25342">
            <v>7.0000000000000007E-2</v>
          </cell>
          <cell r="N25342">
            <v>72877</v>
          </cell>
        </row>
        <row r="25345">
          <cell r="D25345" t="str">
            <v>Precio Unitario Total Aproximado al peso $</v>
          </cell>
        </row>
        <row r="25350">
          <cell r="D25350" t="str">
            <v>Proyectó:</v>
          </cell>
          <cell r="L25350" t="str">
            <v>Aprobó:</v>
          </cell>
        </row>
        <row r="25351">
          <cell r="E25351" t="str">
            <v>BRAYAN JEUDIEL LOZANO HERRERA</v>
          </cell>
          <cell r="M25351" t="str">
            <v>JESÚS IVÁN QUIÑONES RUEDA</v>
          </cell>
        </row>
        <row r="25352">
          <cell r="E25352" t="str">
            <v>APOYO SEC. DE PLANEACIÓN Y OBRAS PÚBLICAS</v>
          </cell>
          <cell r="M25352" t="str">
            <v>SECRETARIO DE PLANEACIÓN Y OBRAS PUBLICAS</v>
          </cell>
        </row>
        <row r="25353">
          <cell r="E25353" t="str">
            <v>LES TENGO UN CHISME</v>
          </cell>
          <cell r="M25353" t="str">
            <v>BOMBA</v>
          </cell>
        </row>
        <row r="25357">
          <cell r="D25357" t="str">
            <v>Análisis de Precios Unitarios- Secretaria de Planeación y Obras Publicas de Cubará, Boyacá.</v>
          </cell>
        </row>
        <row r="25358">
          <cell r="D25358" t="str">
            <v>Código</v>
          </cell>
          <cell r="E25358" t="str">
            <v>CCE-EICP-FM-14</v>
          </cell>
          <cell r="G25358" t="str">
            <v>Versión</v>
          </cell>
          <cell r="H25358">
            <v>1</v>
          </cell>
        </row>
        <row r="25362">
          <cell r="E25362" t="str">
            <v>MUNICIPIO DE CUBARÁ</v>
          </cell>
        </row>
        <row r="25364">
          <cell r="M25364" t="str">
            <v>VERSIÓN</v>
          </cell>
        </row>
        <row r="25367">
          <cell r="M25367" t="str">
            <v>PAGINA</v>
          </cell>
        </row>
        <row r="25368">
          <cell r="E25368" t="str">
            <v>ANÁLISIS DE PRECIOS UNITARIOS</v>
          </cell>
        </row>
        <row r="25370">
          <cell r="M25370" t="str">
            <v>FECHA</v>
          </cell>
          <cell r="N25370" t="str">
            <v>DD</v>
          </cell>
        </row>
        <row r="25371">
          <cell r="N25371">
            <v>13</v>
          </cell>
        </row>
        <row r="25375">
          <cell r="D25375" t="str">
            <v>DATOS ESPECÍFICOS</v>
          </cell>
        </row>
        <row r="25377">
          <cell r="A25377" t="str">
            <v>APU ID</v>
          </cell>
          <cell r="D25377" t="str">
            <v>ÍTEM</v>
          </cell>
          <cell r="E25377" t="str">
            <v>DESCRIPCIÓN</v>
          </cell>
          <cell r="N25377" t="str">
            <v>UNIDAD</v>
          </cell>
        </row>
        <row r="25378">
          <cell r="D25378">
            <v>8.1999999999999993</v>
          </cell>
          <cell r="E25378" t="str">
            <v>Suministro de Gaveras en madera para panela de libra cuadradas (juego de 80 espacios)</v>
          </cell>
          <cell r="N25378" t="str">
            <v>UND</v>
          </cell>
        </row>
        <row r="25379">
          <cell r="D25379" t="str">
            <v>I. EQUIPO</v>
          </cell>
        </row>
        <row r="25380">
          <cell r="D25380" t="str">
            <v>DESCRIPCIÓN</v>
          </cell>
          <cell r="I25380" t="str">
            <v>MARCA</v>
          </cell>
          <cell r="K25380" t="str">
            <v>TIPO</v>
          </cell>
          <cell r="M25380" t="str">
            <v>TARIFA</v>
          </cell>
          <cell r="N25380" t="str">
            <v>RENDIMIENTO</v>
          </cell>
        </row>
        <row r="25381">
          <cell r="A25381" t="str">
            <v>APU-00206</v>
          </cell>
          <cell r="D25381" t="str">
            <v>HERRAMIENTA MENOR (% M.O)</v>
          </cell>
          <cell r="K25381" t="str">
            <v>%</v>
          </cell>
          <cell r="M25381">
            <v>0</v>
          </cell>
          <cell r="N25381">
            <v>10</v>
          </cell>
        </row>
        <row r="25382">
          <cell r="A25382" t="str">
            <v>APU-00206</v>
          </cell>
          <cell r="D25382" t="str">
            <v/>
          </cell>
          <cell r="K25382" t="str">
            <v/>
          </cell>
          <cell r="M25382" t="str">
            <v/>
          </cell>
        </row>
        <row r="25383">
          <cell r="A25383" t="str">
            <v>APU-00206</v>
          </cell>
          <cell r="D25383" t="str">
            <v/>
          </cell>
          <cell r="K25383" t="str">
            <v/>
          </cell>
          <cell r="M25383" t="str">
            <v/>
          </cell>
        </row>
        <row r="25384">
          <cell r="A25384" t="str">
            <v>APU-00206</v>
          </cell>
          <cell r="D25384" t="str">
            <v/>
          </cell>
          <cell r="K25384" t="str">
            <v/>
          </cell>
          <cell r="M25384" t="str">
            <v/>
          </cell>
        </row>
        <row r="25385">
          <cell r="A25385" t="str">
            <v>APU-00206</v>
          </cell>
          <cell r="D25385" t="str">
            <v/>
          </cell>
          <cell r="K25385" t="str">
            <v/>
          </cell>
          <cell r="M25385" t="str">
            <v/>
          </cell>
        </row>
        <row r="25386">
          <cell r="A25386" t="str">
            <v>APU-00206</v>
          </cell>
          <cell r="D25386" t="str">
            <v/>
          </cell>
          <cell r="K25386" t="str">
            <v/>
          </cell>
          <cell r="M25386" t="str">
            <v/>
          </cell>
        </row>
        <row r="25387">
          <cell r="A25387" t="str">
            <v>APU-00206</v>
          </cell>
          <cell r="D25387" t="str">
            <v>SUBTOTAL</v>
          </cell>
        </row>
        <row r="25388">
          <cell r="A25388" t="str">
            <v>APU-00206</v>
          </cell>
          <cell r="D25388" t="str">
            <v>II. MATERIALES</v>
          </cell>
        </row>
        <row r="25389">
          <cell r="A25389" t="str">
            <v>APU-00206</v>
          </cell>
          <cell r="D25389" t="str">
            <v>DESCRIPCIÓN</v>
          </cell>
          <cell r="L25389" t="str">
            <v>UNIDAD</v>
          </cell>
          <cell r="M25389" t="str">
            <v>CANTIDAD</v>
          </cell>
          <cell r="N25389" t="str">
            <v>PRECIO UNITARIO</v>
          </cell>
        </row>
        <row r="25390">
          <cell r="A25390" t="str">
            <v>APU-00206</v>
          </cell>
          <cell r="D25390" t="str">
            <v xml:space="preserve">Gaveras en madera para panela de libra cuadradas (80 espacios)
</v>
          </cell>
          <cell r="L25390" t="str">
            <v>UND</v>
          </cell>
          <cell r="M25390">
            <v>1</v>
          </cell>
          <cell r="N25390">
            <v>1047200</v>
          </cell>
        </row>
        <row r="25391">
          <cell r="A25391" t="str">
            <v>APU-00206</v>
          </cell>
        </row>
        <row r="25392">
          <cell r="A25392" t="str">
            <v>APU-00206</v>
          </cell>
        </row>
        <row r="25393">
          <cell r="A25393" t="str">
            <v>APU-00206</v>
          </cell>
          <cell r="D25393" t="str">
            <v/>
          </cell>
          <cell r="L25393" t="str">
            <v/>
          </cell>
          <cell r="N25393" t="str">
            <v/>
          </cell>
        </row>
        <row r="25394">
          <cell r="A25394" t="str">
            <v>APU-00206</v>
          </cell>
          <cell r="D25394" t="str">
            <v/>
          </cell>
          <cell r="L25394" t="str">
            <v/>
          </cell>
          <cell r="N25394" t="str">
            <v/>
          </cell>
        </row>
        <row r="25395">
          <cell r="A25395" t="str">
            <v>APU-00206</v>
          </cell>
          <cell r="D25395" t="str">
            <v/>
          </cell>
          <cell r="L25395" t="str">
            <v/>
          </cell>
          <cell r="N25395" t="str">
            <v/>
          </cell>
        </row>
        <row r="25396">
          <cell r="A25396" t="str">
            <v>APU-00206</v>
          </cell>
          <cell r="D25396" t="str">
            <v/>
          </cell>
          <cell r="L25396" t="str">
            <v/>
          </cell>
          <cell r="N25396" t="str">
            <v/>
          </cell>
        </row>
        <row r="25397">
          <cell r="A25397" t="str">
            <v>APU-00206</v>
          </cell>
          <cell r="D25397" t="str">
            <v/>
          </cell>
          <cell r="L25397" t="str">
            <v/>
          </cell>
          <cell r="N25397" t="str">
            <v/>
          </cell>
        </row>
        <row r="25398">
          <cell r="A25398" t="str">
            <v>APU-00206</v>
          </cell>
          <cell r="D25398" t="str">
            <v/>
          </cell>
          <cell r="L25398" t="str">
            <v/>
          </cell>
          <cell r="N25398" t="str">
            <v/>
          </cell>
        </row>
        <row r="25399">
          <cell r="A25399" t="str">
            <v>APU-00206</v>
          </cell>
          <cell r="D25399" t="str">
            <v/>
          </cell>
          <cell r="L25399" t="str">
            <v/>
          </cell>
          <cell r="N25399" t="str">
            <v/>
          </cell>
        </row>
        <row r="25400">
          <cell r="A25400" t="str">
            <v>APU-00206</v>
          </cell>
          <cell r="D25400" t="str">
            <v/>
          </cell>
          <cell r="L25400" t="str">
            <v/>
          </cell>
          <cell r="N25400" t="str">
            <v/>
          </cell>
        </row>
        <row r="25401">
          <cell r="A25401" t="str">
            <v>APU-00206</v>
          </cell>
          <cell r="D25401" t="str">
            <v/>
          </cell>
          <cell r="L25401" t="str">
            <v/>
          </cell>
          <cell r="N25401" t="str">
            <v/>
          </cell>
        </row>
        <row r="25402">
          <cell r="A25402" t="str">
            <v>APU-00206</v>
          </cell>
          <cell r="D25402" t="str">
            <v/>
          </cell>
          <cell r="L25402" t="str">
            <v/>
          </cell>
          <cell r="N25402" t="str">
            <v/>
          </cell>
        </row>
        <row r="25403">
          <cell r="A25403" t="str">
            <v>APU-00206</v>
          </cell>
          <cell r="D25403" t="str">
            <v/>
          </cell>
          <cell r="L25403" t="str">
            <v/>
          </cell>
          <cell r="N25403" t="str">
            <v/>
          </cell>
        </row>
        <row r="25404">
          <cell r="A25404" t="str">
            <v>APU-00206</v>
          </cell>
          <cell r="D25404" t="str">
            <v>DESPERDICIO</v>
          </cell>
          <cell r="L25404" t="str">
            <v>%</v>
          </cell>
          <cell r="M25404">
            <v>0</v>
          </cell>
          <cell r="N25404">
            <v>1047200</v>
          </cell>
        </row>
        <row r="25405">
          <cell r="A25405" t="str">
            <v>APU-00206</v>
          </cell>
          <cell r="D25405" t="str">
            <v>SUBTOTAL</v>
          </cell>
        </row>
        <row r="25406">
          <cell r="A25406" t="str">
            <v>APU-00206</v>
          </cell>
          <cell r="D25406" t="str">
            <v>III. TRANSPORTES</v>
          </cell>
        </row>
        <row r="25407">
          <cell r="A25407" t="str">
            <v>APU-00206</v>
          </cell>
          <cell r="D25407" t="str">
            <v>MATERIAL</v>
          </cell>
          <cell r="K25407" t="str">
            <v>VOL. o PESO</v>
          </cell>
          <cell r="L25407" t="str">
            <v>DISTANCIA</v>
          </cell>
          <cell r="M25407" t="str">
            <v>M3 o Ton/Km</v>
          </cell>
          <cell r="N25407" t="str">
            <v>TARIFA</v>
          </cell>
        </row>
        <row r="25408">
          <cell r="A25408" t="str">
            <v>APU-00206</v>
          </cell>
          <cell r="D25408" t="str">
            <v>CARGA MULAR (90 KG)</v>
          </cell>
          <cell r="K25408">
            <v>40</v>
          </cell>
          <cell r="L25408">
            <v>15.7</v>
          </cell>
          <cell r="M25408" t="str">
            <v>KG/KM</v>
          </cell>
          <cell r="N25408">
            <v>350</v>
          </cell>
        </row>
        <row r="25409">
          <cell r="A25409" t="str">
            <v>APU-00206</v>
          </cell>
          <cell r="D25409" t="str">
            <v xml:space="preserve">FABRICA A CUBARA </v>
          </cell>
          <cell r="N25409">
            <v>142857.14285714287</v>
          </cell>
        </row>
        <row r="25410">
          <cell r="A25410" t="str">
            <v>APU-00206</v>
          </cell>
          <cell r="D25410" t="str">
            <v/>
          </cell>
          <cell r="M25410" t="str">
            <v/>
          </cell>
          <cell r="N25410" t="str">
            <v/>
          </cell>
        </row>
        <row r="25411">
          <cell r="A25411" t="str">
            <v>APU-00206</v>
          </cell>
          <cell r="D25411" t="str">
            <v/>
          </cell>
          <cell r="M25411" t="str">
            <v/>
          </cell>
          <cell r="N25411" t="str">
            <v/>
          </cell>
        </row>
        <row r="25412">
          <cell r="A25412" t="str">
            <v>APU-00206</v>
          </cell>
          <cell r="D25412" t="str">
            <v>SUBTOTAL</v>
          </cell>
        </row>
        <row r="25413">
          <cell r="A25413" t="str">
            <v>APU-00206</v>
          </cell>
          <cell r="D25413" t="str">
            <v>IV. MANO DE OBRA</v>
          </cell>
        </row>
        <row r="25414">
          <cell r="A25414" t="str">
            <v>APU-00206</v>
          </cell>
          <cell r="D25414" t="str">
            <v>TRABAJADOR</v>
          </cell>
          <cell r="K25414" t="str">
            <v>JORNAL</v>
          </cell>
          <cell r="L25414" t="str">
            <v>PRESTACIONES</v>
          </cell>
          <cell r="M25414" t="str">
            <v>JORNAL TOTAL</v>
          </cell>
          <cell r="N25414" t="str">
            <v>RENDIMIENTO</v>
          </cell>
        </row>
        <row r="25415">
          <cell r="A25415" t="str">
            <v>APU-00206</v>
          </cell>
        </row>
        <row r="25416">
          <cell r="A25416" t="str">
            <v>APU-00206</v>
          </cell>
        </row>
        <row r="25417">
          <cell r="A25417" t="str">
            <v>APU-00206</v>
          </cell>
          <cell r="D25417" t="str">
            <v/>
          </cell>
          <cell r="K25417" t="str">
            <v/>
          </cell>
          <cell r="L25417" t="str">
            <v xml:space="preserve"> </v>
          </cell>
          <cell r="M25417" t="str">
            <v xml:space="preserve"> </v>
          </cell>
        </row>
        <row r="25418">
          <cell r="A25418" t="str">
            <v>APU-00206</v>
          </cell>
          <cell r="D25418" t="str">
            <v/>
          </cell>
          <cell r="K25418" t="str">
            <v/>
          </cell>
          <cell r="L25418" t="str">
            <v xml:space="preserve"> </v>
          </cell>
          <cell r="M25418" t="str">
            <v xml:space="preserve"> </v>
          </cell>
        </row>
        <row r="25419">
          <cell r="A25419" t="str">
            <v>APU-00206</v>
          </cell>
          <cell r="D25419" t="str">
            <v/>
          </cell>
          <cell r="K25419" t="str">
            <v/>
          </cell>
          <cell r="L25419" t="str">
            <v xml:space="preserve"> </v>
          </cell>
          <cell r="M25419" t="str">
            <v xml:space="preserve"> </v>
          </cell>
        </row>
        <row r="25420">
          <cell r="A25420" t="str">
            <v>APU-00206</v>
          </cell>
          <cell r="D25420" t="str">
            <v>SUBTOTAL</v>
          </cell>
        </row>
        <row r="25421">
          <cell r="A25421" t="str">
            <v>APU-00206</v>
          </cell>
        </row>
        <row r="25422">
          <cell r="D25422" t="str">
            <v>TOTAL COSTO DIRECTO $</v>
          </cell>
        </row>
        <row r="25424">
          <cell r="M25424" t="str">
            <v>Porcentaje</v>
          </cell>
          <cell r="N25424" t="str">
            <v>Valor Total</v>
          </cell>
        </row>
        <row r="25425">
          <cell r="M25425">
            <v>0.107</v>
          </cell>
          <cell r="N25425">
            <v>150854.71</v>
          </cell>
        </row>
        <row r="25426">
          <cell r="N25426">
            <v>0</v>
          </cell>
        </row>
        <row r="25427">
          <cell r="M25427">
            <v>7.0000000000000007E-2</v>
          </cell>
          <cell r="N25427">
            <v>98690</v>
          </cell>
        </row>
        <row r="25430">
          <cell r="D25430" t="str">
            <v>Precio Unitario Total Aproximado al peso $</v>
          </cell>
        </row>
        <row r="25435">
          <cell r="D25435" t="str">
            <v>Proyectó:</v>
          </cell>
          <cell r="L25435" t="str">
            <v>Aprobó:</v>
          </cell>
        </row>
        <row r="25436">
          <cell r="E25436" t="str">
            <v>BRAYAN JEUDIEL LOZANO HERRERA</v>
          </cell>
          <cell r="M25436" t="str">
            <v>JESÚS IVÁN QUIÑONES RUEDA</v>
          </cell>
        </row>
        <row r="25437">
          <cell r="E25437" t="str">
            <v>APOYO SEC. DE PLANEACIÓN Y OBRAS PÚBLICAS</v>
          </cell>
          <cell r="M25437" t="str">
            <v>SECRETARIO DE PLANEACIÓN Y OBRAS PUBLICAS</v>
          </cell>
        </row>
        <row r="25438">
          <cell r="E25438" t="str">
            <v>LES TENGO UN CHISME</v>
          </cell>
          <cell r="M25438" t="str">
            <v>BOMBA</v>
          </cell>
        </row>
        <row r="25442">
          <cell r="D25442" t="str">
            <v>Análisis de Precios Unitarios- Secretaria de Planeación y Obras Publicas de Cubará, Boyacá.</v>
          </cell>
        </row>
        <row r="25443">
          <cell r="D25443" t="str">
            <v>Código</v>
          </cell>
          <cell r="E25443" t="str">
            <v>CCE-EICP-FM-14</v>
          </cell>
          <cell r="G25443" t="str">
            <v>Versión</v>
          </cell>
          <cell r="H25443">
            <v>1</v>
          </cell>
        </row>
        <row r="25447">
          <cell r="E25447" t="str">
            <v>MUNICIPIO DE CUBARÁ</v>
          </cell>
        </row>
        <row r="25449">
          <cell r="M25449" t="str">
            <v>VERSIÓN</v>
          </cell>
        </row>
        <row r="25452">
          <cell r="M25452" t="str">
            <v>PAGINA</v>
          </cell>
        </row>
        <row r="25453">
          <cell r="E25453" t="str">
            <v>ANÁLISIS DE PRECIOS UNITARIOS</v>
          </cell>
        </row>
        <row r="25455">
          <cell r="M25455" t="str">
            <v>FECHA</v>
          </cell>
          <cell r="N25455" t="str">
            <v>DD</v>
          </cell>
        </row>
        <row r="25456">
          <cell r="N25456">
            <v>13</v>
          </cell>
        </row>
        <row r="25460">
          <cell r="D25460" t="str">
            <v>DATOS ESPECÍFICOS</v>
          </cell>
        </row>
        <row r="25462">
          <cell r="A25462" t="str">
            <v>APU ID</v>
          </cell>
          <cell r="D25462" t="str">
            <v>ÍTEM</v>
          </cell>
          <cell r="E25462" t="str">
            <v>DESCRIPCIÓN</v>
          </cell>
          <cell r="N25462" t="str">
            <v>UNIDAD</v>
          </cell>
        </row>
        <row r="25463">
          <cell r="D25463">
            <v>8.2099999999999991</v>
          </cell>
          <cell r="E25463" t="str">
            <v>Suministro de Remellón en acero inoxidable con cabo en acero inoxidable</v>
          </cell>
          <cell r="N25463" t="str">
            <v>UND</v>
          </cell>
        </row>
        <row r="25464">
          <cell r="D25464" t="str">
            <v>I. EQUIPO</v>
          </cell>
        </row>
        <row r="25465">
          <cell r="D25465" t="str">
            <v>DESCRIPCIÓN</v>
          </cell>
          <cell r="I25465" t="str">
            <v>MARCA</v>
          </cell>
          <cell r="K25465" t="str">
            <v>TIPO</v>
          </cell>
          <cell r="M25465" t="str">
            <v>TARIFA</v>
          </cell>
          <cell r="N25465" t="str">
            <v>RENDIMIENTO</v>
          </cell>
        </row>
        <row r="25466">
          <cell r="A25466" t="str">
            <v>APU-00207</v>
          </cell>
          <cell r="D25466" t="str">
            <v>HERRAMIENTA MENOR (% M.O)</v>
          </cell>
          <cell r="K25466" t="str">
            <v>%</v>
          </cell>
          <cell r="M25466">
            <v>0</v>
          </cell>
          <cell r="N25466">
            <v>10</v>
          </cell>
        </row>
        <row r="25467">
          <cell r="A25467" t="str">
            <v>APU-00207</v>
          </cell>
          <cell r="D25467" t="str">
            <v/>
          </cell>
          <cell r="K25467" t="str">
            <v/>
          </cell>
          <cell r="M25467" t="str">
            <v/>
          </cell>
        </row>
        <row r="25468">
          <cell r="A25468" t="str">
            <v>APU-00207</v>
          </cell>
          <cell r="D25468" t="str">
            <v/>
          </cell>
          <cell r="K25468" t="str">
            <v/>
          </cell>
          <cell r="M25468" t="str">
            <v/>
          </cell>
        </row>
        <row r="25469">
          <cell r="A25469" t="str">
            <v>APU-00207</v>
          </cell>
          <cell r="D25469" t="str">
            <v/>
          </cell>
          <cell r="K25469" t="str">
            <v/>
          </cell>
          <cell r="M25469" t="str">
            <v/>
          </cell>
        </row>
        <row r="25470">
          <cell r="A25470" t="str">
            <v>APU-00207</v>
          </cell>
          <cell r="D25470" t="str">
            <v/>
          </cell>
          <cell r="K25470" t="str">
            <v/>
          </cell>
          <cell r="M25470" t="str">
            <v/>
          </cell>
        </row>
        <row r="25471">
          <cell r="A25471" t="str">
            <v>APU-00207</v>
          </cell>
          <cell r="D25471" t="str">
            <v/>
          </cell>
          <cell r="K25471" t="str">
            <v/>
          </cell>
          <cell r="M25471" t="str">
            <v/>
          </cell>
        </row>
        <row r="25472">
          <cell r="A25472" t="str">
            <v>APU-00207</v>
          </cell>
          <cell r="D25472" t="str">
            <v>SUBTOTAL</v>
          </cell>
        </row>
        <row r="25473">
          <cell r="A25473" t="str">
            <v>APU-00207</v>
          </cell>
          <cell r="D25473" t="str">
            <v>II. MATERIALES</v>
          </cell>
        </row>
        <row r="25474">
          <cell r="A25474" t="str">
            <v>APU-00207</v>
          </cell>
          <cell r="D25474" t="str">
            <v>DESCRIPCIÓN</v>
          </cell>
          <cell r="L25474" t="str">
            <v>UNIDAD</v>
          </cell>
          <cell r="M25474" t="str">
            <v>CANTIDAD</v>
          </cell>
          <cell r="N25474" t="str">
            <v>PRECIO UNITARIO</v>
          </cell>
        </row>
        <row r="25475">
          <cell r="A25475" t="str">
            <v>APU-00207</v>
          </cell>
          <cell r="D25475" t="str">
            <v>Remellón en acero inoxidable con cabo en acero inoxidable</v>
          </cell>
          <cell r="L25475" t="str">
            <v>UND</v>
          </cell>
          <cell r="M25475">
            <v>1</v>
          </cell>
          <cell r="N25475">
            <v>261800</v>
          </cell>
        </row>
        <row r="25476">
          <cell r="A25476" t="str">
            <v>APU-00207</v>
          </cell>
        </row>
        <row r="25477">
          <cell r="A25477" t="str">
            <v>APU-00207</v>
          </cell>
        </row>
        <row r="25478">
          <cell r="A25478" t="str">
            <v>APU-00207</v>
          </cell>
          <cell r="D25478" t="str">
            <v/>
          </cell>
          <cell r="L25478" t="str">
            <v/>
          </cell>
          <cell r="N25478" t="str">
            <v/>
          </cell>
        </row>
        <row r="25479">
          <cell r="A25479" t="str">
            <v>APU-00207</v>
          </cell>
          <cell r="D25479" t="str">
            <v/>
          </cell>
          <cell r="L25479" t="str">
            <v/>
          </cell>
          <cell r="N25479" t="str">
            <v/>
          </cell>
        </row>
        <row r="25480">
          <cell r="A25480" t="str">
            <v>APU-00207</v>
          </cell>
          <cell r="D25480" t="str">
            <v/>
          </cell>
          <cell r="L25480" t="str">
            <v/>
          </cell>
          <cell r="N25480" t="str">
            <v/>
          </cell>
        </row>
        <row r="25481">
          <cell r="A25481" t="str">
            <v>APU-00207</v>
          </cell>
          <cell r="D25481" t="str">
            <v/>
          </cell>
          <cell r="L25481" t="str">
            <v/>
          </cell>
          <cell r="N25481" t="str">
            <v/>
          </cell>
        </row>
        <row r="25482">
          <cell r="A25482" t="str">
            <v>APU-00207</v>
          </cell>
          <cell r="D25482" t="str">
            <v/>
          </cell>
          <cell r="L25482" t="str">
            <v/>
          </cell>
          <cell r="N25482" t="str">
            <v/>
          </cell>
        </row>
        <row r="25483">
          <cell r="A25483" t="str">
            <v>APU-00207</v>
          </cell>
          <cell r="D25483" t="str">
            <v/>
          </cell>
          <cell r="L25483" t="str">
            <v/>
          </cell>
          <cell r="N25483" t="str">
            <v/>
          </cell>
        </row>
        <row r="25484">
          <cell r="A25484" t="str">
            <v>APU-00207</v>
          </cell>
          <cell r="D25484" t="str">
            <v/>
          </cell>
          <cell r="L25484" t="str">
            <v/>
          </cell>
          <cell r="N25484" t="str">
            <v/>
          </cell>
        </row>
        <row r="25485">
          <cell r="A25485" t="str">
            <v>APU-00207</v>
          </cell>
          <cell r="D25485" t="str">
            <v/>
          </cell>
          <cell r="L25485" t="str">
            <v/>
          </cell>
          <cell r="N25485" t="str">
            <v/>
          </cell>
        </row>
        <row r="25486">
          <cell r="A25486" t="str">
            <v>APU-00207</v>
          </cell>
          <cell r="D25486" t="str">
            <v/>
          </cell>
          <cell r="L25486" t="str">
            <v/>
          </cell>
          <cell r="N25486" t="str">
            <v/>
          </cell>
        </row>
        <row r="25487">
          <cell r="A25487" t="str">
            <v>APU-00207</v>
          </cell>
          <cell r="D25487" t="str">
            <v/>
          </cell>
          <cell r="L25487" t="str">
            <v/>
          </cell>
          <cell r="N25487" t="str">
            <v/>
          </cell>
        </row>
        <row r="25488">
          <cell r="A25488" t="str">
            <v>APU-00207</v>
          </cell>
          <cell r="D25488" t="str">
            <v/>
          </cell>
          <cell r="L25488" t="str">
            <v/>
          </cell>
          <cell r="N25488" t="str">
            <v/>
          </cell>
        </row>
        <row r="25489">
          <cell r="A25489" t="str">
            <v>APU-00207</v>
          </cell>
          <cell r="D25489" t="str">
            <v>DESPERDICIO</v>
          </cell>
          <cell r="L25489" t="str">
            <v>%</v>
          </cell>
          <cell r="M25489">
            <v>0</v>
          </cell>
          <cell r="N25489">
            <v>261800</v>
          </cell>
        </row>
        <row r="25490">
          <cell r="A25490" t="str">
            <v>APU-00207</v>
          </cell>
          <cell r="D25490" t="str">
            <v>SUBTOTAL</v>
          </cell>
        </row>
        <row r="25491">
          <cell r="A25491" t="str">
            <v>APU-00207</v>
          </cell>
          <cell r="D25491" t="str">
            <v>III. TRANSPORTES</v>
          </cell>
        </row>
        <row r="25492">
          <cell r="A25492" t="str">
            <v>APU-00207</v>
          </cell>
          <cell r="D25492" t="str">
            <v>MATERIAL</v>
          </cell>
          <cell r="K25492" t="str">
            <v>VOL. o PESO</v>
          </cell>
          <cell r="L25492" t="str">
            <v>DISTANCIA</v>
          </cell>
          <cell r="M25492" t="str">
            <v>M3 o Ton/Km</v>
          </cell>
          <cell r="N25492" t="str">
            <v>TARIFA</v>
          </cell>
        </row>
        <row r="25493">
          <cell r="A25493" t="str">
            <v>APU-00207</v>
          </cell>
          <cell r="D25493" t="str">
            <v>CARGA MULAR (90 KG)</v>
          </cell>
          <cell r="K25493">
            <v>40</v>
          </cell>
          <cell r="L25493">
            <v>15.7</v>
          </cell>
          <cell r="M25493" t="str">
            <v>KG/KM</v>
          </cell>
          <cell r="N25493">
            <v>350</v>
          </cell>
        </row>
        <row r="25494">
          <cell r="A25494" t="str">
            <v>APU-00207</v>
          </cell>
          <cell r="D25494" t="str">
            <v xml:space="preserve">FABRICA A CUBARA </v>
          </cell>
          <cell r="N25494">
            <v>142857.14285714287</v>
          </cell>
        </row>
        <row r="25495">
          <cell r="A25495" t="str">
            <v>APU-00207</v>
          </cell>
          <cell r="D25495" t="str">
            <v/>
          </cell>
          <cell r="M25495" t="str">
            <v/>
          </cell>
          <cell r="N25495" t="str">
            <v/>
          </cell>
        </row>
        <row r="25496">
          <cell r="A25496" t="str">
            <v>APU-00207</v>
          </cell>
          <cell r="D25496" t="str">
            <v/>
          </cell>
          <cell r="M25496" t="str">
            <v/>
          </cell>
          <cell r="N25496" t="str">
            <v/>
          </cell>
        </row>
        <row r="25497">
          <cell r="A25497" t="str">
            <v>APU-00207</v>
          </cell>
          <cell r="D25497" t="str">
            <v>SUBTOTAL</v>
          </cell>
        </row>
        <row r="25498">
          <cell r="A25498" t="str">
            <v>APU-00207</v>
          </cell>
          <cell r="D25498" t="str">
            <v>IV. MANO DE OBRA</v>
          </cell>
        </row>
        <row r="25499">
          <cell r="A25499" t="str">
            <v>APU-00207</v>
          </cell>
          <cell r="D25499" t="str">
            <v>TRABAJADOR</v>
          </cell>
          <cell r="K25499" t="str">
            <v>JORNAL</v>
          </cell>
          <cell r="L25499" t="str">
            <v>PRESTACIONES</v>
          </cell>
          <cell r="M25499" t="str">
            <v>JORNAL TOTAL</v>
          </cell>
          <cell r="N25499" t="str">
            <v>RENDIMIENTO</v>
          </cell>
        </row>
        <row r="25500">
          <cell r="A25500" t="str">
            <v>APU-00207</v>
          </cell>
        </row>
        <row r="25501">
          <cell r="A25501" t="str">
            <v>APU-00207</v>
          </cell>
        </row>
        <row r="25502">
          <cell r="A25502" t="str">
            <v>APU-00207</v>
          </cell>
          <cell r="D25502" t="str">
            <v/>
          </cell>
          <cell r="K25502" t="str">
            <v/>
          </cell>
          <cell r="L25502" t="str">
            <v xml:space="preserve"> </v>
          </cell>
          <cell r="M25502" t="str">
            <v xml:space="preserve"> </v>
          </cell>
        </row>
        <row r="25503">
          <cell r="A25503" t="str">
            <v>APU-00207</v>
          </cell>
          <cell r="D25503" t="str">
            <v/>
          </cell>
          <cell r="K25503" t="str">
            <v/>
          </cell>
          <cell r="L25503" t="str">
            <v xml:space="preserve"> </v>
          </cell>
          <cell r="M25503" t="str">
            <v xml:space="preserve"> </v>
          </cell>
        </row>
        <row r="25504">
          <cell r="A25504" t="str">
            <v>APU-00207</v>
          </cell>
          <cell r="D25504" t="str">
            <v/>
          </cell>
          <cell r="K25504" t="str">
            <v/>
          </cell>
          <cell r="L25504" t="str">
            <v xml:space="preserve"> </v>
          </cell>
          <cell r="M25504" t="str">
            <v xml:space="preserve"> </v>
          </cell>
        </row>
        <row r="25505">
          <cell r="A25505" t="str">
            <v>APU-00207</v>
          </cell>
          <cell r="D25505" t="str">
            <v>SUBTOTAL</v>
          </cell>
        </row>
        <row r="25506">
          <cell r="A25506" t="str">
            <v>APU-00207</v>
          </cell>
        </row>
        <row r="25507">
          <cell r="D25507" t="str">
            <v>TOTAL COSTO DIRECTO $</v>
          </cell>
        </row>
        <row r="25509">
          <cell r="M25509" t="str">
            <v>Porcentaje</v>
          </cell>
          <cell r="N25509" t="str">
            <v>Valor Total</v>
          </cell>
        </row>
        <row r="25510">
          <cell r="M25510">
            <v>0.107</v>
          </cell>
          <cell r="N25510">
            <v>66816.91</v>
          </cell>
        </row>
        <row r="25511">
          <cell r="N25511">
            <v>0</v>
          </cell>
        </row>
        <row r="25512">
          <cell r="M25512">
            <v>7.0000000000000007E-2</v>
          </cell>
          <cell r="N25512">
            <v>43712</v>
          </cell>
        </row>
        <row r="25515">
          <cell r="D25515" t="str">
            <v>Precio Unitario Total Aproximado al peso $</v>
          </cell>
        </row>
        <row r="25520">
          <cell r="D25520" t="str">
            <v>Proyectó:</v>
          </cell>
          <cell r="L25520" t="str">
            <v>Aprobó:</v>
          </cell>
        </row>
        <row r="25521">
          <cell r="E25521" t="str">
            <v>BRAYAN JEUDIEL LOZANO HERRERA</v>
          </cell>
          <cell r="M25521" t="str">
            <v>JESÚS IVÁN QUIÑONES RUEDA</v>
          </cell>
        </row>
        <row r="25522">
          <cell r="E25522" t="str">
            <v>APOYO SEC. DE PLANEACIÓN Y OBRAS PÚBLICAS</v>
          </cell>
          <cell r="M25522" t="str">
            <v>SECRETARIO DE PLANEACIÓN Y OBRAS PUBLICAS</v>
          </cell>
        </row>
        <row r="25523">
          <cell r="E25523" t="str">
            <v>LES TENGO UN CHISME</v>
          </cell>
          <cell r="M25523" t="str">
            <v>BOMBA</v>
          </cell>
        </row>
        <row r="25527">
          <cell r="D25527" t="str">
            <v>Análisis de Precios Unitarios- Secretaria de Planeación y Obras Publicas de Cubará, Boyacá.</v>
          </cell>
        </row>
        <row r="25528">
          <cell r="D25528" t="str">
            <v>Código</v>
          </cell>
          <cell r="E25528" t="str">
            <v>CCE-EICP-FM-14</v>
          </cell>
          <cell r="G25528" t="str">
            <v>Versión</v>
          </cell>
          <cell r="H25528">
            <v>1</v>
          </cell>
        </row>
        <row r="25532">
          <cell r="E25532" t="str">
            <v>MUNICIPIO DE CUBARÁ</v>
          </cell>
        </row>
        <row r="25534">
          <cell r="M25534" t="str">
            <v>VERSIÓN</v>
          </cell>
        </row>
        <row r="25537">
          <cell r="M25537" t="str">
            <v>PAGINA</v>
          </cell>
        </row>
        <row r="25538">
          <cell r="E25538" t="str">
            <v>ANÁLISIS DE PRECIOS UNITARIOS</v>
          </cell>
        </row>
        <row r="25540">
          <cell r="M25540" t="str">
            <v>FECHA</v>
          </cell>
          <cell r="N25540" t="str">
            <v>DD</v>
          </cell>
        </row>
        <row r="25541">
          <cell r="N25541">
            <v>13</v>
          </cell>
        </row>
        <row r="25545">
          <cell r="D25545" t="str">
            <v>DATOS ESPECÍFICOS</v>
          </cell>
        </row>
        <row r="25547">
          <cell r="A25547" t="str">
            <v>APU ID</v>
          </cell>
          <cell r="D25547" t="str">
            <v>ÍTEM</v>
          </cell>
          <cell r="E25547" t="str">
            <v>DESCRIPCIÓN</v>
          </cell>
          <cell r="N25547" t="str">
            <v>UNIDAD</v>
          </cell>
        </row>
        <row r="25548">
          <cell r="D25548">
            <v>8.2199999999999989</v>
          </cell>
          <cell r="E25548" t="str">
            <v>SUMINISTRO DE PINTURA KORAZA O SIMILAR PARA FACHADAS TRES MANOS (EXTERIORES)</v>
          </cell>
          <cell r="N25548" t="str">
            <v>GAL</v>
          </cell>
        </row>
        <row r="25549">
          <cell r="D25549" t="str">
            <v>I. EQUIPO</v>
          </cell>
        </row>
        <row r="25550">
          <cell r="D25550" t="str">
            <v>DESCRIPCIÓN</v>
          </cell>
          <cell r="I25550" t="str">
            <v>MARCA</v>
          </cell>
          <cell r="K25550" t="str">
            <v>TIPO</v>
          </cell>
          <cell r="M25550" t="str">
            <v>TARIFA</v>
          </cell>
          <cell r="N25550" t="str">
            <v>RENDIMIENTO</v>
          </cell>
        </row>
        <row r="25551">
          <cell r="A25551" t="str">
            <v>SUM-0001</v>
          </cell>
          <cell r="D25551" t="str">
            <v>HERRAMIENTA MENOR (% M.O)</v>
          </cell>
          <cell r="K25551" t="str">
            <v>%</v>
          </cell>
          <cell r="M25551">
            <v>0</v>
          </cell>
          <cell r="N25551">
            <v>10</v>
          </cell>
        </row>
        <row r="25552">
          <cell r="A25552" t="str">
            <v>SUM-0001</v>
          </cell>
        </row>
        <row r="25553">
          <cell r="A25553" t="str">
            <v>SUM-0001</v>
          </cell>
          <cell r="D25553" t="str">
            <v/>
          </cell>
          <cell r="K25553" t="str">
            <v/>
          </cell>
          <cell r="M25553" t="str">
            <v/>
          </cell>
        </row>
        <row r="25554">
          <cell r="A25554" t="str">
            <v>SUM-0001</v>
          </cell>
          <cell r="D25554" t="str">
            <v/>
          </cell>
          <cell r="K25554" t="str">
            <v/>
          </cell>
          <cell r="M25554" t="str">
            <v/>
          </cell>
        </row>
        <row r="25555">
          <cell r="A25555" t="str">
            <v>SUM-0001</v>
          </cell>
          <cell r="D25555" t="str">
            <v/>
          </cell>
          <cell r="K25555" t="str">
            <v/>
          </cell>
          <cell r="M25555" t="str">
            <v/>
          </cell>
        </row>
        <row r="25556">
          <cell r="A25556" t="str">
            <v>SUM-0001</v>
          </cell>
          <cell r="D25556" t="str">
            <v/>
          </cell>
          <cell r="K25556" t="str">
            <v/>
          </cell>
          <cell r="M25556" t="str">
            <v/>
          </cell>
        </row>
        <row r="25557">
          <cell r="A25557" t="str">
            <v>SUM-0001</v>
          </cell>
          <cell r="D25557" t="str">
            <v>SUBTOTAL</v>
          </cell>
        </row>
        <row r="25558">
          <cell r="A25558" t="str">
            <v>SUM-0001</v>
          </cell>
          <cell r="D25558" t="str">
            <v>II. MATERIALES</v>
          </cell>
        </row>
        <row r="25559">
          <cell r="A25559" t="str">
            <v>SUM-0001</v>
          </cell>
          <cell r="D25559" t="str">
            <v>DESCRIPCIÓN</v>
          </cell>
          <cell r="L25559" t="str">
            <v>UNIDAD</v>
          </cell>
          <cell r="M25559" t="str">
            <v>CANTIDAD</v>
          </cell>
          <cell r="N25559" t="str">
            <v>PRECIO UNITARIO</v>
          </cell>
        </row>
        <row r="25560">
          <cell r="A25560" t="str">
            <v>SUM-0001</v>
          </cell>
          <cell r="D25560" t="str">
            <v>PINTURA VINILO PARA EXTERIOR TIPO KORAZA O SIMILAR</v>
          </cell>
          <cell r="L25560" t="str">
            <v>GAL</v>
          </cell>
          <cell r="M25560">
            <v>1</v>
          </cell>
          <cell r="N25560">
            <v>127138</v>
          </cell>
        </row>
        <row r="25561">
          <cell r="A25561" t="str">
            <v>SUM-0001</v>
          </cell>
        </row>
        <row r="25562">
          <cell r="A25562" t="str">
            <v>SUM-0001</v>
          </cell>
        </row>
        <row r="25563">
          <cell r="A25563" t="str">
            <v>SUM-0001</v>
          </cell>
          <cell r="D25563" t="str">
            <v/>
          </cell>
          <cell r="L25563" t="str">
            <v/>
          </cell>
          <cell r="N25563" t="str">
            <v/>
          </cell>
        </row>
        <row r="25564">
          <cell r="A25564" t="str">
            <v>SUM-0001</v>
          </cell>
          <cell r="D25564" t="str">
            <v/>
          </cell>
          <cell r="L25564" t="str">
            <v/>
          </cell>
          <cell r="N25564" t="str">
            <v/>
          </cell>
        </row>
        <row r="25565">
          <cell r="A25565" t="str">
            <v>SUM-0001</v>
          </cell>
          <cell r="D25565" t="str">
            <v/>
          </cell>
          <cell r="L25565" t="str">
            <v/>
          </cell>
          <cell r="N25565" t="str">
            <v/>
          </cell>
        </row>
        <row r="25566">
          <cell r="A25566" t="str">
            <v>SUM-0001</v>
          </cell>
          <cell r="D25566" t="str">
            <v/>
          </cell>
          <cell r="L25566" t="str">
            <v/>
          </cell>
          <cell r="N25566" t="str">
            <v/>
          </cell>
        </row>
        <row r="25567">
          <cell r="A25567" t="str">
            <v>SUM-0001</v>
          </cell>
          <cell r="D25567" t="str">
            <v/>
          </cell>
          <cell r="L25567" t="str">
            <v/>
          </cell>
          <cell r="N25567" t="str">
            <v/>
          </cell>
        </row>
        <row r="25568">
          <cell r="A25568" t="str">
            <v>SUM-0001</v>
          </cell>
          <cell r="D25568" t="str">
            <v/>
          </cell>
          <cell r="L25568" t="str">
            <v/>
          </cell>
          <cell r="N25568" t="str">
            <v/>
          </cell>
        </row>
        <row r="25569">
          <cell r="A25569" t="str">
            <v>SUM-0001</v>
          </cell>
          <cell r="D25569" t="str">
            <v/>
          </cell>
          <cell r="L25569" t="str">
            <v/>
          </cell>
          <cell r="N25569" t="str">
            <v/>
          </cell>
        </row>
        <row r="25570">
          <cell r="A25570" t="str">
            <v>SUM-0001</v>
          </cell>
          <cell r="D25570" t="str">
            <v/>
          </cell>
          <cell r="L25570" t="str">
            <v/>
          </cell>
          <cell r="N25570" t="str">
            <v/>
          </cell>
        </row>
        <row r="25571">
          <cell r="A25571" t="str">
            <v>SUM-0001</v>
          </cell>
          <cell r="D25571" t="str">
            <v/>
          </cell>
          <cell r="L25571" t="str">
            <v/>
          </cell>
          <cell r="N25571" t="str">
            <v/>
          </cell>
        </row>
        <row r="25572">
          <cell r="A25572" t="str">
            <v>SUM-0001</v>
          </cell>
          <cell r="D25572" t="str">
            <v/>
          </cell>
          <cell r="L25572" t="str">
            <v/>
          </cell>
          <cell r="N25572" t="str">
            <v/>
          </cell>
        </row>
        <row r="25573">
          <cell r="A25573" t="str">
            <v>SUM-0001</v>
          </cell>
          <cell r="D25573" t="str">
            <v/>
          </cell>
          <cell r="L25573" t="str">
            <v/>
          </cell>
          <cell r="N25573" t="str">
            <v/>
          </cell>
        </row>
        <row r="25574">
          <cell r="A25574" t="str">
            <v>SUM-0001</v>
          </cell>
          <cell r="D25574" t="str">
            <v>DESPERDICIO</v>
          </cell>
          <cell r="L25574" t="str">
            <v>%</v>
          </cell>
          <cell r="M25574">
            <v>0.05</v>
          </cell>
          <cell r="N25574">
            <v>127138</v>
          </cell>
        </row>
        <row r="25575">
          <cell r="A25575" t="str">
            <v>SUM-0001</v>
          </cell>
          <cell r="D25575" t="str">
            <v>SUBTOTAL</v>
          </cell>
        </row>
        <row r="25576">
          <cell r="A25576" t="str">
            <v>SUM-0001</v>
          </cell>
          <cell r="D25576" t="str">
            <v>III. TRANSPORTES</v>
          </cell>
        </row>
        <row r="25577">
          <cell r="A25577" t="str">
            <v>SUM-0001</v>
          </cell>
          <cell r="D25577" t="str">
            <v>MATERIAL</v>
          </cell>
          <cell r="K25577" t="str">
            <v>VOL. o PESO</v>
          </cell>
          <cell r="L25577" t="str">
            <v>DISTANCIA</v>
          </cell>
          <cell r="M25577" t="str">
            <v>M3 o Ton/Km</v>
          </cell>
          <cell r="N25577" t="str">
            <v>TARIFA</v>
          </cell>
        </row>
        <row r="25578">
          <cell r="A25578" t="str">
            <v>SUM-0001</v>
          </cell>
          <cell r="D25578" t="str">
            <v/>
          </cell>
          <cell r="M25578" t="str">
            <v/>
          </cell>
          <cell r="N25578" t="str">
            <v/>
          </cell>
        </row>
        <row r="25579">
          <cell r="A25579" t="str">
            <v>SUM-0001</v>
          </cell>
          <cell r="D25579" t="str">
            <v/>
          </cell>
          <cell r="M25579" t="str">
            <v/>
          </cell>
          <cell r="N25579" t="str">
            <v/>
          </cell>
        </row>
        <row r="25580">
          <cell r="A25580" t="str">
            <v>SUM-0001</v>
          </cell>
          <cell r="D25580" t="str">
            <v/>
          </cell>
          <cell r="M25580" t="str">
            <v/>
          </cell>
          <cell r="N25580" t="str">
            <v/>
          </cell>
        </row>
        <row r="25581">
          <cell r="A25581" t="str">
            <v>SUM-0001</v>
          </cell>
          <cell r="D25581" t="str">
            <v/>
          </cell>
          <cell r="M25581" t="str">
            <v/>
          </cell>
          <cell r="N25581" t="str">
            <v/>
          </cell>
        </row>
        <row r="25582">
          <cell r="A25582" t="str">
            <v>SUM-0001</v>
          </cell>
          <cell r="D25582" t="str">
            <v>SUBTOTAL</v>
          </cell>
        </row>
        <row r="25583">
          <cell r="A25583" t="str">
            <v>SUM-0001</v>
          </cell>
          <cell r="D25583" t="str">
            <v>IV. MANO DE OBRA</v>
          </cell>
        </row>
        <row r="25584">
          <cell r="A25584" t="str">
            <v>SUM-0001</v>
          </cell>
          <cell r="D25584" t="str">
            <v>TRABAJADOR</v>
          </cell>
          <cell r="K25584" t="str">
            <v>JORNAL</v>
          </cell>
          <cell r="L25584" t="str">
            <v>PRESTACIONES</v>
          </cell>
          <cell r="M25584" t="str">
            <v>JORNAL TOTAL</v>
          </cell>
          <cell r="N25584" t="str">
            <v>RENDIMIENTO</v>
          </cell>
        </row>
        <row r="25585">
          <cell r="A25585" t="str">
            <v>SUM-0001</v>
          </cell>
          <cell r="D25585" t="str">
            <v/>
          </cell>
          <cell r="K25585" t="str">
            <v/>
          </cell>
          <cell r="L25585" t="str">
            <v xml:space="preserve"> </v>
          </cell>
          <cell r="M25585" t="str">
            <v xml:space="preserve"> </v>
          </cell>
          <cell r="N25585">
            <v>36.36</v>
          </cell>
        </row>
        <row r="25586">
          <cell r="A25586" t="str">
            <v>SUM-0001</v>
          </cell>
          <cell r="D25586" t="str">
            <v/>
          </cell>
          <cell r="K25586" t="str">
            <v/>
          </cell>
          <cell r="L25586" t="str">
            <v xml:space="preserve"> </v>
          </cell>
          <cell r="M25586" t="str">
            <v xml:space="preserve"> </v>
          </cell>
          <cell r="N25586">
            <v>36.36</v>
          </cell>
        </row>
        <row r="25587">
          <cell r="A25587" t="str">
            <v>SUM-0001</v>
          </cell>
          <cell r="D25587" t="str">
            <v/>
          </cell>
          <cell r="K25587" t="str">
            <v/>
          </cell>
          <cell r="L25587" t="str">
            <v xml:space="preserve"> </v>
          </cell>
          <cell r="M25587" t="str">
            <v xml:space="preserve"> </v>
          </cell>
        </row>
        <row r="25588">
          <cell r="A25588" t="str">
            <v>SUM-0001</v>
          </cell>
          <cell r="D25588" t="str">
            <v/>
          </cell>
          <cell r="K25588" t="str">
            <v/>
          </cell>
          <cell r="L25588" t="str">
            <v xml:space="preserve"> </v>
          </cell>
          <cell r="M25588" t="str">
            <v xml:space="preserve"> </v>
          </cell>
        </row>
        <row r="25589">
          <cell r="A25589" t="str">
            <v>SUM-0001</v>
          </cell>
          <cell r="D25589" t="str">
            <v/>
          </cell>
          <cell r="K25589" t="str">
            <v/>
          </cell>
          <cell r="L25589" t="str">
            <v xml:space="preserve"> </v>
          </cell>
          <cell r="M25589" t="str">
            <v xml:space="preserve"> </v>
          </cell>
        </row>
        <row r="25590">
          <cell r="D25590" t="str">
            <v>SUBTOTAL</v>
          </cell>
        </row>
        <row r="25592">
          <cell r="D25592" t="str">
            <v>TOTAL COSTO DIRECTO $</v>
          </cell>
        </row>
        <row r="25594">
          <cell r="M25594" t="str">
            <v>Porcentaje</v>
          </cell>
          <cell r="N25594" t="str">
            <v>Valor Total</v>
          </cell>
        </row>
        <row r="25595">
          <cell r="M25595">
            <v>0.107</v>
          </cell>
          <cell r="N25595">
            <v>14283.95</v>
          </cell>
        </row>
        <row r="25596">
          <cell r="N25596">
            <v>0</v>
          </cell>
        </row>
        <row r="25597">
          <cell r="M25597">
            <v>7.0000000000000007E-2</v>
          </cell>
          <cell r="N25597">
            <v>9344.64</v>
          </cell>
        </row>
        <row r="25600">
          <cell r="D25600" t="str">
            <v>Precio Unitario Total Aproximado al peso $</v>
          </cell>
        </row>
        <row r="25605">
          <cell r="D25605" t="str">
            <v>Proyectó:</v>
          </cell>
          <cell r="L25605" t="str">
            <v>Aprobó:</v>
          </cell>
        </row>
        <row r="25606">
          <cell r="E25606" t="str">
            <v>BRAYAN JEUDIEL LOZANO HERRERA</v>
          </cell>
          <cell r="M25606" t="str">
            <v>JESÚS IVÁN QUIÑONES RUEDA</v>
          </cell>
        </row>
        <row r="25607">
          <cell r="E25607" t="str">
            <v>APOYO SEC. DE PLANEACIÓN Y OBRAS PÚBLICAS</v>
          </cell>
          <cell r="M25607" t="str">
            <v>SECRETARIO DE PLANEACIÓN Y OBRAS PUBLICAS</v>
          </cell>
        </row>
        <row r="25608">
          <cell r="E25608" t="str">
            <v>LES TENGO UN CHISME</v>
          </cell>
          <cell r="M25608" t="str">
            <v>BOMBA</v>
          </cell>
        </row>
        <row r="25612">
          <cell r="D25612" t="str">
            <v>Análisis de Precios Unitarios- Secretaria de Planeación y Obras Publicas de Cubará, Boyacá.</v>
          </cell>
        </row>
        <row r="25613">
          <cell r="D25613" t="str">
            <v>Código</v>
          </cell>
          <cell r="E25613" t="str">
            <v>CCE-EICP-FM-14</v>
          </cell>
          <cell r="G25613" t="str">
            <v>Versión</v>
          </cell>
          <cell r="H25613">
            <v>1</v>
          </cell>
        </row>
        <row r="25617">
          <cell r="E25617" t="str">
            <v>MUNICIPIO DE CUBARÁ</v>
          </cell>
        </row>
        <row r="25619">
          <cell r="M25619" t="str">
            <v>VERSIÓN</v>
          </cell>
        </row>
        <row r="25622">
          <cell r="M25622" t="str">
            <v>PAGINA</v>
          </cell>
        </row>
        <row r="25623">
          <cell r="E25623" t="str">
            <v>ANÁLISIS DE PRECIOS UNITARIOS</v>
          </cell>
        </row>
        <row r="25625">
          <cell r="M25625" t="str">
            <v>FECHA</v>
          </cell>
          <cell r="N25625" t="str">
            <v>DD</v>
          </cell>
        </row>
        <row r="25626">
          <cell r="N25626">
            <v>13</v>
          </cell>
        </row>
        <row r="25630">
          <cell r="D25630" t="str">
            <v>DATOS ESPECÍFICOS</v>
          </cell>
        </row>
        <row r="25632">
          <cell r="A25632" t="str">
            <v>APU ID</v>
          </cell>
          <cell r="D25632" t="str">
            <v>ÍTEM</v>
          </cell>
          <cell r="E25632" t="str">
            <v>DESCRIPCIÓN</v>
          </cell>
          <cell r="N25632" t="str">
            <v>UNIDAD</v>
          </cell>
        </row>
        <row r="25633">
          <cell r="D25633">
            <v>8.2299999999999986</v>
          </cell>
          <cell r="E25633" t="str">
            <v xml:space="preserve">SUMINISTRO  DE PINTURA VINILO TIPO I </v>
          </cell>
          <cell r="N25633" t="str">
            <v>GAL</v>
          </cell>
        </row>
        <row r="25634">
          <cell r="D25634" t="str">
            <v>I. EQUIPO</v>
          </cell>
        </row>
        <row r="25635">
          <cell r="D25635" t="str">
            <v>DESCRIPCIÓN</v>
          </cell>
          <cell r="I25635" t="str">
            <v>MARCA</v>
          </cell>
          <cell r="K25635" t="str">
            <v>TIPO</v>
          </cell>
          <cell r="M25635" t="str">
            <v>TARIFA</v>
          </cell>
          <cell r="N25635" t="str">
            <v>RENDIMIENTO</v>
          </cell>
        </row>
        <row r="25636">
          <cell r="A25636" t="str">
            <v>SUM-0002</v>
          </cell>
          <cell r="D25636" t="str">
            <v>HERRAMIENTA MENOR (% M.O)</v>
          </cell>
          <cell r="K25636" t="str">
            <v>%</v>
          </cell>
          <cell r="M25636">
            <v>0</v>
          </cell>
          <cell r="N25636">
            <v>10</v>
          </cell>
        </row>
        <row r="25637">
          <cell r="A25637" t="str">
            <v>SUM-0002</v>
          </cell>
          <cell r="D25637" t="str">
            <v/>
          </cell>
          <cell r="K25637" t="str">
            <v/>
          </cell>
          <cell r="M25637" t="str">
            <v/>
          </cell>
        </row>
        <row r="25638">
          <cell r="A25638" t="str">
            <v>SUM-0002</v>
          </cell>
          <cell r="D25638" t="str">
            <v/>
          </cell>
          <cell r="K25638" t="str">
            <v/>
          </cell>
          <cell r="M25638" t="str">
            <v/>
          </cell>
        </row>
        <row r="25639">
          <cell r="A25639" t="str">
            <v>SUM-0002</v>
          </cell>
          <cell r="D25639" t="str">
            <v/>
          </cell>
          <cell r="K25639" t="str">
            <v/>
          </cell>
          <cell r="M25639" t="str">
            <v/>
          </cell>
        </row>
        <row r="25640">
          <cell r="A25640" t="str">
            <v>SUM-0002</v>
          </cell>
          <cell r="D25640" t="str">
            <v/>
          </cell>
          <cell r="K25640" t="str">
            <v/>
          </cell>
          <cell r="M25640" t="str">
            <v/>
          </cell>
        </row>
        <row r="25641">
          <cell r="A25641" t="str">
            <v>SUM-0002</v>
          </cell>
          <cell r="D25641" t="str">
            <v/>
          </cell>
          <cell r="K25641" t="str">
            <v/>
          </cell>
          <cell r="M25641" t="str">
            <v/>
          </cell>
        </row>
        <row r="25642">
          <cell r="A25642" t="str">
            <v>SUM-0002</v>
          </cell>
          <cell r="D25642" t="str">
            <v>SUBTOTAL</v>
          </cell>
        </row>
        <row r="25643">
          <cell r="A25643" t="str">
            <v>SUM-0002</v>
          </cell>
          <cell r="D25643" t="str">
            <v>II. MATERIALES</v>
          </cell>
        </row>
        <row r="25644">
          <cell r="A25644" t="str">
            <v>SUM-0002</v>
          </cell>
          <cell r="D25644" t="str">
            <v>DESCRIPCIÓN</v>
          </cell>
          <cell r="L25644" t="str">
            <v>UNIDAD</v>
          </cell>
          <cell r="M25644" t="str">
            <v>CANTIDAD</v>
          </cell>
          <cell r="N25644" t="str">
            <v>PRECIO UNITARIO</v>
          </cell>
        </row>
        <row r="25645">
          <cell r="A25645" t="str">
            <v>SUM-0002</v>
          </cell>
          <cell r="D25645" t="str">
            <v>PINTURA VINILO TIPO 1</v>
          </cell>
          <cell r="L25645" t="str">
            <v>GAL</v>
          </cell>
          <cell r="M25645">
            <v>1</v>
          </cell>
          <cell r="N25645">
            <v>78587.94</v>
          </cell>
        </row>
        <row r="25646">
          <cell r="A25646" t="str">
            <v>SUM-0002</v>
          </cell>
          <cell r="D25646" t="str">
            <v/>
          </cell>
          <cell r="L25646" t="str">
            <v/>
          </cell>
          <cell r="N25646" t="str">
            <v/>
          </cell>
        </row>
        <row r="25647">
          <cell r="A25647" t="str">
            <v>SUM-0002</v>
          </cell>
          <cell r="D25647" t="str">
            <v/>
          </cell>
          <cell r="L25647" t="str">
            <v/>
          </cell>
          <cell r="N25647" t="str">
            <v/>
          </cell>
        </row>
        <row r="25648">
          <cell r="A25648" t="str">
            <v>SUM-0002</v>
          </cell>
          <cell r="D25648" t="str">
            <v/>
          </cell>
          <cell r="L25648" t="str">
            <v/>
          </cell>
          <cell r="N25648" t="str">
            <v/>
          </cell>
        </row>
        <row r="25649">
          <cell r="A25649" t="str">
            <v>SUM-0002</v>
          </cell>
          <cell r="D25649" t="str">
            <v/>
          </cell>
          <cell r="L25649" t="str">
            <v/>
          </cell>
          <cell r="N25649" t="str">
            <v/>
          </cell>
        </row>
        <row r="25650">
          <cell r="A25650" t="str">
            <v>SUM-0002</v>
          </cell>
          <cell r="D25650" t="str">
            <v/>
          </cell>
          <cell r="L25650" t="str">
            <v/>
          </cell>
          <cell r="N25650" t="str">
            <v/>
          </cell>
        </row>
        <row r="25651">
          <cell r="A25651" t="str">
            <v>SUM-0002</v>
          </cell>
          <cell r="D25651" t="str">
            <v/>
          </cell>
          <cell r="L25651" t="str">
            <v/>
          </cell>
          <cell r="N25651" t="str">
            <v/>
          </cell>
        </row>
        <row r="25652">
          <cell r="A25652" t="str">
            <v>SUM-0002</v>
          </cell>
          <cell r="D25652" t="str">
            <v/>
          </cell>
          <cell r="L25652" t="str">
            <v/>
          </cell>
          <cell r="N25652" t="str">
            <v/>
          </cell>
        </row>
        <row r="25653">
          <cell r="A25653" t="str">
            <v>SUM-0002</v>
          </cell>
          <cell r="D25653" t="str">
            <v/>
          </cell>
          <cell r="L25653" t="str">
            <v/>
          </cell>
          <cell r="N25653" t="str">
            <v/>
          </cell>
        </row>
        <row r="25654">
          <cell r="A25654" t="str">
            <v>SUM-0002</v>
          </cell>
          <cell r="D25654" t="str">
            <v/>
          </cell>
          <cell r="L25654" t="str">
            <v/>
          </cell>
          <cell r="N25654" t="str">
            <v/>
          </cell>
        </row>
        <row r="25655">
          <cell r="A25655" t="str">
            <v>SUM-0002</v>
          </cell>
          <cell r="D25655" t="str">
            <v/>
          </cell>
          <cell r="L25655" t="str">
            <v/>
          </cell>
          <cell r="N25655" t="str">
            <v/>
          </cell>
        </row>
        <row r="25656">
          <cell r="A25656" t="str">
            <v>SUM-0002</v>
          </cell>
          <cell r="D25656" t="str">
            <v/>
          </cell>
          <cell r="L25656" t="str">
            <v/>
          </cell>
          <cell r="N25656" t="str">
            <v/>
          </cell>
        </row>
        <row r="25657">
          <cell r="A25657" t="str">
            <v>SUM-0002</v>
          </cell>
          <cell r="D25657" t="str">
            <v/>
          </cell>
          <cell r="L25657" t="str">
            <v/>
          </cell>
          <cell r="N25657" t="str">
            <v/>
          </cell>
        </row>
        <row r="25658">
          <cell r="A25658" t="str">
            <v>SUM-0002</v>
          </cell>
          <cell r="D25658" t="str">
            <v/>
          </cell>
          <cell r="L25658" t="str">
            <v/>
          </cell>
          <cell r="N25658" t="str">
            <v/>
          </cell>
        </row>
        <row r="25659">
          <cell r="A25659" t="str">
            <v>SUM-0002</v>
          </cell>
          <cell r="D25659" t="str">
            <v>DESPERDICIO</v>
          </cell>
          <cell r="L25659" t="str">
            <v>%</v>
          </cell>
          <cell r="M25659">
            <v>0.05</v>
          </cell>
          <cell r="N25659">
            <v>78587.94</v>
          </cell>
        </row>
        <row r="25660">
          <cell r="A25660" t="str">
            <v>SUM-0002</v>
          </cell>
          <cell r="D25660" t="str">
            <v>SUBTOTAL</v>
          </cell>
        </row>
        <row r="25661">
          <cell r="A25661" t="str">
            <v>SUM-0002</v>
          </cell>
          <cell r="D25661" t="str">
            <v>III. TRANSPORTES</v>
          </cell>
        </row>
        <row r="25662">
          <cell r="A25662" t="str">
            <v>SUM-0002</v>
          </cell>
          <cell r="D25662" t="str">
            <v>MATERIAL</v>
          </cell>
          <cell r="K25662" t="str">
            <v>VOL. o PESO</v>
          </cell>
          <cell r="L25662" t="str">
            <v>DISTANCIA</v>
          </cell>
          <cell r="M25662" t="str">
            <v>M3 o Ton/Km</v>
          </cell>
          <cell r="N25662" t="str">
            <v>TARIFA</v>
          </cell>
        </row>
        <row r="25663">
          <cell r="A25663" t="str">
            <v>SUM-0002</v>
          </cell>
          <cell r="D25663" t="str">
            <v/>
          </cell>
          <cell r="M25663" t="str">
            <v/>
          </cell>
          <cell r="N25663" t="str">
            <v/>
          </cell>
        </row>
        <row r="25664">
          <cell r="A25664" t="str">
            <v>SUM-0002</v>
          </cell>
          <cell r="D25664" t="str">
            <v/>
          </cell>
          <cell r="M25664" t="str">
            <v/>
          </cell>
          <cell r="N25664" t="str">
            <v/>
          </cell>
        </row>
        <row r="25665">
          <cell r="A25665" t="str">
            <v>SUM-0002</v>
          </cell>
          <cell r="D25665" t="str">
            <v/>
          </cell>
          <cell r="M25665" t="str">
            <v/>
          </cell>
          <cell r="N25665" t="str">
            <v/>
          </cell>
        </row>
        <row r="25666">
          <cell r="A25666" t="str">
            <v>SUM-0002</v>
          </cell>
          <cell r="D25666" t="str">
            <v/>
          </cell>
          <cell r="M25666" t="str">
            <v/>
          </cell>
          <cell r="N25666" t="str">
            <v/>
          </cell>
        </row>
        <row r="25667">
          <cell r="A25667" t="str">
            <v>SUM-0002</v>
          </cell>
          <cell r="D25667" t="str">
            <v>SUBTOTAL</v>
          </cell>
        </row>
        <row r="25668">
          <cell r="A25668" t="str">
            <v>SUM-0002</v>
          </cell>
          <cell r="D25668" t="str">
            <v>IV. MANO DE OBRA</v>
          </cell>
        </row>
        <row r="25669">
          <cell r="A25669" t="str">
            <v>SUM-0002</v>
          </cell>
          <cell r="D25669" t="str">
            <v>TRABAJADOR</v>
          </cell>
          <cell r="K25669" t="str">
            <v>JORNAL</v>
          </cell>
          <cell r="L25669" t="str">
            <v>PRESTACIONES</v>
          </cell>
          <cell r="M25669" t="str">
            <v>JORNAL TOTAL</v>
          </cell>
          <cell r="N25669" t="str">
            <v>RENDIMIENTO</v>
          </cell>
        </row>
        <row r="25670">
          <cell r="A25670" t="str">
            <v>SUM-0002</v>
          </cell>
          <cell r="D25670" t="str">
            <v/>
          </cell>
          <cell r="K25670" t="str">
            <v/>
          </cell>
          <cell r="L25670" t="str">
            <v xml:space="preserve"> </v>
          </cell>
          <cell r="M25670" t="str">
            <v xml:space="preserve"> </v>
          </cell>
          <cell r="N25670">
            <v>3</v>
          </cell>
        </row>
        <row r="25671">
          <cell r="A25671" t="str">
            <v>SUM-0002</v>
          </cell>
          <cell r="D25671" t="str">
            <v/>
          </cell>
          <cell r="K25671" t="str">
            <v/>
          </cell>
          <cell r="L25671" t="str">
            <v xml:space="preserve"> </v>
          </cell>
          <cell r="M25671" t="str">
            <v xml:space="preserve"> </v>
          </cell>
          <cell r="N25671">
            <v>3</v>
          </cell>
        </row>
        <row r="25672">
          <cell r="A25672" t="str">
            <v>SUM-0002</v>
          </cell>
          <cell r="D25672" t="str">
            <v/>
          </cell>
          <cell r="K25672" t="str">
            <v/>
          </cell>
          <cell r="L25672" t="str">
            <v xml:space="preserve"> </v>
          </cell>
          <cell r="M25672" t="str">
            <v xml:space="preserve"> </v>
          </cell>
        </row>
        <row r="25673">
          <cell r="A25673" t="str">
            <v>SUM-0002</v>
          </cell>
          <cell r="D25673" t="str">
            <v/>
          </cell>
          <cell r="K25673" t="str">
            <v/>
          </cell>
          <cell r="L25673" t="str">
            <v xml:space="preserve"> </v>
          </cell>
          <cell r="M25673" t="str">
            <v xml:space="preserve"> </v>
          </cell>
        </row>
        <row r="25674">
          <cell r="A25674" t="str">
            <v>SUM-0002</v>
          </cell>
          <cell r="D25674" t="str">
            <v/>
          </cell>
          <cell r="K25674" t="str">
            <v/>
          </cell>
          <cell r="L25674" t="str">
            <v xml:space="preserve"> </v>
          </cell>
          <cell r="M25674" t="str">
            <v xml:space="preserve"> </v>
          </cell>
        </row>
        <row r="25675">
          <cell r="D25675" t="str">
            <v>SUBTOTAL</v>
          </cell>
        </row>
        <row r="25677">
          <cell r="D25677" t="str">
            <v>TOTAL COSTO DIRECTO $</v>
          </cell>
        </row>
        <row r="25679">
          <cell r="M25679" t="str">
            <v>Porcentaje</v>
          </cell>
          <cell r="N25679" t="str">
            <v>Valor Total</v>
          </cell>
        </row>
        <row r="25680">
          <cell r="M25680">
            <v>0.107</v>
          </cell>
          <cell r="N25680">
            <v>8829.36</v>
          </cell>
        </row>
        <row r="25681">
          <cell r="N25681">
            <v>0</v>
          </cell>
        </row>
        <row r="25682">
          <cell r="M25682">
            <v>7.0000000000000007E-2</v>
          </cell>
          <cell r="N25682">
            <v>5776.21</v>
          </cell>
        </row>
        <row r="25685">
          <cell r="D25685" t="str">
            <v>Precio Unitario Total Aproximado al peso $</v>
          </cell>
        </row>
        <row r="25690">
          <cell r="D25690" t="str">
            <v>Proyectó:</v>
          </cell>
          <cell r="L25690" t="str">
            <v>Aprobó:</v>
          </cell>
        </row>
        <row r="25691">
          <cell r="E25691" t="str">
            <v>BRAYAN JEUDIEL LOZANO HERRERA</v>
          </cell>
          <cell r="M25691" t="str">
            <v>JESÚS IVÁN QUIÑONES RUEDA</v>
          </cell>
        </row>
        <row r="25692">
          <cell r="E25692" t="str">
            <v>APOYO SEC. DE PLANEACIÓN Y OBRAS PÚBLICAS</v>
          </cell>
          <cell r="M25692" t="str">
            <v>SECRETARIO DE PLANEACIÓN Y OBRAS PUBLICAS</v>
          </cell>
        </row>
        <row r="25693">
          <cell r="E25693" t="str">
            <v>LES TENGO UN CHISME</v>
          </cell>
          <cell r="M25693" t="str">
            <v>BOMBA</v>
          </cell>
        </row>
      </sheetData>
      <sheetData sheetId="3"/>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31BE-E983-4DC7-9DF4-E846B17C4653}">
  <sheetPr>
    <pageSetUpPr fitToPage="1"/>
  </sheetPr>
  <dimension ref="A1:AB1346"/>
  <sheetViews>
    <sheetView showGridLines="0" view="pageBreakPreview" topLeftCell="A1254" zoomScale="66" zoomScaleNormal="70" zoomScaleSheetLayoutView="66" workbookViewId="0">
      <selection activeCell="C1281" sqref="C1281"/>
    </sheetView>
  </sheetViews>
  <sheetFormatPr baseColWidth="10" defaultRowHeight="15"/>
  <cols>
    <col min="1" max="1" width="16.42578125" style="445" customWidth="1"/>
    <col min="2" max="2" width="3.7109375" style="402" customWidth="1"/>
    <col min="3" max="3" width="15.28515625" style="402" customWidth="1"/>
    <col min="4" max="9" width="11.42578125" style="402"/>
    <col min="10" max="10" width="14.28515625" style="402" bestFit="1" customWidth="1"/>
    <col min="11" max="11" width="11.42578125" style="402"/>
    <col min="12" max="12" width="14.85546875" style="402" customWidth="1"/>
    <col min="13" max="13" width="13.5703125" style="402" customWidth="1"/>
    <col min="14" max="14" width="11.42578125" style="402"/>
    <col min="15" max="15" width="16.7109375" style="402" bestFit="1" customWidth="1"/>
    <col min="16" max="16" width="3.7109375" style="402" customWidth="1"/>
    <col min="17" max="17" width="11.42578125" style="402"/>
    <col min="18" max="18" width="12.7109375" style="402" customWidth="1"/>
    <col min="19" max="28" width="5.7109375" style="402" customWidth="1"/>
    <col min="29" max="30" width="11.42578125" style="402"/>
    <col min="31" max="31" width="22.85546875" style="402" bestFit="1" customWidth="1"/>
    <col min="32" max="16384" width="11.42578125" style="402"/>
  </cols>
  <sheetData>
    <row r="1" spans="2:16" ht="15.75" thickBot="1"/>
    <row r="2" spans="2:16" ht="15.75" thickTop="1">
      <c r="B2" s="403"/>
      <c r="C2" s="404"/>
      <c r="D2" s="404"/>
      <c r="E2" s="404"/>
      <c r="F2" s="404"/>
      <c r="G2" s="404"/>
      <c r="H2" s="404"/>
      <c r="I2" s="404"/>
      <c r="J2" s="404"/>
      <c r="K2" s="404"/>
      <c r="L2" s="404"/>
      <c r="M2" s="404"/>
      <c r="N2" s="404"/>
      <c r="O2" s="405"/>
      <c r="P2" s="406"/>
    </row>
    <row r="3" spans="2:16" ht="18.75" customHeight="1">
      <c r="B3" s="407"/>
      <c r="C3" s="408" t="str">
        <f>+[117]INICIO!$C$8</f>
        <v>Formulario 1 - Propuesta económica  - Documento tipo de selección abreviada de menor cuantía</v>
      </c>
      <c r="D3" s="408"/>
      <c r="E3" s="408"/>
      <c r="F3" s="408"/>
      <c r="G3" s="408"/>
      <c r="H3" s="408"/>
      <c r="I3" s="408"/>
      <c r="J3" s="408"/>
      <c r="K3" s="408"/>
      <c r="L3" s="408"/>
      <c r="M3" s="408"/>
      <c r="N3" s="408"/>
      <c r="O3" s="408"/>
      <c r="P3" s="409"/>
    </row>
    <row r="4" spans="2:16">
      <c r="B4" s="407"/>
      <c r="C4" s="410" t="s">
        <v>89</v>
      </c>
      <c r="D4" s="410" t="str">
        <f>+[117]INICIO!$C$6</f>
        <v>1 del 21 de agosto de 2025</v>
      </c>
      <c r="E4" s="410"/>
      <c r="F4" s="410"/>
      <c r="G4" s="410"/>
      <c r="H4" s="410"/>
      <c r="I4" s="410"/>
      <c r="J4" s="410"/>
      <c r="K4" s="410"/>
      <c r="L4" s="410"/>
      <c r="M4" s="410"/>
      <c r="N4" s="410"/>
      <c r="O4" s="410"/>
      <c r="P4" s="409"/>
    </row>
    <row r="5" spans="2:16" ht="15.75" thickBot="1">
      <c r="B5" s="407"/>
      <c r="C5" s="411"/>
      <c r="D5" s="411"/>
      <c r="E5" s="411"/>
      <c r="F5" s="411"/>
      <c r="G5" s="411"/>
      <c r="H5" s="411"/>
      <c r="I5" s="411"/>
      <c r="J5" s="411"/>
      <c r="K5" s="411"/>
      <c r="L5" s="411"/>
      <c r="M5" s="411"/>
      <c r="N5" s="411"/>
      <c r="O5" s="412"/>
      <c r="P5" s="409"/>
    </row>
    <row r="6" spans="2:16">
      <c r="B6" s="407"/>
      <c r="C6" s="180"/>
      <c r="D6" s="413"/>
      <c r="E6" s="414"/>
      <c r="F6" s="414"/>
      <c r="G6" s="414"/>
      <c r="H6" s="414"/>
      <c r="I6" s="414"/>
      <c r="J6" s="414"/>
      <c r="K6" s="415"/>
      <c r="L6" s="184"/>
      <c r="M6" s="185"/>
      <c r="N6" s="185"/>
      <c r="O6" s="186"/>
      <c r="P6" s="187"/>
    </row>
    <row r="7" spans="2:16">
      <c r="B7" s="407"/>
      <c r="C7" s="188"/>
      <c r="D7" s="416" t="s">
        <v>90</v>
      </c>
      <c r="E7" s="417"/>
      <c r="F7" s="417"/>
      <c r="G7" s="417"/>
      <c r="H7" s="417"/>
      <c r="I7" s="417"/>
      <c r="J7" s="417"/>
      <c r="K7" s="418"/>
      <c r="L7" s="192"/>
      <c r="M7" s="193"/>
      <c r="N7" s="193"/>
      <c r="O7" s="194"/>
      <c r="P7" s="187"/>
    </row>
    <row r="8" spans="2:16">
      <c r="B8" s="407"/>
      <c r="C8" s="188"/>
      <c r="D8" s="419"/>
      <c r="E8" s="420"/>
      <c r="F8" s="420"/>
      <c r="G8" s="420"/>
      <c r="H8" s="420"/>
      <c r="I8" s="420"/>
      <c r="J8" s="420"/>
      <c r="K8" s="421"/>
      <c r="L8" s="198"/>
      <c r="M8" s="199"/>
      <c r="N8" s="200"/>
      <c r="O8" s="201"/>
      <c r="P8" s="187"/>
    </row>
    <row r="9" spans="2:16">
      <c r="B9" s="407"/>
      <c r="C9" s="188"/>
      <c r="D9" s="419"/>
      <c r="E9" s="420"/>
      <c r="F9" s="420"/>
      <c r="G9" s="420"/>
      <c r="H9" s="420"/>
      <c r="I9" s="420"/>
      <c r="J9" s="420"/>
      <c r="K9" s="421"/>
      <c r="L9" s="202" t="s">
        <v>35</v>
      </c>
      <c r="M9" s="203">
        <f>+[118]INICIO!$C$6</f>
        <v>1</v>
      </c>
      <c r="N9" s="204"/>
      <c r="O9" s="205"/>
      <c r="P9" s="187"/>
    </row>
    <row r="10" spans="2:16">
      <c r="B10" s="407"/>
      <c r="C10" s="188"/>
      <c r="D10" s="419"/>
      <c r="E10" s="420"/>
      <c r="F10" s="420"/>
      <c r="G10" s="420"/>
      <c r="H10" s="420"/>
      <c r="I10" s="420"/>
      <c r="J10" s="420"/>
      <c r="K10" s="421"/>
      <c r="L10" s="422"/>
      <c r="M10" s="423"/>
      <c r="N10" s="424"/>
      <c r="O10" s="425"/>
      <c r="P10" s="426"/>
    </row>
    <row r="11" spans="2:16">
      <c r="B11" s="407"/>
      <c r="C11" s="188"/>
      <c r="D11" s="427"/>
      <c r="E11" s="428"/>
      <c r="F11" s="428"/>
      <c r="G11" s="428"/>
      <c r="H11" s="428"/>
      <c r="I11" s="428"/>
      <c r="J11" s="428"/>
      <c r="K11" s="429"/>
      <c r="L11" s="198"/>
      <c r="M11" s="214"/>
      <c r="N11" s="214"/>
      <c r="O11" s="215"/>
      <c r="P11" s="187"/>
    </row>
    <row r="12" spans="2:16">
      <c r="B12" s="407"/>
      <c r="C12" s="188"/>
      <c r="D12" s="427"/>
      <c r="E12" s="428"/>
      <c r="F12" s="428"/>
      <c r="G12" s="428"/>
      <c r="H12" s="428"/>
      <c r="I12" s="428"/>
      <c r="J12" s="428"/>
      <c r="K12" s="429"/>
      <c r="L12" s="202" t="s">
        <v>91</v>
      </c>
      <c r="M12" s="202">
        <f>+VLOOKUP(C23,[117]PRESUPUESTO!A:O,15,FALSE)</f>
        <v>1</v>
      </c>
      <c r="N12" s="202" t="s">
        <v>36</v>
      </c>
      <c r="O12" s="216">
        <f>+VLOOKUP("F",[117]PRESUPUESTO!A:O,15,FALSE)</f>
        <v>16</v>
      </c>
      <c r="P12" s="187"/>
    </row>
    <row r="13" spans="2:16">
      <c r="B13" s="407"/>
      <c r="C13" s="188"/>
      <c r="D13" s="416" t="s">
        <v>92</v>
      </c>
      <c r="E13" s="417"/>
      <c r="F13" s="417"/>
      <c r="G13" s="417"/>
      <c r="H13" s="417"/>
      <c r="I13" s="417"/>
      <c r="J13" s="417"/>
      <c r="K13" s="418"/>
      <c r="L13" s="202"/>
      <c r="M13" s="217"/>
      <c r="N13" s="217"/>
      <c r="O13" s="216"/>
      <c r="P13" s="187"/>
    </row>
    <row r="14" spans="2:16" ht="15.75" thickBot="1">
      <c r="B14" s="407"/>
      <c r="C14" s="430"/>
      <c r="D14" s="431"/>
      <c r="E14" s="431"/>
      <c r="F14" s="431"/>
      <c r="G14" s="431"/>
      <c r="H14" s="431"/>
      <c r="I14" s="431"/>
      <c r="J14" s="431"/>
      <c r="K14" s="431"/>
      <c r="L14" s="431"/>
      <c r="M14" s="432"/>
      <c r="N14" s="432"/>
      <c r="O14" s="433"/>
      <c r="P14" s="434"/>
    </row>
    <row r="15" spans="2:16">
      <c r="B15" s="407"/>
      <c r="C15" s="435"/>
      <c r="D15" s="436"/>
      <c r="E15" s="436"/>
      <c r="F15" s="436"/>
      <c r="G15" s="436"/>
      <c r="H15" s="436"/>
      <c r="I15" s="436"/>
      <c r="J15" s="436"/>
      <c r="K15" s="436"/>
      <c r="L15" s="437" t="s">
        <v>37</v>
      </c>
      <c r="M15" s="437" t="s">
        <v>38</v>
      </c>
      <c r="N15" s="437" t="s">
        <v>39</v>
      </c>
      <c r="O15" s="438" t="s">
        <v>40</v>
      </c>
      <c r="P15" s="426"/>
    </row>
    <row r="16" spans="2:16">
      <c r="B16" s="407"/>
      <c r="C16" s="439"/>
      <c r="D16" s="440"/>
      <c r="E16" s="440"/>
      <c r="F16" s="440"/>
      <c r="G16" s="440"/>
      <c r="H16" s="440"/>
      <c r="I16" s="440"/>
      <c r="J16" s="440"/>
      <c r="K16" s="440"/>
      <c r="L16" s="441"/>
      <c r="M16" s="442">
        <f>+[118]INICIO!$C$5</f>
        <v>13</v>
      </c>
      <c r="N16" s="442">
        <f>+[118]INICIO!$D$5</f>
        <v>2</v>
      </c>
      <c r="O16" s="443">
        <f>+[118]INICIO!$E$5</f>
        <v>2026</v>
      </c>
      <c r="P16" s="444"/>
    </row>
    <row r="17" spans="1:28">
      <c r="B17" s="407"/>
      <c r="C17" s="446"/>
      <c r="D17" s="420"/>
      <c r="E17" s="420"/>
      <c r="F17" s="420"/>
      <c r="G17" s="440"/>
      <c r="H17" s="440"/>
      <c r="I17" s="440"/>
      <c r="J17" s="411"/>
      <c r="K17" s="440"/>
      <c r="L17" s="447"/>
      <c r="M17" s="411"/>
      <c r="N17" s="411"/>
      <c r="O17" s="448"/>
      <c r="P17" s="444"/>
    </row>
    <row r="18" spans="1:28" ht="15.75" thickBot="1">
      <c r="B18" s="407"/>
      <c r="C18" s="449"/>
      <c r="D18" s="450"/>
      <c r="E18" s="450"/>
      <c r="F18" s="450"/>
      <c r="G18" s="450"/>
      <c r="H18" s="450"/>
      <c r="I18" s="450"/>
      <c r="J18" s="450"/>
      <c r="K18" s="450"/>
      <c r="L18" s="450"/>
      <c r="M18" s="450"/>
      <c r="N18" s="450"/>
      <c r="O18" s="451"/>
      <c r="P18" s="409"/>
    </row>
    <row r="19" spans="1:28" ht="15.75" thickBot="1">
      <c r="B19" s="407"/>
      <c r="C19" s="452"/>
      <c r="D19" s="453"/>
      <c r="E19" s="453"/>
      <c r="F19" s="453"/>
      <c r="G19" s="453"/>
      <c r="H19" s="453"/>
      <c r="I19" s="411"/>
      <c r="J19" s="411"/>
      <c r="K19" s="453"/>
      <c r="L19" s="453"/>
      <c r="M19" s="453"/>
      <c r="N19" s="453"/>
      <c r="O19" s="454"/>
      <c r="P19" s="409"/>
    </row>
    <row r="20" spans="1:28">
      <c r="B20" s="407"/>
      <c r="C20" s="455" t="s">
        <v>93</v>
      </c>
      <c r="D20" s="456"/>
      <c r="E20" s="456"/>
      <c r="F20" s="456"/>
      <c r="G20" s="456"/>
      <c r="H20" s="456"/>
      <c r="I20" s="456"/>
      <c r="J20" s="456"/>
      <c r="K20" s="456"/>
      <c r="L20" s="456"/>
      <c r="M20" s="456"/>
      <c r="N20" s="456"/>
      <c r="O20" s="457"/>
      <c r="P20" s="458"/>
    </row>
    <row r="21" spans="1:28" ht="15.75" thickBot="1">
      <c r="B21" s="407"/>
      <c r="C21" s="459"/>
      <c r="D21" s="411"/>
      <c r="E21" s="411"/>
      <c r="F21" s="411"/>
      <c r="G21" s="411"/>
      <c r="H21" s="411"/>
      <c r="I21" s="411"/>
      <c r="J21" s="411"/>
      <c r="K21" s="411"/>
      <c r="L21" s="411"/>
      <c r="M21" s="411"/>
      <c r="N21" s="411"/>
      <c r="O21" s="460"/>
      <c r="P21" s="409"/>
    </row>
    <row r="22" spans="1:28">
      <c r="B22" s="407"/>
      <c r="C22" s="461" t="s">
        <v>41</v>
      </c>
      <c r="D22" s="462" t="s">
        <v>42</v>
      </c>
      <c r="E22" s="462"/>
      <c r="F22" s="462"/>
      <c r="G22" s="462"/>
      <c r="H22" s="462"/>
      <c r="I22" s="462"/>
      <c r="J22" s="462"/>
      <c r="K22" s="462"/>
      <c r="L22" s="462"/>
      <c r="M22" s="463" t="s">
        <v>43</v>
      </c>
      <c r="N22" s="463"/>
      <c r="O22" s="464" t="s">
        <v>9</v>
      </c>
      <c r="P22" s="465"/>
    </row>
    <row r="23" spans="1:28" ht="30" customHeight="1" thickBot="1">
      <c r="B23" s="466"/>
      <c r="C23" s="467" t="str">
        <f>+[117]PRESUPUESTO!D14</f>
        <v>1.01</v>
      </c>
      <c r="D23" s="255" t="str">
        <f>+VLOOKUP(C23,[117]PRESUPUESTO!A:O,8,FALSE)</f>
        <v>DESMANTELAMIENTO DE RED ELÉCTRICA (INCLUYE ACCESORIOS Y CABLEADO Y TUBERÍA PVC)</v>
      </c>
      <c r="E23" s="255"/>
      <c r="F23" s="255"/>
      <c r="G23" s="255"/>
      <c r="H23" s="255"/>
      <c r="I23" s="255"/>
      <c r="J23" s="255"/>
      <c r="K23" s="255"/>
      <c r="L23" s="255"/>
      <c r="M23" s="255" t="str">
        <f>+VLOOKUP(C23,[117]PRESUPUESTO!A:O,9,FALSE)</f>
        <v>M</v>
      </c>
      <c r="N23" s="468"/>
      <c r="O23" s="469">
        <v>1</v>
      </c>
      <c r="P23" s="470"/>
      <c r="AB23" s="402">
        <f>+AB60</f>
        <v>150</v>
      </c>
    </row>
    <row r="24" spans="1:28" ht="15.75" thickBot="1">
      <c r="B24" s="407"/>
      <c r="C24" s="446" t="s">
        <v>44</v>
      </c>
      <c r="D24" s="420"/>
      <c r="E24" s="420"/>
      <c r="F24" s="420"/>
      <c r="G24" s="420"/>
      <c r="H24" s="420"/>
      <c r="I24" s="420"/>
      <c r="J24" s="420"/>
      <c r="K24" s="420"/>
      <c r="L24" s="420"/>
      <c r="M24" s="420"/>
      <c r="N24" s="420"/>
      <c r="O24" s="471"/>
      <c r="P24" s="472"/>
    </row>
    <row r="25" spans="1:28">
      <c r="B25" s="407"/>
      <c r="C25" s="473" t="s">
        <v>42</v>
      </c>
      <c r="D25" s="474"/>
      <c r="E25" s="474"/>
      <c r="F25" s="474"/>
      <c r="G25" s="475"/>
      <c r="H25" s="476" t="s">
        <v>45</v>
      </c>
      <c r="I25" s="474"/>
      <c r="J25" s="476" t="s">
        <v>46</v>
      </c>
      <c r="K25" s="477"/>
      <c r="L25" s="478" t="s">
        <v>54</v>
      </c>
      <c r="M25" s="476" t="s">
        <v>47</v>
      </c>
      <c r="N25" s="477"/>
      <c r="O25" s="479" t="s">
        <v>48</v>
      </c>
      <c r="P25" s="480"/>
    </row>
    <row r="26" spans="1:28">
      <c r="A26" s="445" t="str">
        <f>+VLOOKUP(C23,[117]PRESUPUESTO!A:O,2,FALSE)</f>
        <v>APU-001032</v>
      </c>
      <c r="B26" s="407"/>
      <c r="C26" s="481" t="str">
        <f t="shared" ref="C26:C31" si="0">+R26</f>
        <v>HERRAMIENTA MENOR (% M.O)</v>
      </c>
      <c r="D26" s="482"/>
      <c r="E26" s="482"/>
      <c r="F26" s="482"/>
      <c r="G26" s="483"/>
      <c r="H26" s="484"/>
      <c r="I26" s="483"/>
      <c r="J26" s="485" t="str">
        <f t="shared" ref="J26:J31" si="1">+Y26</f>
        <v>%</v>
      </c>
      <c r="K26" s="486"/>
      <c r="L26" s="487">
        <f t="shared" ref="L26:M31" si="2">+AA26</f>
        <v>2506.21</v>
      </c>
      <c r="M26" s="488">
        <f t="shared" si="2"/>
        <v>10</v>
      </c>
      <c r="N26" s="489"/>
      <c r="O26" s="490">
        <f t="shared" ref="O26:O31" si="3">IFERROR(ROUND(IF(C26="HERRAMIENTA MENOR (% M.O)",M26%*L26,L26/M26),2)," ")</f>
        <v>250.62</v>
      </c>
      <c r="P26" s="491"/>
      <c r="R26" s="402" t="str" cm="1">
        <f t="array" ref="R26:AB70">+_xlfn._xlws.FILTER([118]APU!$D$2:$N$45141,[118]APU!$A$2:$A$45141=A26," ")</f>
        <v>HERRAMIENTA MENOR (% M.O)</v>
      </c>
      <c r="S26" s="402">
        <v>0</v>
      </c>
      <c r="T26" s="402">
        <v>0</v>
      </c>
      <c r="U26" s="402">
        <v>0</v>
      </c>
      <c r="V26" s="402">
        <v>0</v>
      </c>
      <c r="W26" s="402">
        <v>0</v>
      </c>
      <c r="X26" s="402">
        <v>0</v>
      </c>
      <c r="Y26" s="402" t="str">
        <v>%</v>
      </c>
      <c r="Z26" s="402">
        <v>0</v>
      </c>
      <c r="AA26" s="402">
        <v>2506.21</v>
      </c>
      <c r="AB26" s="402">
        <v>10</v>
      </c>
    </row>
    <row r="27" spans="1:28">
      <c r="A27" s="445" t="str">
        <f>+A26</f>
        <v>APU-001032</v>
      </c>
      <c r="B27" s="407"/>
      <c r="C27" s="481" t="str">
        <f t="shared" si="0"/>
        <v>SECCIÓN DE ANDAMIO (02)</v>
      </c>
      <c r="D27" s="482"/>
      <c r="E27" s="482"/>
      <c r="F27" s="482" t="s">
        <v>94</v>
      </c>
      <c r="G27" s="483"/>
      <c r="H27" s="484"/>
      <c r="I27" s="483"/>
      <c r="J27" s="485" t="str">
        <f t="shared" si="1"/>
        <v>DIA</v>
      </c>
      <c r="K27" s="486"/>
      <c r="L27" s="487">
        <f t="shared" si="2"/>
        <v>6000</v>
      </c>
      <c r="M27" s="488">
        <f t="shared" si="2"/>
        <v>300</v>
      </c>
      <c r="N27" s="489"/>
      <c r="O27" s="490">
        <f t="shared" si="3"/>
        <v>20</v>
      </c>
      <c r="P27" s="491"/>
      <c r="R27" s="402" t="str">
        <v>SECCIÓN DE ANDAMIO (02)</v>
      </c>
      <c r="S27" s="402">
        <v>0</v>
      </c>
      <c r="T27" s="402">
        <v>0</v>
      </c>
      <c r="U27" s="402">
        <v>0</v>
      </c>
      <c r="V27" s="402">
        <v>0</v>
      </c>
      <c r="W27" s="402">
        <v>0</v>
      </c>
      <c r="X27" s="402">
        <v>0</v>
      </c>
      <c r="Y27" s="402" t="str">
        <v>DIA</v>
      </c>
      <c r="Z27" s="402">
        <v>0</v>
      </c>
      <c r="AA27" s="402">
        <v>6000</v>
      </c>
      <c r="AB27" s="402">
        <v>300</v>
      </c>
    </row>
    <row r="28" spans="1:28">
      <c r="A28" s="445" t="str">
        <f t="shared" ref="A28:A72" si="4">+A27</f>
        <v>APU-001032</v>
      </c>
      <c r="B28" s="407"/>
      <c r="C28" s="481" t="str">
        <f t="shared" si="0"/>
        <v/>
      </c>
      <c r="D28" s="482"/>
      <c r="E28" s="482"/>
      <c r="F28" s="482"/>
      <c r="G28" s="483"/>
      <c r="H28" s="492"/>
      <c r="I28" s="493"/>
      <c r="J28" s="485" t="str">
        <f t="shared" si="1"/>
        <v/>
      </c>
      <c r="K28" s="486"/>
      <c r="L28" s="487" t="str">
        <f t="shared" si="2"/>
        <v/>
      </c>
      <c r="M28" s="488">
        <f t="shared" si="2"/>
        <v>0</v>
      </c>
      <c r="N28" s="489"/>
      <c r="O28" s="490" t="str">
        <f t="shared" si="3"/>
        <v xml:space="preserve"> </v>
      </c>
      <c r="P28" s="491"/>
      <c r="R28" s="402" t="str">
        <v/>
      </c>
      <c r="S28" s="402">
        <v>0</v>
      </c>
      <c r="T28" s="402">
        <v>0</v>
      </c>
      <c r="U28" s="402">
        <v>0</v>
      </c>
      <c r="V28" s="402">
        <v>0</v>
      </c>
      <c r="W28" s="402">
        <v>0</v>
      </c>
      <c r="X28" s="402">
        <v>0</v>
      </c>
      <c r="Y28" s="402" t="str">
        <v/>
      </c>
      <c r="Z28" s="402">
        <v>0</v>
      </c>
      <c r="AA28" s="402" t="str">
        <v/>
      </c>
      <c r="AB28" s="402">
        <v>0</v>
      </c>
    </row>
    <row r="29" spans="1:28">
      <c r="A29" s="445" t="str">
        <f t="shared" si="4"/>
        <v>APU-001032</v>
      </c>
      <c r="B29" s="407"/>
      <c r="C29" s="481" t="str">
        <f t="shared" si="0"/>
        <v/>
      </c>
      <c r="D29" s="482"/>
      <c r="E29" s="482"/>
      <c r="F29" s="482"/>
      <c r="G29" s="483"/>
      <c r="H29" s="492"/>
      <c r="I29" s="493"/>
      <c r="J29" s="485" t="str">
        <f t="shared" si="1"/>
        <v/>
      </c>
      <c r="K29" s="486"/>
      <c r="L29" s="487" t="str">
        <f t="shared" si="2"/>
        <v/>
      </c>
      <c r="M29" s="488">
        <f t="shared" si="2"/>
        <v>0</v>
      </c>
      <c r="N29" s="489"/>
      <c r="O29" s="490" t="str">
        <f t="shared" si="3"/>
        <v xml:space="preserve"> </v>
      </c>
      <c r="P29" s="491"/>
      <c r="R29" s="402" t="str">
        <v/>
      </c>
      <c r="S29" s="402">
        <v>0</v>
      </c>
      <c r="T29" s="402">
        <v>0</v>
      </c>
      <c r="U29" s="402">
        <v>0</v>
      </c>
      <c r="V29" s="402">
        <v>0</v>
      </c>
      <c r="W29" s="402">
        <v>0</v>
      </c>
      <c r="X29" s="402">
        <v>0</v>
      </c>
      <c r="Y29" s="402" t="str">
        <v/>
      </c>
      <c r="Z29" s="402">
        <v>0</v>
      </c>
      <c r="AA29" s="402" t="str">
        <v/>
      </c>
      <c r="AB29" s="402">
        <v>0</v>
      </c>
    </row>
    <row r="30" spans="1:28">
      <c r="A30" s="445" t="str">
        <f t="shared" si="4"/>
        <v>APU-001032</v>
      </c>
      <c r="B30" s="407"/>
      <c r="C30" s="481" t="str">
        <f t="shared" si="0"/>
        <v/>
      </c>
      <c r="D30" s="482"/>
      <c r="E30" s="482"/>
      <c r="F30" s="482"/>
      <c r="G30" s="483"/>
      <c r="H30" s="484"/>
      <c r="I30" s="483"/>
      <c r="J30" s="485" t="str">
        <f t="shared" si="1"/>
        <v/>
      </c>
      <c r="K30" s="486"/>
      <c r="L30" s="487" t="str">
        <f t="shared" si="2"/>
        <v/>
      </c>
      <c r="M30" s="488">
        <f t="shared" si="2"/>
        <v>0</v>
      </c>
      <c r="N30" s="489"/>
      <c r="O30" s="490" t="str">
        <f t="shared" si="3"/>
        <v xml:space="preserve"> </v>
      </c>
      <c r="P30" s="491"/>
      <c r="R30" s="402" t="str">
        <v/>
      </c>
      <c r="S30" s="402">
        <v>0</v>
      </c>
      <c r="T30" s="402">
        <v>0</v>
      </c>
      <c r="U30" s="402">
        <v>0</v>
      </c>
      <c r="V30" s="402">
        <v>0</v>
      </c>
      <c r="W30" s="402">
        <v>0</v>
      </c>
      <c r="X30" s="402">
        <v>0</v>
      </c>
      <c r="Y30" s="402" t="str">
        <v/>
      </c>
      <c r="Z30" s="402">
        <v>0</v>
      </c>
      <c r="AA30" s="402" t="str">
        <v/>
      </c>
      <c r="AB30" s="402">
        <v>0</v>
      </c>
    </row>
    <row r="31" spans="1:28" ht="15.75" thickBot="1">
      <c r="A31" s="445" t="str">
        <f t="shared" si="4"/>
        <v>APU-001032</v>
      </c>
      <c r="B31" s="407"/>
      <c r="C31" s="481" t="str">
        <f t="shared" si="0"/>
        <v/>
      </c>
      <c r="D31" s="450"/>
      <c r="E31" s="450"/>
      <c r="F31" s="450"/>
      <c r="G31" s="494"/>
      <c r="H31" s="495"/>
      <c r="I31" s="494"/>
      <c r="J31" s="485" t="str">
        <f t="shared" si="1"/>
        <v/>
      </c>
      <c r="K31" s="496"/>
      <c r="L31" s="487" t="str">
        <f t="shared" si="2"/>
        <v/>
      </c>
      <c r="M31" s="488">
        <f t="shared" si="2"/>
        <v>0</v>
      </c>
      <c r="N31" s="497"/>
      <c r="O31" s="498" t="str">
        <f t="shared" si="3"/>
        <v xml:space="preserve"> </v>
      </c>
      <c r="P31" s="491"/>
      <c r="R31" s="402" t="str">
        <v/>
      </c>
      <c r="S31" s="402">
        <v>0</v>
      </c>
      <c r="T31" s="402">
        <v>0</v>
      </c>
      <c r="U31" s="402">
        <v>0</v>
      </c>
      <c r="V31" s="402">
        <v>0</v>
      </c>
      <c r="W31" s="402">
        <v>0</v>
      </c>
      <c r="X31" s="402">
        <v>0</v>
      </c>
      <c r="Y31" s="402" t="str">
        <v/>
      </c>
      <c r="Z31" s="402">
        <v>0</v>
      </c>
      <c r="AA31" s="402" t="str">
        <v/>
      </c>
      <c r="AB31" s="402">
        <v>0</v>
      </c>
    </row>
    <row r="32" spans="1:28" ht="15.75" thickBot="1">
      <c r="A32" s="445" t="str">
        <f t="shared" si="4"/>
        <v>APU-001032</v>
      </c>
      <c r="B32" s="407"/>
      <c r="C32" s="499" t="s">
        <v>95</v>
      </c>
      <c r="D32" s="500"/>
      <c r="E32" s="500"/>
      <c r="F32" s="500"/>
      <c r="G32" s="500"/>
      <c r="H32" s="500"/>
      <c r="I32" s="500"/>
      <c r="J32" s="500"/>
      <c r="K32" s="500"/>
      <c r="L32" s="500"/>
      <c r="M32" s="500"/>
      <c r="N32" s="501"/>
      <c r="O32" s="502">
        <f>SUM(O26:O31)</f>
        <v>270.62</v>
      </c>
      <c r="P32" s="503"/>
      <c r="R32" s="402" t="str">
        <v>SUBTOTAL</v>
      </c>
      <c r="S32" s="402">
        <v>0</v>
      </c>
      <c r="T32" s="402">
        <v>0</v>
      </c>
      <c r="U32" s="402">
        <v>0</v>
      </c>
      <c r="V32" s="402">
        <v>0</v>
      </c>
      <c r="W32" s="402">
        <v>0</v>
      </c>
      <c r="X32" s="402">
        <v>0</v>
      </c>
      <c r="Y32" s="402">
        <v>0</v>
      </c>
      <c r="Z32" s="402">
        <v>0</v>
      </c>
      <c r="AA32" s="402">
        <v>0</v>
      </c>
      <c r="AB32" s="402">
        <v>0</v>
      </c>
    </row>
    <row r="33" spans="1:28" ht="15.75" thickBot="1">
      <c r="A33" s="445" t="str">
        <f t="shared" si="4"/>
        <v>APU-001032</v>
      </c>
      <c r="B33" s="407"/>
      <c r="C33" s="446" t="s">
        <v>49</v>
      </c>
      <c r="D33" s="420"/>
      <c r="E33" s="420"/>
      <c r="F33" s="420"/>
      <c r="G33" s="420"/>
      <c r="H33" s="420"/>
      <c r="I33" s="420"/>
      <c r="J33" s="420"/>
      <c r="K33" s="420"/>
      <c r="L33" s="420"/>
      <c r="M33" s="420"/>
      <c r="N33" s="420"/>
      <c r="O33" s="471"/>
      <c r="P33" s="472"/>
      <c r="R33" s="402" t="str">
        <v>II. MATERIALES</v>
      </c>
      <c r="S33" s="402">
        <v>0</v>
      </c>
      <c r="T33" s="402">
        <v>0</v>
      </c>
      <c r="U33" s="402">
        <v>0</v>
      </c>
      <c r="V33" s="402">
        <v>0</v>
      </c>
      <c r="W33" s="402">
        <v>0</v>
      </c>
      <c r="X33" s="402">
        <v>0</v>
      </c>
      <c r="Y33" s="402">
        <v>0</v>
      </c>
      <c r="Z33" s="402">
        <v>0</v>
      </c>
      <c r="AA33" s="402">
        <v>0</v>
      </c>
      <c r="AB33" s="402">
        <v>0</v>
      </c>
    </row>
    <row r="34" spans="1:28">
      <c r="A34" s="445" t="str">
        <f t="shared" si="4"/>
        <v>APU-001032</v>
      </c>
      <c r="B34" s="407"/>
      <c r="C34" s="473" t="s">
        <v>42</v>
      </c>
      <c r="D34" s="504"/>
      <c r="E34" s="504"/>
      <c r="F34" s="504"/>
      <c r="G34" s="504"/>
      <c r="H34" s="504"/>
      <c r="I34" s="504"/>
      <c r="J34" s="477"/>
      <c r="K34" s="505" t="s">
        <v>43</v>
      </c>
      <c r="L34" s="478" t="s">
        <v>9</v>
      </c>
      <c r="M34" s="476" t="s">
        <v>96</v>
      </c>
      <c r="N34" s="477"/>
      <c r="O34" s="479" t="s">
        <v>48</v>
      </c>
      <c r="P34" s="480"/>
      <c r="R34" s="402" t="str">
        <v>DESCRIPCIÓN</v>
      </c>
      <c r="S34" s="402">
        <v>0</v>
      </c>
      <c r="T34" s="402">
        <v>0</v>
      </c>
      <c r="U34" s="402">
        <v>0</v>
      </c>
      <c r="V34" s="402">
        <v>0</v>
      </c>
      <c r="W34" s="402">
        <v>0</v>
      </c>
      <c r="X34" s="402">
        <v>0</v>
      </c>
      <c r="Y34" s="402">
        <v>0</v>
      </c>
      <c r="Z34" s="402" t="str">
        <v>UNIDAD</v>
      </c>
      <c r="AA34" s="402" t="str">
        <v>CANTIDAD</v>
      </c>
      <c r="AB34" s="402" t="str">
        <v>PRECIO UNITARIO</v>
      </c>
    </row>
    <row r="35" spans="1:28">
      <c r="A35" s="445" t="str">
        <f t="shared" si="4"/>
        <v>APU-001032</v>
      </c>
      <c r="B35" s="407"/>
      <c r="C35" s="481" t="str">
        <f t="shared" ref="C35:C48" si="5">+R35</f>
        <v/>
      </c>
      <c r="D35" s="506"/>
      <c r="E35" s="506"/>
      <c r="F35" s="506"/>
      <c r="G35" s="506"/>
      <c r="H35" s="506"/>
      <c r="I35" s="506"/>
      <c r="J35" s="507"/>
      <c r="K35" s="508" t="str">
        <f t="shared" ref="K35:M48" si="6">+Z35</f>
        <v/>
      </c>
      <c r="L35" s="509">
        <f t="shared" si="6"/>
        <v>0</v>
      </c>
      <c r="M35" s="510" t="str">
        <f t="shared" si="6"/>
        <v/>
      </c>
      <c r="N35" s="511"/>
      <c r="O35" s="490" t="str">
        <f t="shared" ref="O35:O48" si="7">IFERROR(ROUND(M35*L35,2),"")</f>
        <v/>
      </c>
      <c r="P35" s="491"/>
      <c r="R35" s="402" t="str">
        <v/>
      </c>
      <c r="S35" s="402">
        <v>0</v>
      </c>
      <c r="T35" s="402">
        <v>0</v>
      </c>
      <c r="U35" s="402">
        <v>0</v>
      </c>
      <c r="V35" s="402">
        <v>0</v>
      </c>
      <c r="W35" s="402">
        <v>0</v>
      </c>
      <c r="X35" s="402">
        <v>0</v>
      </c>
      <c r="Y35" s="402">
        <v>0</v>
      </c>
      <c r="Z35" s="402" t="str">
        <v/>
      </c>
      <c r="AA35" s="402">
        <v>0</v>
      </c>
      <c r="AB35" s="402" t="str">
        <v/>
      </c>
    </row>
    <row r="36" spans="1:28">
      <c r="A36" s="445" t="str">
        <f t="shared" si="4"/>
        <v>APU-001032</v>
      </c>
      <c r="B36" s="407"/>
      <c r="C36" s="481">
        <f t="shared" si="5"/>
        <v>0</v>
      </c>
      <c r="D36" s="506"/>
      <c r="E36" s="506"/>
      <c r="F36" s="506"/>
      <c r="G36" s="506"/>
      <c r="H36" s="506"/>
      <c r="I36" s="506"/>
      <c r="J36" s="507"/>
      <c r="K36" s="508" t="str">
        <f t="shared" si="6"/>
        <v/>
      </c>
      <c r="L36" s="509">
        <f t="shared" si="6"/>
        <v>0</v>
      </c>
      <c r="M36" s="510" t="str">
        <f t="shared" si="6"/>
        <v/>
      </c>
      <c r="N36" s="511"/>
      <c r="O36" s="490" t="str">
        <f t="shared" si="7"/>
        <v/>
      </c>
      <c r="P36" s="491"/>
      <c r="R36" s="402">
        <v>0</v>
      </c>
      <c r="S36" s="402">
        <v>0</v>
      </c>
      <c r="T36" s="402">
        <v>0</v>
      </c>
      <c r="U36" s="402">
        <v>0</v>
      </c>
      <c r="V36" s="402">
        <v>0</v>
      </c>
      <c r="W36" s="402">
        <v>0</v>
      </c>
      <c r="X36" s="402">
        <v>0</v>
      </c>
      <c r="Y36" s="402">
        <v>0</v>
      </c>
      <c r="Z36" s="402" t="str">
        <v/>
      </c>
      <c r="AA36" s="402">
        <v>0</v>
      </c>
      <c r="AB36" s="402" t="str">
        <v/>
      </c>
    </row>
    <row r="37" spans="1:28">
      <c r="A37" s="445" t="str">
        <f t="shared" si="4"/>
        <v>APU-001032</v>
      </c>
      <c r="B37" s="407"/>
      <c r="C37" s="481">
        <f t="shared" si="5"/>
        <v>0</v>
      </c>
      <c r="D37" s="482"/>
      <c r="E37" s="482"/>
      <c r="F37" s="482"/>
      <c r="G37" s="482"/>
      <c r="H37" s="482"/>
      <c r="I37" s="482"/>
      <c r="J37" s="483"/>
      <c r="K37" s="508" t="str">
        <f t="shared" si="6"/>
        <v/>
      </c>
      <c r="L37" s="509">
        <f t="shared" si="6"/>
        <v>0</v>
      </c>
      <c r="M37" s="510" t="str">
        <f t="shared" si="6"/>
        <v/>
      </c>
      <c r="N37" s="511"/>
      <c r="O37" s="490" t="str">
        <f t="shared" si="7"/>
        <v/>
      </c>
      <c r="P37" s="491"/>
      <c r="R37" s="402">
        <v>0</v>
      </c>
      <c r="S37" s="402">
        <v>0</v>
      </c>
      <c r="T37" s="402">
        <v>0</v>
      </c>
      <c r="U37" s="402">
        <v>0</v>
      </c>
      <c r="V37" s="402">
        <v>0</v>
      </c>
      <c r="W37" s="402">
        <v>0</v>
      </c>
      <c r="X37" s="402">
        <v>0</v>
      </c>
      <c r="Y37" s="402">
        <v>0</v>
      </c>
      <c r="Z37" s="402" t="str">
        <v/>
      </c>
      <c r="AA37" s="402">
        <v>0</v>
      </c>
      <c r="AB37" s="402" t="str">
        <v/>
      </c>
    </row>
    <row r="38" spans="1:28">
      <c r="A38" s="445" t="str">
        <f t="shared" si="4"/>
        <v>APU-001032</v>
      </c>
      <c r="B38" s="407"/>
      <c r="C38" s="481">
        <f t="shared" si="5"/>
        <v>0</v>
      </c>
      <c r="D38" s="482"/>
      <c r="E38" s="482"/>
      <c r="F38" s="482"/>
      <c r="G38" s="482"/>
      <c r="H38" s="482"/>
      <c r="I38" s="482"/>
      <c r="J38" s="483"/>
      <c r="K38" s="508" t="str">
        <f t="shared" si="6"/>
        <v/>
      </c>
      <c r="L38" s="509">
        <f t="shared" si="6"/>
        <v>0</v>
      </c>
      <c r="M38" s="510" t="str">
        <f t="shared" si="6"/>
        <v/>
      </c>
      <c r="N38" s="511"/>
      <c r="O38" s="490" t="str">
        <f t="shared" si="7"/>
        <v/>
      </c>
      <c r="P38" s="491"/>
      <c r="R38" s="402">
        <v>0</v>
      </c>
      <c r="S38" s="402">
        <v>0</v>
      </c>
      <c r="T38" s="402">
        <v>0</v>
      </c>
      <c r="U38" s="402">
        <v>0</v>
      </c>
      <c r="V38" s="402">
        <v>0</v>
      </c>
      <c r="W38" s="402">
        <v>0</v>
      </c>
      <c r="X38" s="402">
        <v>0</v>
      </c>
      <c r="Y38" s="402">
        <v>0</v>
      </c>
      <c r="Z38" s="402" t="str">
        <v/>
      </c>
      <c r="AA38" s="402">
        <v>0</v>
      </c>
      <c r="AB38" s="402" t="str">
        <v/>
      </c>
    </row>
    <row r="39" spans="1:28">
      <c r="A39" s="445" t="str">
        <f t="shared" si="4"/>
        <v>APU-001032</v>
      </c>
      <c r="B39" s="407"/>
      <c r="C39" s="481">
        <f t="shared" si="5"/>
        <v>0</v>
      </c>
      <c r="D39" s="482"/>
      <c r="E39" s="482"/>
      <c r="F39" s="482"/>
      <c r="G39" s="482"/>
      <c r="H39" s="482"/>
      <c r="I39" s="482"/>
      <c r="J39" s="483"/>
      <c r="K39" s="508" t="str">
        <f t="shared" si="6"/>
        <v/>
      </c>
      <c r="L39" s="509">
        <f t="shared" si="6"/>
        <v>0</v>
      </c>
      <c r="M39" s="510" t="str">
        <f t="shared" si="6"/>
        <v/>
      </c>
      <c r="N39" s="511"/>
      <c r="O39" s="490" t="str">
        <f t="shared" si="7"/>
        <v/>
      </c>
      <c r="P39" s="491"/>
      <c r="R39" s="402">
        <v>0</v>
      </c>
      <c r="S39" s="402">
        <v>0</v>
      </c>
      <c r="T39" s="402">
        <v>0</v>
      </c>
      <c r="U39" s="402">
        <v>0</v>
      </c>
      <c r="V39" s="402">
        <v>0</v>
      </c>
      <c r="W39" s="402">
        <v>0</v>
      </c>
      <c r="X39" s="402">
        <v>0</v>
      </c>
      <c r="Y39" s="402">
        <v>0</v>
      </c>
      <c r="Z39" s="402" t="str">
        <v/>
      </c>
      <c r="AA39" s="402">
        <v>0</v>
      </c>
      <c r="AB39" s="402" t="str">
        <v/>
      </c>
    </row>
    <row r="40" spans="1:28">
      <c r="A40" s="445" t="str">
        <f t="shared" si="4"/>
        <v>APU-001032</v>
      </c>
      <c r="B40" s="407"/>
      <c r="C40" s="481">
        <f t="shared" si="5"/>
        <v>0</v>
      </c>
      <c r="D40" s="482"/>
      <c r="E40" s="482"/>
      <c r="F40" s="482"/>
      <c r="G40" s="482"/>
      <c r="H40" s="482"/>
      <c r="I40" s="482"/>
      <c r="J40" s="483"/>
      <c r="K40" s="508" t="str">
        <f t="shared" si="6"/>
        <v/>
      </c>
      <c r="L40" s="509">
        <f t="shared" si="6"/>
        <v>0</v>
      </c>
      <c r="M40" s="510" t="str">
        <f t="shared" si="6"/>
        <v/>
      </c>
      <c r="N40" s="511"/>
      <c r="O40" s="490" t="str">
        <f t="shared" si="7"/>
        <v/>
      </c>
      <c r="P40" s="491"/>
      <c r="R40" s="402">
        <v>0</v>
      </c>
      <c r="S40" s="402">
        <v>0</v>
      </c>
      <c r="T40" s="402">
        <v>0</v>
      </c>
      <c r="U40" s="402">
        <v>0</v>
      </c>
      <c r="V40" s="402">
        <v>0</v>
      </c>
      <c r="W40" s="402">
        <v>0</v>
      </c>
      <c r="X40" s="402">
        <v>0</v>
      </c>
      <c r="Y40" s="402">
        <v>0</v>
      </c>
      <c r="Z40" s="402" t="str">
        <v/>
      </c>
      <c r="AA40" s="402">
        <v>0</v>
      </c>
      <c r="AB40" s="402" t="str">
        <v/>
      </c>
    </row>
    <row r="41" spans="1:28">
      <c r="A41" s="445" t="str">
        <f t="shared" si="4"/>
        <v>APU-001032</v>
      </c>
      <c r="B41" s="407"/>
      <c r="C41" s="481">
        <f t="shared" si="5"/>
        <v>0</v>
      </c>
      <c r="D41" s="482"/>
      <c r="E41" s="482"/>
      <c r="F41" s="482"/>
      <c r="G41" s="482"/>
      <c r="H41" s="482"/>
      <c r="I41" s="482"/>
      <c r="J41" s="483"/>
      <c r="K41" s="508" t="str">
        <f t="shared" si="6"/>
        <v/>
      </c>
      <c r="L41" s="509">
        <f t="shared" si="6"/>
        <v>0</v>
      </c>
      <c r="M41" s="510" t="str">
        <f t="shared" si="6"/>
        <v/>
      </c>
      <c r="N41" s="511"/>
      <c r="O41" s="490" t="str">
        <f t="shared" si="7"/>
        <v/>
      </c>
      <c r="P41" s="491"/>
      <c r="R41" s="402">
        <v>0</v>
      </c>
      <c r="S41" s="402">
        <v>0</v>
      </c>
      <c r="T41" s="402">
        <v>0</v>
      </c>
      <c r="U41" s="402">
        <v>0</v>
      </c>
      <c r="V41" s="402">
        <v>0</v>
      </c>
      <c r="W41" s="402">
        <v>0</v>
      </c>
      <c r="X41" s="402">
        <v>0</v>
      </c>
      <c r="Y41" s="402">
        <v>0</v>
      </c>
      <c r="Z41" s="402" t="str">
        <v/>
      </c>
      <c r="AA41" s="402">
        <v>0</v>
      </c>
      <c r="AB41" s="402" t="str">
        <v/>
      </c>
    </row>
    <row r="42" spans="1:28">
      <c r="A42" s="445" t="str">
        <f t="shared" si="4"/>
        <v>APU-001032</v>
      </c>
      <c r="B42" s="407"/>
      <c r="C42" s="481">
        <f t="shared" si="5"/>
        <v>0</v>
      </c>
      <c r="D42" s="482"/>
      <c r="E42" s="482"/>
      <c r="F42" s="482"/>
      <c r="G42" s="482"/>
      <c r="H42" s="482"/>
      <c r="I42" s="482"/>
      <c r="J42" s="483"/>
      <c r="K42" s="508" t="str">
        <f t="shared" si="6"/>
        <v/>
      </c>
      <c r="L42" s="509">
        <f t="shared" si="6"/>
        <v>0</v>
      </c>
      <c r="M42" s="510" t="str">
        <f t="shared" si="6"/>
        <v/>
      </c>
      <c r="N42" s="511"/>
      <c r="O42" s="490" t="str">
        <f t="shared" si="7"/>
        <v/>
      </c>
      <c r="P42" s="491"/>
      <c r="R42" s="402">
        <v>0</v>
      </c>
      <c r="S42" s="402">
        <v>0</v>
      </c>
      <c r="T42" s="402">
        <v>0</v>
      </c>
      <c r="U42" s="402">
        <v>0</v>
      </c>
      <c r="V42" s="402">
        <v>0</v>
      </c>
      <c r="W42" s="402">
        <v>0</v>
      </c>
      <c r="X42" s="402">
        <v>0</v>
      </c>
      <c r="Y42" s="402">
        <v>0</v>
      </c>
      <c r="Z42" s="402" t="str">
        <v/>
      </c>
      <c r="AA42" s="402">
        <v>0</v>
      </c>
      <c r="AB42" s="402" t="str">
        <v/>
      </c>
    </row>
    <row r="43" spans="1:28">
      <c r="A43" s="445" t="str">
        <f t="shared" si="4"/>
        <v>APU-001032</v>
      </c>
      <c r="B43" s="407"/>
      <c r="C43" s="481">
        <f t="shared" si="5"/>
        <v>0</v>
      </c>
      <c r="D43" s="482"/>
      <c r="E43" s="482"/>
      <c r="F43" s="482"/>
      <c r="G43" s="482"/>
      <c r="H43" s="482"/>
      <c r="I43" s="482"/>
      <c r="J43" s="483"/>
      <c r="K43" s="508" t="str">
        <f t="shared" si="6"/>
        <v/>
      </c>
      <c r="L43" s="509">
        <f t="shared" si="6"/>
        <v>0</v>
      </c>
      <c r="M43" s="510" t="str">
        <f t="shared" si="6"/>
        <v/>
      </c>
      <c r="N43" s="511"/>
      <c r="O43" s="490" t="str">
        <f t="shared" si="7"/>
        <v/>
      </c>
      <c r="P43" s="491"/>
      <c r="R43" s="402">
        <v>0</v>
      </c>
      <c r="S43" s="402">
        <v>0</v>
      </c>
      <c r="T43" s="402">
        <v>0</v>
      </c>
      <c r="U43" s="402">
        <v>0</v>
      </c>
      <c r="V43" s="402">
        <v>0</v>
      </c>
      <c r="W43" s="402">
        <v>0</v>
      </c>
      <c r="X43" s="402">
        <v>0</v>
      </c>
      <c r="Y43" s="402">
        <v>0</v>
      </c>
      <c r="Z43" s="402" t="str">
        <v/>
      </c>
      <c r="AA43" s="402">
        <v>0</v>
      </c>
      <c r="AB43" s="402" t="str">
        <v/>
      </c>
    </row>
    <row r="44" spans="1:28">
      <c r="A44" s="445" t="str">
        <f t="shared" si="4"/>
        <v>APU-001032</v>
      </c>
      <c r="B44" s="407"/>
      <c r="C44" s="481">
        <f t="shared" si="5"/>
        <v>0</v>
      </c>
      <c r="D44" s="482"/>
      <c r="E44" s="482"/>
      <c r="F44" s="482"/>
      <c r="G44" s="482"/>
      <c r="H44" s="482"/>
      <c r="I44" s="482"/>
      <c r="J44" s="483"/>
      <c r="K44" s="508" t="str">
        <f t="shared" si="6"/>
        <v/>
      </c>
      <c r="L44" s="509">
        <f t="shared" si="6"/>
        <v>0</v>
      </c>
      <c r="M44" s="510" t="str">
        <f t="shared" si="6"/>
        <v/>
      </c>
      <c r="N44" s="511"/>
      <c r="O44" s="490" t="str">
        <f t="shared" si="7"/>
        <v/>
      </c>
      <c r="P44" s="491"/>
      <c r="R44" s="402">
        <v>0</v>
      </c>
      <c r="S44" s="402">
        <v>0</v>
      </c>
      <c r="T44" s="402">
        <v>0</v>
      </c>
      <c r="U44" s="402">
        <v>0</v>
      </c>
      <c r="V44" s="402">
        <v>0</v>
      </c>
      <c r="W44" s="402">
        <v>0</v>
      </c>
      <c r="X44" s="402">
        <v>0</v>
      </c>
      <c r="Y44" s="402">
        <v>0</v>
      </c>
      <c r="Z44" s="402" t="str">
        <v/>
      </c>
      <c r="AA44" s="402">
        <v>0</v>
      </c>
      <c r="AB44" s="402" t="str">
        <v/>
      </c>
    </row>
    <row r="45" spans="1:28">
      <c r="A45" s="445" t="str">
        <f t="shared" si="4"/>
        <v>APU-001032</v>
      </c>
      <c r="B45" s="407"/>
      <c r="C45" s="481">
        <f t="shared" si="5"/>
        <v>0</v>
      </c>
      <c r="D45" s="482"/>
      <c r="E45" s="482"/>
      <c r="F45" s="482"/>
      <c r="G45" s="482"/>
      <c r="H45" s="482"/>
      <c r="I45" s="482"/>
      <c r="J45" s="483"/>
      <c r="K45" s="508" t="str">
        <f t="shared" si="6"/>
        <v/>
      </c>
      <c r="L45" s="509">
        <f t="shared" si="6"/>
        <v>0</v>
      </c>
      <c r="M45" s="510" t="str">
        <f t="shared" si="6"/>
        <v/>
      </c>
      <c r="N45" s="511"/>
      <c r="O45" s="490" t="str">
        <f t="shared" si="7"/>
        <v/>
      </c>
      <c r="P45" s="491"/>
      <c r="R45" s="402">
        <v>0</v>
      </c>
      <c r="S45" s="402">
        <v>0</v>
      </c>
      <c r="T45" s="402">
        <v>0</v>
      </c>
      <c r="U45" s="402">
        <v>0</v>
      </c>
      <c r="V45" s="402">
        <v>0</v>
      </c>
      <c r="W45" s="402">
        <v>0</v>
      </c>
      <c r="X45" s="402">
        <v>0</v>
      </c>
      <c r="Y45" s="402">
        <v>0</v>
      </c>
      <c r="Z45" s="402" t="str">
        <v/>
      </c>
      <c r="AA45" s="402">
        <v>0</v>
      </c>
      <c r="AB45" s="402" t="str">
        <v/>
      </c>
    </row>
    <row r="46" spans="1:28">
      <c r="A46" s="445" t="str">
        <f t="shared" si="4"/>
        <v>APU-001032</v>
      </c>
      <c r="B46" s="407"/>
      <c r="C46" s="481" t="str">
        <f t="shared" si="5"/>
        <v/>
      </c>
      <c r="D46" s="482"/>
      <c r="E46" s="482"/>
      <c r="F46" s="482"/>
      <c r="G46" s="482"/>
      <c r="H46" s="482"/>
      <c r="I46" s="482"/>
      <c r="J46" s="483"/>
      <c r="K46" s="508" t="str">
        <f t="shared" si="6"/>
        <v/>
      </c>
      <c r="L46" s="509">
        <f t="shared" si="6"/>
        <v>0</v>
      </c>
      <c r="M46" s="510" t="str">
        <f t="shared" si="6"/>
        <v/>
      </c>
      <c r="N46" s="511"/>
      <c r="O46" s="490" t="str">
        <f t="shared" si="7"/>
        <v/>
      </c>
      <c r="P46" s="491"/>
      <c r="R46" s="402" t="str">
        <v/>
      </c>
      <c r="S46" s="402">
        <v>0</v>
      </c>
      <c r="T46" s="402">
        <v>0</v>
      </c>
      <c r="U46" s="402">
        <v>0</v>
      </c>
      <c r="V46" s="402">
        <v>0</v>
      </c>
      <c r="W46" s="402">
        <v>0</v>
      </c>
      <c r="X46" s="402">
        <v>0</v>
      </c>
      <c r="Y46" s="402">
        <v>0</v>
      </c>
      <c r="Z46" s="402" t="str">
        <v/>
      </c>
      <c r="AA46" s="402">
        <v>0</v>
      </c>
      <c r="AB46" s="402" t="str">
        <v/>
      </c>
    </row>
    <row r="47" spans="1:28">
      <c r="A47" s="445" t="str">
        <f t="shared" si="4"/>
        <v>APU-001032</v>
      </c>
      <c r="B47" s="407"/>
      <c r="C47" s="481" t="str">
        <f t="shared" si="5"/>
        <v/>
      </c>
      <c r="D47" s="482"/>
      <c r="E47" s="482"/>
      <c r="F47" s="482"/>
      <c r="G47" s="482"/>
      <c r="H47" s="482"/>
      <c r="I47" s="482"/>
      <c r="J47" s="483"/>
      <c r="K47" s="508" t="str">
        <f t="shared" si="6"/>
        <v/>
      </c>
      <c r="L47" s="509">
        <f t="shared" si="6"/>
        <v>0</v>
      </c>
      <c r="M47" s="510" t="str">
        <f t="shared" si="6"/>
        <v/>
      </c>
      <c r="N47" s="511"/>
      <c r="O47" s="490" t="str">
        <f t="shared" si="7"/>
        <v/>
      </c>
      <c r="P47" s="491"/>
      <c r="R47" s="402" t="str">
        <v/>
      </c>
      <c r="S47" s="402">
        <v>0</v>
      </c>
      <c r="T47" s="402">
        <v>0</v>
      </c>
      <c r="U47" s="402">
        <v>0</v>
      </c>
      <c r="V47" s="402">
        <v>0</v>
      </c>
      <c r="W47" s="402">
        <v>0</v>
      </c>
      <c r="X47" s="402">
        <v>0</v>
      </c>
      <c r="Y47" s="402">
        <v>0</v>
      </c>
      <c r="Z47" s="402" t="str">
        <v/>
      </c>
      <c r="AA47" s="402">
        <v>0</v>
      </c>
      <c r="AB47" s="402" t="str">
        <v/>
      </c>
    </row>
    <row r="48" spans="1:28">
      <c r="A48" s="445" t="str">
        <f t="shared" si="4"/>
        <v>APU-001032</v>
      </c>
      <c r="B48" s="407"/>
      <c r="C48" s="481" t="str">
        <f t="shared" si="5"/>
        <v/>
      </c>
      <c r="D48" s="482"/>
      <c r="E48" s="482"/>
      <c r="F48" s="482"/>
      <c r="G48" s="482"/>
      <c r="H48" s="482"/>
      <c r="I48" s="482"/>
      <c r="J48" s="483"/>
      <c r="K48" s="508" t="str">
        <f t="shared" si="6"/>
        <v/>
      </c>
      <c r="L48" s="509">
        <f t="shared" si="6"/>
        <v>0</v>
      </c>
      <c r="M48" s="510" t="str">
        <f t="shared" si="6"/>
        <v/>
      </c>
      <c r="N48" s="511"/>
      <c r="O48" s="490" t="str">
        <f t="shared" si="7"/>
        <v/>
      </c>
      <c r="P48" s="491"/>
      <c r="R48" s="402" t="str">
        <v/>
      </c>
      <c r="S48" s="402">
        <v>0</v>
      </c>
      <c r="T48" s="402">
        <v>0</v>
      </c>
      <c r="U48" s="402">
        <v>0</v>
      </c>
      <c r="V48" s="402">
        <v>0</v>
      </c>
      <c r="W48" s="402">
        <v>0</v>
      </c>
      <c r="X48" s="402">
        <v>0</v>
      </c>
      <c r="Y48" s="402">
        <v>0</v>
      </c>
      <c r="Z48" s="402" t="str">
        <v/>
      </c>
      <c r="AA48" s="402">
        <v>0</v>
      </c>
      <c r="AB48" s="402" t="str">
        <v/>
      </c>
    </row>
    <row r="49" spans="1:28" ht="15.75" thickBot="1">
      <c r="A49" s="445" t="str">
        <f t="shared" si="4"/>
        <v>APU-001032</v>
      </c>
      <c r="B49" s="407"/>
      <c r="C49" s="512" t="s">
        <v>97</v>
      </c>
      <c r="D49" s="482"/>
      <c r="E49" s="482"/>
      <c r="F49" s="482"/>
      <c r="G49" s="482"/>
      <c r="H49" s="482"/>
      <c r="I49" s="482"/>
      <c r="J49" s="483"/>
      <c r="K49" s="508" t="s">
        <v>98</v>
      </c>
      <c r="L49" s="509">
        <v>0.05</v>
      </c>
      <c r="M49" s="510">
        <f>SUM(O35:O48)</f>
        <v>0</v>
      </c>
      <c r="N49" s="511"/>
      <c r="O49" s="490">
        <f>ROUND(M49*L49,2)</f>
        <v>0</v>
      </c>
      <c r="P49" s="491"/>
      <c r="R49" s="402" t="str">
        <v>DESPERDICIO</v>
      </c>
      <c r="S49" s="402">
        <v>0</v>
      </c>
      <c r="T49" s="402">
        <v>0</v>
      </c>
      <c r="U49" s="402">
        <v>0</v>
      </c>
      <c r="V49" s="402">
        <v>0</v>
      </c>
      <c r="W49" s="402">
        <v>0</v>
      </c>
      <c r="X49" s="402">
        <v>0</v>
      </c>
      <c r="Y49" s="402">
        <v>0</v>
      </c>
      <c r="Z49" s="402" t="str">
        <v>%</v>
      </c>
      <c r="AA49" s="402">
        <v>0.05</v>
      </c>
      <c r="AB49" s="402">
        <v>0</v>
      </c>
    </row>
    <row r="50" spans="1:28" ht="15.75" thickBot="1">
      <c r="A50" s="445" t="str">
        <f t="shared" si="4"/>
        <v>APU-001032</v>
      </c>
      <c r="B50" s="407"/>
      <c r="C50" s="499" t="s">
        <v>95</v>
      </c>
      <c r="D50" s="500"/>
      <c r="E50" s="500"/>
      <c r="F50" s="500"/>
      <c r="G50" s="500"/>
      <c r="H50" s="500"/>
      <c r="I50" s="500"/>
      <c r="J50" s="500"/>
      <c r="K50" s="500"/>
      <c r="L50" s="500"/>
      <c r="M50" s="500"/>
      <c r="N50" s="501"/>
      <c r="O50" s="502">
        <f>SUM(O35:O49)</f>
        <v>0</v>
      </c>
      <c r="P50" s="491"/>
      <c r="R50" s="402" t="str">
        <v>SUBTOTAL</v>
      </c>
      <c r="S50" s="402">
        <v>0</v>
      </c>
      <c r="T50" s="402">
        <v>0</v>
      </c>
      <c r="U50" s="402">
        <v>0</v>
      </c>
      <c r="V50" s="402">
        <v>0</v>
      </c>
      <c r="W50" s="402">
        <v>0</v>
      </c>
      <c r="X50" s="402">
        <v>0</v>
      </c>
      <c r="Y50" s="402">
        <v>0</v>
      </c>
      <c r="Z50" s="402">
        <v>0</v>
      </c>
      <c r="AA50" s="402">
        <v>0</v>
      </c>
      <c r="AB50" s="402">
        <v>0</v>
      </c>
    </row>
    <row r="51" spans="1:28" ht="15.75" thickBot="1">
      <c r="A51" s="445" t="str">
        <f t="shared" si="4"/>
        <v>APU-001032</v>
      </c>
      <c r="B51" s="407"/>
      <c r="C51" s="446" t="s">
        <v>50</v>
      </c>
      <c r="D51" s="420"/>
      <c r="E51" s="420"/>
      <c r="F51" s="420"/>
      <c r="G51" s="420"/>
      <c r="H51" s="420"/>
      <c r="I51" s="420"/>
      <c r="J51" s="420"/>
      <c r="K51" s="420"/>
      <c r="L51" s="420"/>
      <c r="M51" s="420"/>
      <c r="N51" s="420"/>
      <c r="O51" s="471"/>
      <c r="P51" s="472"/>
      <c r="R51" s="402" t="str">
        <v>III. TRANSPORTES</v>
      </c>
      <c r="S51" s="402">
        <v>0</v>
      </c>
      <c r="T51" s="402">
        <v>0</v>
      </c>
      <c r="U51" s="402">
        <v>0</v>
      </c>
      <c r="V51" s="402">
        <v>0</v>
      </c>
      <c r="W51" s="402">
        <v>0</v>
      </c>
      <c r="X51" s="402">
        <v>0</v>
      </c>
      <c r="Y51" s="402">
        <v>0</v>
      </c>
      <c r="Z51" s="402">
        <v>0</v>
      </c>
      <c r="AA51" s="402">
        <v>0</v>
      </c>
      <c r="AB51" s="402">
        <v>0</v>
      </c>
    </row>
    <row r="52" spans="1:28">
      <c r="A52" s="445" t="str">
        <f t="shared" si="4"/>
        <v>APU-001032</v>
      </c>
      <c r="B52" s="407"/>
      <c r="C52" s="473" t="s">
        <v>51</v>
      </c>
      <c r="D52" s="504"/>
      <c r="E52" s="504"/>
      <c r="F52" s="504"/>
      <c r="G52" s="504"/>
      <c r="H52" s="504"/>
      <c r="I52" s="504"/>
      <c r="J52" s="478" t="s">
        <v>52</v>
      </c>
      <c r="K52" s="513" t="s">
        <v>53</v>
      </c>
      <c r="L52" s="478" t="s">
        <v>99</v>
      </c>
      <c r="M52" s="476" t="s">
        <v>54</v>
      </c>
      <c r="N52" s="477"/>
      <c r="O52" s="479" t="s">
        <v>48</v>
      </c>
      <c r="P52" s="480"/>
      <c r="R52" s="402" t="str">
        <v>MATERIAL</v>
      </c>
      <c r="S52" s="402">
        <v>0</v>
      </c>
      <c r="T52" s="402">
        <v>0</v>
      </c>
      <c r="U52" s="402">
        <v>0</v>
      </c>
      <c r="V52" s="402">
        <v>0</v>
      </c>
      <c r="W52" s="402">
        <v>0</v>
      </c>
      <c r="X52" s="402">
        <v>0</v>
      </c>
      <c r="Y52" s="402" t="str">
        <v>VOL. o PESO</v>
      </c>
      <c r="Z52" s="402" t="str">
        <v>DISTANCIA</v>
      </c>
      <c r="AA52" s="402" t="str">
        <v>M3 o Ton/Km</v>
      </c>
      <c r="AB52" s="402" t="str">
        <v>TARIFA</v>
      </c>
    </row>
    <row r="53" spans="1:28">
      <c r="A53" s="445" t="str">
        <f t="shared" si="4"/>
        <v>APU-001032</v>
      </c>
      <c r="B53" s="407"/>
      <c r="C53" s="481" t="str">
        <f>+R53</f>
        <v/>
      </c>
      <c r="D53" s="514"/>
      <c r="E53" s="514"/>
      <c r="F53" s="514"/>
      <c r="G53" s="514"/>
      <c r="H53" s="514"/>
      <c r="I53" s="514"/>
      <c r="J53" s="515">
        <f t="shared" ref="J53:M56" si="8">+Y53</f>
        <v>0</v>
      </c>
      <c r="K53" s="516">
        <f t="shared" si="8"/>
        <v>0</v>
      </c>
      <c r="L53" s="517" t="str">
        <f t="shared" si="8"/>
        <v/>
      </c>
      <c r="M53" s="510" t="str">
        <f t="shared" si="8"/>
        <v/>
      </c>
      <c r="N53" s="518"/>
      <c r="O53" s="519" t="str">
        <f>IFERROR(ROUND(J53*M53*K53,2),"")</f>
        <v/>
      </c>
      <c r="P53" s="491"/>
      <c r="R53" s="402" t="str">
        <v/>
      </c>
      <c r="S53" s="402">
        <v>0</v>
      </c>
      <c r="T53" s="402">
        <v>0</v>
      </c>
      <c r="U53" s="402">
        <v>0</v>
      </c>
      <c r="V53" s="402">
        <v>0</v>
      </c>
      <c r="W53" s="402">
        <v>0</v>
      </c>
      <c r="X53" s="402">
        <v>0</v>
      </c>
      <c r="Y53" s="402">
        <v>0</v>
      </c>
      <c r="Z53" s="402">
        <v>0</v>
      </c>
      <c r="AA53" s="402" t="str">
        <v/>
      </c>
      <c r="AB53" s="402" t="str">
        <v/>
      </c>
    </row>
    <row r="54" spans="1:28">
      <c r="A54" s="445" t="str">
        <f t="shared" si="4"/>
        <v>APU-001032</v>
      </c>
      <c r="B54" s="407"/>
      <c r="C54" s="481" t="str">
        <f>+R54</f>
        <v/>
      </c>
      <c r="D54" s="514"/>
      <c r="E54" s="514"/>
      <c r="F54" s="514"/>
      <c r="G54" s="514"/>
      <c r="H54" s="514"/>
      <c r="I54" s="514"/>
      <c r="J54" s="515">
        <f t="shared" si="8"/>
        <v>0</v>
      </c>
      <c r="K54" s="516">
        <f t="shared" si="8"/>
        <v>0</v>
      </c>
      <c r="L54" s="517" t="str">
        <f t="shared" si="8"/>
        <v/>
      </c>
      <c r="M54" s="510" t="str">
        <f t="shared" si="8"/>
        <v/>
      </c>
      <c r="N54" s="518"/>
      <c r="O54" s="519" t="str">
        <f>IFERROR(ROUND(J54*M54*K54,2),"")</f>
        <v/>
      </c>
      <c r="P54" s="491"/>
      <c r="R54" s="402" t="str">
        <v/>
      </c>
      <c r="S54" s="402">
        <v>0</v>
      </c>
      <c r="T54" s="402">
        <v>0</v>
      </c>
      <c r="U54" s="402">
        <v>0</v>
      </c>
      <c r="V54" s="402">
        <v>0</v>
      </c>
      <c r="W54" s="402">
        <v>0</v>
      </c>
      <c r="X54" s="402">
        <v>0</v>
      </c>
      <c r="Y54" s="402">
        <v>0</v>
      </c>
      <c r="Z54" s="402">
        <v>0</v>
      </c>
      <c r="AA54" s="402" t="str">
        <v/>
      </c>
      <c r="AB54" s="402" t="str">
        <v/>
      </c>
    </row>
    <row r="55" spans="1:28">
      <c r="A55" s="445" t="str">
        <f t="shared" si="4"/>
        <v>APU-001032</v>
      </c>
      <c r="B55" s="407"/>
      <c r="C55" s="481" t="str">
        <f>+R55</f>
        <v/>
      </c>
      <c r="D55" s="514"/>
      <c r="E55" s="514"/>
      <c r="F55" s="514"/>
      <c r="G55" s="514"/>
      <c r="H55" s="514"/>
      <c r="I55" s="514"/>
      <c r="J55" s="515">
        <f t="shared" si="8"/>
        <v>0</v>
      </c>
      <c r="K55" s="516">
        <f t="shared" si="8"/>
        <v>0</v>
      </c>
      <c r="L55" s="517" t="str">
        <f t="shared" si="8"/>
        <v/>
      </c>
      <c r="M55" s="510" t="str">
        <f t="shared" si="8"/>
        <v/>
      </c>
      <c r="N55" s="518"/>
      <c r="O55" s="519" t="str">
        <f>IFERROR(ROUND(J55*M55*K55,2),"")</f>
        <v/>
      </c>
      <c r="P55" s="491"/>
      <c r="R55" s="402" t="str">
        <v/>
      </c>
      <c r="S55" s="402">
        <v>0</v>
      </c>
      <c r="T55" s="402">
        <v>0</v>
      </c>
      <c r="U55" s="402">
        <v>0</v>
      </c>
      <c r="V55" s="402">
        <v>0</v>
      </c>
      <c r="W55" s="402">
        <v>0</v>
      </c>
      <c r="X55" s="402">
        <v>0</v>
      </c>
      <c r="Y55" s="402">
        <v>0</v>
      </c>
      <c r="Z55" s="402">
        <v>0</v>
      </c>
      <c r="AA55" s="402" t="str">
        <v/>
      </c>
      <c r="AB55" s="402" t="str">
        <v/>
      </c>
    </row>
    <row r="56" spans="1:28" ht="15.75" thickBot="1">
      <c r="A56" s="445" t="str">
        <f t="shared" si="4"/>
        <v>APU-001032</v>
      </c>
      <c r="B56" s="407"/>
      <c r="C56" s="481" t="str">
        <f>+R56</f>
        <v/>
      </c>
      <c r="D56" s="514"/>
      <c r="E56" s="514"/>
      <c r="F56" s="514"/>
      <c r="G56" s="514"/>
      <c r="H56" s="514"/>
      <c r="I56" s="514"/>
      <c r="J56" s="515">
        <f t="shared" si="8"/>
        <v>0</v>
      </c>
      <c r="K56" s="516">
        <f t="shared" si="8"/>
        <v>0</v>
      </c>
      <c r="L56" s="517" t="str">
        <f t="shared" si="8"/>
        <v/>
      </c>
      <c r="M56" s="510" t="str">
        <f t="shared" si="8"/>
        <v/>
      </c>
      <c r="N56" s="518"/>
      <c r="O56" s="519" t="str">
        <f>IFERROR(ROUND(J56*M56*K56,2),"")</f>
        <v/>
      </c>
      <c r="P56" s="491"/>
      <c r="R56" s="402" t="str">
        <v/>
      </c>
      <c r="S56" s="402">
        <v>0</v>
      </c>
      <c r="T56" s="402">
        <v>0</v>
      </c>
      <c r="U56" s="402">
        <v>0</v>
      </c>
      <c r="V56" s="402">
        <v>0</v>
      </c>
      <c r="W56" s="402">
        <v>0</v>
      </c>
      <c r="X56" s="402">
        <v>0</v>
      </c>
      <c r="Y56" s="402">
        <v>0</v>
      </c>
      <c r="Z56" s="402">
        <v>0</v>
      </c>
      <c r="AA56" s="402" t="str">
        <v/>
      </c>
      <c r="AB56" s="402" t="str">
        <v/>
      </c>
    </row>
    <row r="57" spans="1:28" ht="15.75" thickBot="1">
      <c r="A57" s="445" t="str">
        <f t="shared" si="4"/>
        <v>APU-001032</v>
      </c>
      <c r="B57" s="407"/>
      <c r="C57" s="499" t="s">
        <v>95</v>
      </c>
      <c r="D57" s="500"/>
      <c r="E57" s="500"/>
      <c r="F57" s="500"/>
      <c r="G57" s="500"/>
      <c r="H57" s="500"/>
      <c r="I57" s="500"/>
      <c r="J57" s="500"/>
      <c r="K57" s="500"/>
      <c r="L57" s="500"/>
      <c r="M57" s="500"/>
      <c r="N57" s="501"/>
      <c r="O57" s="520">
        <f>SUM(O53:O56)</f>
        <v>0</v>
      </c>
      <c r="P57" s="503"/>
      <c r="R57" s="402" t="str">
        <v>SUBTOTAL</v>
      </c>
      <c r="S57" s="402">
        <v>0</v>
      </c>
      <c r="T57" s="402">
        <v>0</v>
      </c>
      <c r="U57" s="402">
        <v>0</v>
      </c>
      <c r="V57" s="402">
        <v>0</v>
      </c>
      <c r="W57" s="402">
        <v>0</v>
      </c>
      <c r="X57" s="402">
        <v>0</v>
      </c>
      <c r="Y57" s="402">
        <v>0</v>
      </c>
      <c r="Z57" s="402">
        <v>0</v>
      </c>
      <c r="AA57" s="402">
        <v>0</v>
      </c>
      <c r="AB57" s="402">
        <v>0</v>
      </c>
    </row>
    <row r="58" spans="1:28" ht="15.75" thickBot="1">
      <c r="A58" s="445" t="str">
        <f t="shared" si="4"/>
        <v>APU-001032</v>
      </c>
      <c r="B58" s="407"/>
      <c r="C58" s="446" t="s">
        <v>55</v>
      </c>
      <c r="D58" s="420"/>
      <c r="E58" s="420"/>
      <c r="F58" s="420"/>
      <c r="G58" s="420"/>
      <c r="H58" s="420"/>
      <c r="I58" s="420"/>
      <c r="J58" s="420"/>
      <c r="K58" s="420"/>
      <c r="L58" s="420"/>
      <c r="M58" s="420"/>
      <c r="N58" s="420"/>
      <c r="O58" s="471"/>
      <c r="P58" s="472"/>
      <c r="R58" s="402" t="str">
        <v>IV. MANO DE OBRA</v>
      </c>
      <c r="S58" s="402">
        <v>0</v>
      </c>
      <c r="T58" s="402">
        <v>0</v>
      </c>
      <c r="U58" s="402">
        <v>0</v>
      </c>
      <c r="V58" s="402">
        <v>0</v>
      </c>
      <c r="W58" s="402">
        <v>0</v>
      </c>
      <c r="X58" s="402">
        <v>0</v>
      </c>
      <c r="Y58" s="402">
        <v>0</v>
      </c>
      <c r="Z58" s="402">
        <v>0</v>
      </c>
      <c r="AA58" s="402">
        <v>0</v>
      </c>
      <c r="AB58" s="402">
        <v>0</v>
      </c>
    </row>
    <row r="59" spans="1:28" ht="30">
      <c r="A59" s="445" t="str">
        <f t="shared" si="4"/>
        <v>APU-001032</v>
      </c>
      <c r="B59" s="407"/>
      <c r="C59" s="473" t="s">
        <v>56</v>
      </c>
      <c r="D59" s="504"/>
      <c r="E59" s="504"/>
      <c r="F59" s="504"/>
      <c r="G59" s="504"/>
      <c r="H59" s="504"/>
      <c r="I59" s="504"/>
      <c r="J59" s="478" t="s">
        <v>57</v>
      </c>
      <c r="K59" s="521" t="s">
        <v>58</v>
      </c>
      <c r="L59" s="522" t="s">
        <v>59</v>
      </c>
      <c r="M59" s="476" t="s">
        <v>47</v>
      </c>
      <c r="N59" s="477"/>
      <c r="O59" s="523" t="s">
        <v>48</v>
      </c>
      <c r="P59" s="524"/>
      <c r="R59" s="402" t="str">
        <v>TRABAJADOR</v>
      </c>
      <c r="S59" s="402">
        <v>0</v>
      </c>
      <c r="T59" s="402">
        <v>0</v>
      </c>
      <c r="U59" s="402">
        <v>0</v>
      </c>
      <c r="V59" s="402">
        <v>0</v>
      </c>
      <c r="W59" s="402">
        <v>0</v>
      </c>
      <c r="X59" s="402">
        <v>0</v>
      </c>
      <c r="Y59" s="402" t="str">
        <v>JORNAL</v>
      </c>
      <c r="Z59" s="402" t="str">
        <v>PRESTACIONES</v>
      </c>
      <c r="AA59" s="402" t="str">
        <v>JORNAL TOTAL</v>
      </c>
      <c r="AB59" s="402" t="str">
        <v>RENDIMIENTO</v>
      </c>
    </row>
    <row r="60" spans="1:28">
      <c r="A60" s="445" t="str">
        <f t="shared" si="4"/>
        <v>APU-001032</v>
      </c>
      <c r="B60" s="407"/>
      <c r="C60" s="481" t="str">
        <f>+R60</f>
        <v>ELÉCTRICO</v>
      </c>
      <c r="D60" s="482"/>
      <c r="E60" s="482"/>
      <c r="F60" s="482"/>
      <c r="G60" s="482"/>
      <c r="H60" s="482"/>
      <c r="I60" s="483"/>
      <c r="J60" s="525">
        <f t="shared" ref="J60:M64" si="9">+Y60</f>
        <v>121352</v>
      </c>
      <c r="K60" s="526">
        <f t="shared" si="9"/>
        <v>1.95</v>
      </c>
      <c r="L60" s="527">
        <f t="shared" si="9"/>
        <v>236636.4</v>
      </c>
      <c r="M60" s="488">
        <f t="shared" si="9"/>
        <v>150</v>
      </c>
      <c r="N60" s="528"/>
      <c r="O60" s="529">
        <f>IFERROR(ROUND(L60/M60,2)," ")</f>
        <v>1577.58</v>
      </c>
      <c r="P60" s="530"/>
      <c r="R60" s="402" t="str">
        <v>ELÉCTRICO</v>
      </c>
      <c r="S60" s="402">
        <v>0</v>
      </c>
      <c r="T60" s="402">
        <v>0</v>
      </c>
      <c r="U60" s="402">
        <v>0</v>
      </c>
      <c r="V60" s="402">
        <v>0</v>
      </c>
      <c r="W60" s="402">
        <v>0</v>
      </c>
      <c r="X60" s="402">
        <v>0</v>
      </c>
      <c r="Y60" s="402">
        <v>121352</v>
      </c>
      <c r="Z60" s="402">
        <v>1.95</v>
      </c>
      <c r="AA60" s="402">
        <v>236636.4</v>
      </c>
      <c r="AB60" s="402">
        <v>150</v>
      </c>
    </row>
    <row r="61" spans="1:28">
      <c r="A61" s="445" t="str">
        <f t="shared" si="4"/>
        <v>APU-001032</v>
      </c>
      <c r="B61" s="407"/>
      <c r="C61" s="481" t="str">
        <f>+R61</f>
        <v>AYUDANTE (1)</v>
      </c>
      <c r="D61" s="482"/>
      <c r="E61" s="482"/>
      <c r="F61" s="482"/>
      <c r="G61" s="482"/>
      <c r="H61" s="482"/>
      <c r="I61" s="483"/>
      <c r="J61" s="525">
        <f t="shared" si="9"/>
        <v>71433</v>
      </c>
      <c r="K61" s="526">
        <f t="shared" si="9"/>
        <v>1.95</v>
      </c>
      <c r="L61" s="527">
        <f t="shared" si="9"/>
        <v>139294.35</v>
      </c>
      <c r="M61" s="488">
        <f t="shared" si="9"/>
        <v>150</v>
      </c>
      <c r="N61" s="528"/>
      <c r="O61" s="529">
        <f>IFERROR(ROUND(L61/M61,2)," ")</f>
        <v>928.63</v>
      </c>
      <c r="P61" s="530"/>
      <c r="R61" s="402" t="str">
        <v>AYUDANTE (1)</v>
      </c>
      <c r="S61" s="402">
        <v>0</v>
      </c>
      <c r="T61" s="402">
        <v>0</v>
      </c>
      <c r="U61" s="402">
        <v>0</v>
      </c>
      <c r="V61" s="402">
        <v>0</v>
      </c>
      <c r="W61" s="402">
        <v>0</v>
      </c>
      <c r="X61" s="402">
        <v>0</v>
      </c>
      <c r="Y61" s="402">
        <v>71433</v>
      </c>
      <c r="Z61" s="402">
        <v>1.95</v>
      </c>
      <c r="AA61" s="402">
        <v>139294.35</v>
      </c>
      <c r="AB61" s="402">
        <v>150</v>
      </c>
    </row>
    <row r="62" spans="1:28">
      <c r="A62" s="445" t="str">
        <f t="shared" si="4"/>
        <v>APU-001032</v>
      </c>
      <c r="B62" s="407"/>
      <c r="C62" s="481" t="str">
        <f>+R62</f>
        <v/>
      </c>
      <c r="D62" s="482"/>
      <c r="E62" s="482"/>
      <c r="F62" s="482"/>
      <c r="G62" s="482"/>
      <c r="H62" s="482"/>
      <c r="I62" s="483"/>
      <c r="J62" s="525" t="str">
        <f t="shared" si="9"/>
        <v/>
      </c>
      <c r="K62" s="526" t="str">
        <f t="shared" si="9"/>
        <v xml:space="preserve"> </v>
      </c>
      <c r="L62" s="527" t="str">
        <f t="shared" si="9"/>
        <v xml:space="preserve"> </v>
      </c>
      <c r="M62" s="488">
        <f t="shared" si="9"/>
        <v>0</v>
      </c>
      <c r="N62" s="528"/>
      <c r="O62" s="529" t="str">
        <f>IFERROR(ROUND(L62/M62,2)," ")</f>
        <v xml:space="preserve"> </v>
      </c>
      <c r="P62" s="530"/>
      <c r="R62" s="402" t="str">
        <v/>
      </c>
      <c r="S62" s="402">
        <v>0</v>
      </c>
      <c r="T62" s="402">
        <v>0</v>
      </c>
      <c r="U62" s="402">
        <v>0</v>
      </c>
      <c r="V62" s="402">
        <v>0</v>
      </c>
      <c r="W62" s="402">
        <v>0</v>
      </c>
      <c r="X62" s="402">
        <v>0</v>
      </c>
      <c r="Y62" s="402" t="str">
        <v/>
      </c>
      <c r="Z62" s="402" t="str">
        <v xml:space="preserve"> </v>
      </c>
      <c r="AA62" s="402" t="str">
        <v xml:space="preserve"> </v>
      </c>
      <c r="AB62" s="402">
        <v>0</v>
      </c>
    </row>
    <row r="63" spans="1:28">
      <c r="A63" s="445" t="str">
        <f t="shared" si="4"/>
        <v>APU-001032</v>
      </c>
      <c r="B63" s="407"/>
      <c r="C63" s="481" t="str">
        <f>+R63</f>
        <v/>
      </c>
      <c r="D63" s="482"/>
      <c r="E63" s="482"/>
      <c r="F63" s="482"/>
      <c r="G63" s="482"/>
      <c r="H63" s="482"/>
      <c r="I63" s="483"/>
      <c r="J63" s="525" t="str">
        <f t="shared" si="9"/>
        <v/>
      </c>
      <c r="K63" s="526" t="str">
        <f t="shared" si="9"/>
        <v xml:space="preserve"> </v>
      </c>
      <c r="L63" s="527" t="str">
        <f t="shared" si="9"/>
        <v xml:space="preserve"> </v>
      </c>
      <c r="M63" s="488">
        <f t="shared" si="9"/>
        <v>0</v>
      </c>
      <c r="N63" s="528"/>
      <c r="O63" s="529" t="str">
        <f>IFERROR(ROUND(L63/M63,2)," ")</f>
        <v xml:space="preserve"> </v>
      </c>
      <c r="P63" s="530"/>
      <c r="R63" s="402" t="str">
        <v/>
      </c>
      <c r="S63" s="402">
        <v>0</v>
      </c>
      <c r="T63" s="402">
        <v>0</v>
      </c>
      <c r="U63" s="402">
        <v>0</v>
      </c>
      <c r="V63" s="402">
        <v>0</v>
      </c>
      <c r="W63" s="402">
        <v>0</v>
      </c>
      <c r="X63" s="402">
        <v>0</v>
      </c>
      <c r="Y63" s="402" t="str">
        <v/>
      </c>
      <c r="Z63" s="402" t="str">
        <v xml:space="preserve"> </v>
      </c>
      <c r="AA63" s="402" t="str">
        <v xml:space="preserve"> </v>
      </c>
      <c r="AB63" s="402">
        <v>0</v>
      </c>
    </row>
    <row r="64" spans="1:28" ht="15.75" thickBot="1">
      <c r="A64" s="445" t="str">
        <f t="shared" si="4"/>
        <v>APU-001032</v>
      </c>
      <c r="B64" s="407"/>
      <c r="C64" s="481" t="str">
        <f>+R64</f>
        <v/>
      </c>
      <c r="D64" s="482"/>
      <c r="E64" s="482"/>
      <c r="F64" s="482"/>
      <c r="G64" s="482"/>
      <c r="H64" s="482"/>
      <c r="I64" s="483"/>
      <c r="J64" s="525" t="str">
        <f t="shared" si="9"/>
        <v/>
      </c>
      <c r="K64" s="526" t="str">
        <f t="shared" si="9"/>
        <v xml:space="preserve"> </v>
      </c>
      <c r="L64" s="527" t="str">
        <f t="shared" si="9"/>
        <v xml:space="preserve"> </v>
      </c>
      <c r="M64" s="488">
        <f t="shared" si="9"/>
        <v>0</v>
      </c>
      <c r="N64" s="528"/>
      <c r="O64" s="529" t="str">
        <f>IFERROR(ROUND(L64/M64,2)," ")</f>
        <v xml:space="preserve"> </v>
      </c>
      <c r="P64" s="491"/>
      <c r="R64" s="402" t="str">
        <v/>
      </c>
      <c r="S64" s="402">
        <v>0</v>
      </c>
      <c r="T64" s="402">
        <v>0</v>
      </c>
      <c r="U64" s="402">
        <v>0</v>
      </c>
      <c r="V64" s="402">
        <v>0</v>
      </c>
      <c r="W64" s="402">
        <v>0</v>
      </c>
      <c r="X64" s="402">
        <v>0</v>
      </c>
      <c r="Y64" s="402" t="str">
        <v/>
      </c>
      <c r="Z64" s="402" t="str">
        <v xml:space="preserve"> </v>
      </c>
      <c r="AA64" s="402" t="str">
        <v xml:space="preserve"> </v>
      </c>
      <c r="AB64" s="402">
        <v>0</v>
      </c>
    </row>
    <row r="65" spans="1:28" ht="15.75" thickBot="1">
      <c r="A65" s="445" t="str">
        <f t="shared" si="4"/>
        <v>APU-001032</v>
      </c>
      <c r="B65" s="407"/>
      <c r="C65" s="499" t="s">
        <v>95</v>
      </c>
      <c r="D65" s="500"/>
      <c r="E65" s="500"/>
      <c r="F65" s="500"/>
      <c r="G65" s="500"/>
      <c r="H65" s="500"/>
      <c r="I65" s="500"/>
      <c r="J65" s="500"/>
      <c r="K65" s="500"/>
      <c r="L65" s="500"/>
      <c r="M65" s="500"/>
      <c r="N65" s="501"/>
      <c r="O65" s="502">
        <f>SUM(O60:O64)</f>
        <v>2506.21</v>
      </c>
      <c r="P65" s="491"/>
      <c r="R65" s="402" t="str">
        <v>SUBTOTAL</v>
      </c>
      <c r="S65" s="402">
        <v>0</v>
      </c>
      <c r="T65" s="402">
        <v>0</v>
      </c>
      <c r="U65" s="402">
        <v>0</v>
      </c>
      <c r="V65" s="402">
        <v>0</v>
      </c>
      <c r="W65" s="402">
        <v>0</v>
      </c>
      <c r="X65" s="402">
        <v>0</v>
      </c>
      <c r="Y65" s="402">
        <v>0</v>
      </c>
      <c r="Z65" s="402">
        <v>0</v>
      </c>
      <c r="AA65" s="402">
        <v>0</v>
      </c>
      <c r="AB65" s="402">
        <v>0</v>
      </c>
    </row>
    <row r="66" spans="1:28" ht="15.75" thickBot="1">
      <c r="A66" s="445" t="str">
        <f t="shared" si="4"/>
        <v>APU-001032</v>
      </c>
      <c r="B66" s="407"/>
      <c r="C66" s="459"/>
      <c r="D66" s="411"/>
      <c r="E66" s="411"/>
      <c r="F66" s="411"/>
      <c r="G66" s="411"/>
      <c r="H66" s="411"/>
      <c r="I66" s="411"/>
      <c r="J66" s="411"/>
      <c r="K66" s="411"/>
      <c r="L66" s="411"/>
      <c r="M66" s="411"/>
      <c r="N66" s="411"/>
      <c r="O66" s="460"/>
      <c r="P66" s="409"/>
      <c r="R66" s="402">
        <v>0</v>
      </c>
      <c r="S66" s="402">
        <v>0</v>
      </c>
      <c r="T66" s="402">
        <v>0</v>
      </c>
      <c r="U66" s="402">
        <v>0</v>
      </c>
      <c r="V66" s="402">
        <v>0</v>
      </c>
      <c r="W66" s="402">
        <v>0</v>
      </c>
      <c r="X66" s="402">
        <v>0</v>
      </c>
      <c r="Y66" s="402">
        <v>0</v>
      </c>
      <c r="Z66" s="402">
        <v>0</v>
      </c>
      <c r="AA66" s="402">
        <v>0</v>
      </c>
      <c r="AB66" s="402">
        <v>0</v>
      </c>
    </row>
    <row r="67" spans="1:28" ht="15.75" thickBot="1">
      <c r="A67" s="445" t="str">
        <f t="shared" si="4"/>
        <v>APU-001032</v>
      </c>
      <c r="B67" s="407"/>
      <c r="C67" s="531" t="s">
        <v>60</v>
      </c>
      <c r="D67" s="532"/>
      <c r="E67" s="532"/>
      <c r="F67" s="532"/>
      <c r="G67" s="532"/>
      <c r="H67" s="532"/>
      <c r="I67" s="532"/>
      <c r="J67" s="532"/>
      <c r="K67" s="532"/>
      <c r="L67" s="532"/>
      <c r="M67" s="532"/>
      <c r="N67" s="533"/>
      <c r="O67" s="534">
        <f>+O65+O57+O50+O32</f>
        <v>2776.83</v>
      </c>
      <c r="P67" s="535"/>
      <c r="R67" s="402" t="str">
        <v>TOTAL COSTO DIRECTO $</v>
      </c>
      <c r="S67" s="402">
        <v>0</v>
      </c>
      <c r="T67" s="402">
        <v>0</v>
      </c>
      <c r="U67" s="402">
        <v>0</v>
      </c>
      <c r="V67" s="402">
        <v>0</v>
      </c>
      <c r="W67" s="402">
        <v>0</v>
      </c>
      <c r="X67" s="402">
        <v>0</v>
      </c>
      <c r="Y67" s="402">
        <v>0</v>
      </c>
      <c r="Z67" s="402">
        <v>0</v>
      </c>
      <c r="AA67" s="402">
        <v>0</v>
      </c>
      <c r="AB67" s="402">
        <v>0</v>
      </c>
    </row>
    <row r="68" spans="1:28" ht="15.75" thickBot="1">
      <c r="A68" s="445" t="str">
        <f t="shared" si="4"/>
        <v>APU-001032</v>
      </c>
      <c r="B68" s="407"/>
      <c r="C68" s="536"/>
      <c r="D68" s="537"/>
      <c r="E68" s="537"/>
      <c r="F68" s="537"/>
      <c r="G68" s="537"/>
      <c r="H68" s="537"/>
      <c r="I68" s="537"/>
      <c r="J68" s="537"/>
      <c r="K68" s="537"/>
      <c r="L68" s="537"/>
      <c r="M68" s="537"/>
      <c r="N68" s="537"/>
      <c r="O68" s="538"/>
      <c r="P68" s="472"/>
      <c r="R68" s="402">
        <v>0</v>
      </c>
      <c r="S68" s="402">
        <v>0</v>
      </c>
      <c r="T68" s="402">
        <v>0</v>
      </c>
      <c r="U68" s="402">
        <v>0</v>
      </c>
      <c r="V68" s="402">
        <v>0</v>
      </c>
      <c r="W68" s="402">
        <v>0</v>
      </c>
      <c r="X68" s="402">
        <v>0</v>
      </c>
      <c r="Y68" s="402">
        <v>0</v>
      </c>
      <c r="Z68" s="402">
        <v>0</v>
      </c>
      <c r="AA68" s="402">
        <v>0</v>
      </c>
      <c r="AB68" s="402">
        <v>0</v>
      </c>
    </row>
    <row r="69" spans="1:28">
      <c r="A69" s="445" t="str">
        <f t="shared" si="4"/>
        <v>APU-001032</v>
      </c>
      <c r="B69" s="407"/>
      <c r="C69" s="539"/>
      <c r="D69" s="540"/>
      <c r="E69" s="540"/>
      <c r="F69" s="540"/>
      <c r="G69" s="540"/>
      <c r="H69" s="540"/>
      <c r="I69" s="540"/>
      <c r="J69" s="513"/>
      <c r="K69" s="541"/>
      <c r="L69" s="522" t="s">
        <v>61</v>
      </c>
      <c r="M69" s="542" t="s">
        <v>62</v>
      </c>
      <c r="N69" s="543"/>
      <c r="O69" s="523"/>
      <c r="P69" s="524"/>
      <c r="R69" s="402">
        <v>0</v>
      </c>
      <c r="S69" s="402">
        <v>0</v>
      </c>
      <c r="T69" s="402">
        <v>0</v>
      </c>
      <c r="U69" s="402">
        <v>0</v>
      </c>
      <c r="V69" s="402">
        <v>0</v>
      </c>
      <c r="W69" s="402">
        <v>0</v>
      </c>
      <c r="X69" s="402">
        <v>0</v>
      </c>
      <c r="Y69" s="402">
        <v>0</v>
      </c>
      <c r="Z69" s="402">
        <v>0</v>
      </c>
      <c r="AA69" s="402" t="str">
        <v>Porcentaje</v>
      </c>
      <c r="AB69" s="402" t="str">
        <v>Valor Total</v>
      </c>
    </row>
    <row r="70" spans="1:28">
      <c r="A70" s="445" t="str">
        <f t="shared" si="4"/>
        <v>APU-001032</v>
      </c>
      <c r="B70" s="407"/>
      <c r="C70" s="512"/>
      <c r="D70" s="482"/>
      <c r="E70" s="482"/>
      <c r="F70" s="482"/>
      <c r="G70" s="482"/>
      <c r="H70" s="482"/>
      <c r="I70" s="482"/>
      <c r="J70" s="544"/>
      <c r="K70" s="545"/>
      <c r="L70" s="546">
        <v>0.24</v>
      </c>
      <c r="M70" s="547">
        <f>ROUND(L70*O67,2)</f>
        <v>666.44</v>
      </c>
      <c r="N70" s="548"/>
      <c r="O70" s="549"/>
      <c r="P70" s="491"/>
      <c r="R70" s="402">
        <v>0</v>
      </c>
      <c r="S70" s="402">
        <v>0</v>
      </c>
      <c r="T70" s="402">
        <v>0</v>
      </c>
      <c r="U70" s="402">
        <v>0</v>
      </c>
      <c r="V70" s="402">
        <v>0</v>
      </c>
      <c r="W70" s="402">
        <v>0</v>
      </c>
      <c r="X70" s="402">
        <v>0</v>
      </c>
      <c r="Y70" s="402">
        <v>0</v>
      </c>
      <c r="Z70" s="402">
        <v>0</v>
      </c>
      <c r="AA70" s="402">
        <v>0.24</v>
      </c>
      <c r="AB70" s="402">
        <v>666.44</v>
      </c>
    </row>
    <row r="71" spans="1:28">
      <c r="A71" s="445" t="str">
        <f t="shared" si="4"/>
        <v>APU-001032</v>
      </c>
      <c r="B71" s="407"/>
      <c r="C71" s="550"/>
      <c r="D71" s="432"/>
      <c r="E71" s="432"/>
      <c r="F71" s="432"/>
      <c r="G71" s="432"/>
      <c r="H71" s="432"/>
      <c r="I71" s="432"/>
      <c r="J71" s="544"/>
      <c r="K71" s="545"/>
      <c r="L71" s="546">
        <v>0.02</v>
      </c>
      <c r="M71" s="547">
        <f>ROUND(L71*O67,2)</f>
        <v>55.54</v>
      </c>
      <c r="N71" s="548"/>
      <c r="O71" s="549"/>
      <c r="P71" s="491"/>
    </row>
    <row r="72" spans="1:28" ht="15.75" thickBot="1">
      <c r="A72" s="445" t="str">
        <f t="shared" si="4"/>
        <v>APU-001032</v>
      </c>
      <c r="B72" s="407"/>
      <c r="C72" s="449"/>
      <c r="D72" s="450"/>
      <c r="E72" s="450"/>
      <c r="F72" s="450"/>
      <c r="G72" s="450"/>
      <c r="H72" s="450"/>
      <c r="I72" s="450"/>
      <c r="J72" s="551"/>
      <c r="K72" s="552"/>
      <c r="L72" s="546">
        <v>7.0000000000000007E-2</v>
      </c>
      <c r="M72" s="547">
        <f>ROUND(L72*O67,2)</f>
        <v>194.38</v>
      </c>
      <c r="N72" s="548"/>
      <c r="O72" s="549"/>
      <c r="P72" s="491"/>
    </row>
    <row r="73" spans="1:28" ht="15.75" thickBot="1">
      <c r="B73" s="407"/>
      <c r="C73" s="499"/>
      <c r="D73" s="500"/>
      <c r="E73" s="500"/>
      <c r="F73" s="500"/>
      <c r="G73" s="500"/>
      <c r="H73" s="500"/>
      <c r="I73" s="500"/>
      <c r="J73" s="500"/>
      <c r="K73" s="500"/>
      <c r="L73" s="500"/>
      <c r="M73" s="500"/>
      <c r="N73" s="501"/>
      <c r="O73" s="502">
        <f>SUM(M70:M72)</f>
        <v>916.36</v>
      </c>
      <c r="P73" s="553"/>
    </row>
    <row r="74" spans="1:28" ht="15.75" thickBot="1">
      <c r="B74" s="407"/>
      <c r="C74" s="459"/>
      <c r="D74" s="411"/>
      <c r="E74" s="411"/>
      <c r="F74" s="411"/>
      <c r="G74" s="411"/>
      <c r="H74" s="411"/>
      <c r="I74" s="411"/>
      <c r="J74" s="411"/>
      <c r="K74" s="411"/>
      <c r="L74" s="411"/>
      <c r="M74" s="411"/>
      <c r="N74" s="411"/>
      <c r="O74" s="460"/>
      <c r="P74" s="409"/>
    </row>
    <row r="75" spans="1:28" ht="15.75" thickBot="1">
      <c r="B75" s="407"/>
      <c r="C75" s="554" t="s">
        <v>64</v>
      </c>
      <c r="D75" s="555"/>
      <c r="E75" s="555"/>
      <c r="F75" s="555"/>
      <c r="G75" s="555"/>
      <c r="H75" s="555"/>
      <c r="I75" s="555"/>
      <c r="J75" s="555"/>
      <c r="K75" s="555"/>
      <c r="L75" s="555"/>
      <c r="M75" s="555"/>
      <c r="N75" s="556"/>
      <c r="O75" s="534">
        <f>ROUND(O73+O67,0)</f>
        <v>3693</v>
      </c>
      <c r="P75" s="553"/>
    </row>
    <row r="76" spans="1:28">
      <c r="B76" s="407"/>
      <c r="C76" s="452"/>
      <c r="D76" s="453"/>
      <c r="E76" s="453"/>
      <c r="F76" s="453"/>
      <c r="G76" s="453"/>
      <c r="H76" s="453"/>
      <c r="I76" s="453"/>
      <c r="J76" s="453"/>
      <c r="K76" s="453"/>
      <c r="L76" s="453"/>
      <c r="M76" s="453"/>
      <c r="N76" s="453"/>
      <c r="O76" s="454"/>
      <c r="P76" s="409"/>
    </row>
    <row r="77" spans="1:28">
      <c r="B77" s="407"/>
      <c r="C77" s="459"/>
      <c r="D77" s="411"/>
      <c r="E77" s="411"/>
      <c r="F77" s="411"/>
      <c r="G77" s="411"/>
      <c r="H77" s="411"/>
      <c r="I77" s="411"/>
      <c r="J77" s="411"/>
      <c r="K77" s="411"/>
      <c r="L77" s="411"/>
      <c r="M77" s="411"/>
      <c r="N77" s="411"/>
      <c r="O77" s="460"/>
      <c r="P77" s="409"/>
    </row>
    <row r="78" spans="1:28">
      <c r="B78" s="407"/>
      <c r="C78" s="459"/>
      <c r="D78" s="411"/>
      <c r="E78" s="411"/>
      <c r="F78" s="411"/>
      <c r="G78" s="411"/>
      <c r="H78" s="411"/>
      <c r="I78" s="411"/>
      <c r="J78" s="411"/>
      <c r="K78" s="411"/>
      <c r="L78" s="411"/>
      <c r="M78" s="411"/>
      <c r="N78" s="411"/>
      <c r="O78" s="460"/>
      <c r="P78" s="409"/>
    </row>
    <row r="79" spans="1:28">
      <c r="B79" s="407"/>
      <c r="C79" s="459"/>
      <c r="D79" s="411"/>
      <c r="E79" s="411"/>
      <c r="F79" s="411"/>
      <c r="G79" s="411"/>
      <c r="H79" s="411"/>
      <c r="I79" s="411"/>
      <c r="J79" s="411"/>
      <c r="K79" s="411"/>
      <c r="L79" s="411"/>
      <c r="M79" s="411"/>
      <c r="N79" s="411"/>
      <c r="O79" s="460"/>
      <c r="P79" s="409"/>
    </row>
    <row r="80" spans="1:28" ht="15.75">
      <c r="B80" s="407"/>
      <c r="C80" s="557" t="str">
        <f>+[118]INICIO!$B$13</f>
        <v>Proyectó:</v>
      </c>
      <c r="D80" s="411"/>
      <c r="E80" s="411"/>
      <c r="F80" s="411"/>
      <c r="G80" s="411"/>
      <c r="H80" s="411"/>
      <c r="I80" s="411"/>
      <c r="J80" s="558" t="str">
        <f>+[117]INICIO!$B$17</f>
        <v>Aprobó:</v>
      </c>
      <c r="K80" s="411"/>
      <c r="M80" s="411"/>
      <c r="N80" s="411"/>
      <c r="O80" s="460"/>
      <c r="P80" s="409"/>
    </row>
    <row r="81" spans="2:16">
      <c r="B81" s="407"/>
      <c r="C81" s="559"/>
      <c r="D81" s="411" t="str">
        <f>+[117]INICIO!$C$14</f>
        <v>LUZ DARY CAMPEROS RINCON</v>
      </c>
      <c r="E81" s="411"/>
      <c r="F81" s="411"/>
      <c r="G81" s="411"/>
      <c r="H81" s="560"/>
      <c r="I81" s="411"/>
      <c r="J81" s="411"/>
      <c r="K81" s="411" t="str">
        <f>+[117]INICIO!$C$18</f>
        <v>JESUS IVAN QUIÑONES RUEDA</v>
      </c>
      <c r="M81" s="411"/>
      <c r="N81" s="411"/>
      <c r="O81" s="460"/>
      <c r="P81" s="561"/>
    </row>
    <row r="82" spans="2:16">
      <c r="B82" s="407"/>
      <c r="C82" s="459"/>
      <c r="D82" s="411" t="str">
        <f>+[117]INICIO!$C$15</f>
        <v>APOYO SEC. DE PLANEACION Y OBRAS PÚBLICAS</v>
      </c>
      <c r="E82" s="411"/>
      <c r="F82" s="411"/>
      <c r="G82" s="411"/>
      <c r="H82" s="560"/>
      <c r="I82" s="411"/>
      <c r="J82" s="411"/>
      <c r="K82" s="411" t="str">
        <f>+[117]INICIO!$C$19</f>
        <v>SECRETARIO DE PLANEACION Y OBRAS PUBLICAS</v>
      </c>
      <c r="M82" s="411"/>
      <c r="N82" s="411"/>
      <c r="O82" s="460"/>
      <c r="P82" s="561"/>
    </row>
    <row r="83" spans="2:16">
      <c r="B83" s="407"/>
      <c r="C83" s="439"/>
      <c r="D83" s="411" t="str">
        <f>+[117]INICIO!$C$16</f>
        <v>091037-0632531CND</v>
      </c>
      <c r="E83" s="411"/>
      <c r="F83" s="412"/>
      <c r="G83" s="412"/>
      <c r="H83" s="560"/>
      <c r="I83" s="412"/>
      <c r="J83" s="412"/>
      <c r="K83" s="562" t="str">
        <f>+[117]INICIO!$C$20</f>
        <v>A21382020-1090480860</v>
      </c>
      <c r="L83" s="562"/>
      <c r="M83" s="412"/>
      <c r="N83" s="412"/>
      <c r="O83" s="460"/>
      <c r="P83" s="563"/>
    </row>
    <row r="84" spans="2:16" ht="16.5" thickBot="1">
      <c r="B84" s="407"/>
      <c r="C84" s="564"/>
      <c r="D84" s="565"/>
      <c r="E84" s="565"/>
      <c r="F84" s="565"/>
      <c r="G84" s="565"/>
      <c r="H84" s="565"/>
      <c r="I84" s="565"/>
      <c r="J84" s="565"/>
      <c r="K84" s="565"/>
      <c r="L84" s="565"/>
      <c r="M84" s="565"/>
      <c r="N84" s="565"/>
      <c r="O84" s="566"/>
      <c r="P84" s="567"/>
    </row>
    <row r="85" spans="2:16" ht="15.75" thickBot="1">
      <c r="B85" s="568"/>
      <c r="C85" s="569"/>
      <c r="D85" s="569"/>
      <c r="E85" s="569"/>
      <c r="F85" s="569"/>
      <c r="G85" s="569"/>
      <c r="H85" s="569"/>
      <c r="I85" s="569"/>
      <c r="J85" s="569"/>
      <c r="K85" s="569"/>
      <c r="L85" s="569"/>
      <c r="M85" s="569"/>
      <c r="N85" s="569"/>
      <c r="O85" s="570"/>
      <c r="P85" s="571"/>
    </row>
    <row r="86" spans="2:16" ht="15.75" thickTop="1">
      <c r="B86" s="403"/>
      <c r="C86" s="404"/>
      <c r="D86" s="404"/>
      <c r="E86" s="404"/>
      <c r="F86" s="404"/>
      <c r="G86" s="404"/>
      <c r="H86" s="404"/>
      <c r="I86" s="404"/>
      <c r="J86" s="404"/>
      <c r="K86" s="404"/>
      <c r="L86" s="404"/>
      <c r="M86" s="404"/>
      <c r="N86" s="404"/>
      <c r="O86" s="405"/>
      <c r="P86" s="406"/>
    </row>
    <row r="87" spans="2:16" ht="18.75" customHeight="1">
      <c r="B87" s="407"/>
      <c r="C87" s="408" t="str">
        <f>+[117]INICIO!$C$8</f>
        <v>Formulario 1 - Propuesta económica  - Documento tipo de selección abreviada de menor cuantía</v>
      </c>
      <c r="D87" s="408"/>
      <c r="E87" s="408"/>
      <c r="F87" s="408"/>
      <c r="G87" s="408"/>
      <c r="H87" s="408"/>
      <c r="I87" s="408"/>
      <c r="J87" s="408"/>
      <c r="K87" s="408"/>
      <c r="L87" s="408"/>
      <c r="M87" s="408"/>
      <c r="N87" s="408"/>
      <c r="O87" s="408"/>
      <c r="P87" s="409"/>
    </row>
    <row r="88" spans="2:16">
      <c r="B88" s="407"/>
      <c r="C88" s="410" t="s">
        <v>89</v>
      </c>
      <c r="D88" s="410" t="str">
        <f>+[117]INICIO!$C$6</f>
        <v>1 del 21 de agosto de 2025</v>
      </c>
      <c r="E88" s="410"/>
      <c r="F88" s="410"/>
      <c r="G88" s="410"/>
      <c r="H88" s="410"/>
      <c r="I88" s="410"/>
      <c r="J88" s="410"/>
      <c r="K88" s="410"/>
      <c r="L88" s="410"/>
      <c r="M88" s="410"/>
      <c r="N88" s="410"/>
      <c r="O88" s="410"/>
      <c r="P88" s="409"/>
    </row>
    <row r="89" spans="2:16" ht="15.75" thickBot="1">
      <c r="B89" s="407"/>
      <c r="C89" s="411"/>
      <c r="D89" s="411"/>
      <c r="E89" s="411"/>
      <c r="F89" s="411"/>
      <c r="G89" s="411"/>
      <c r="H89" s="411"/>
      <c r="I89" s="411"/>
      <c r="J89" s="411"/>
      <c r="K89" s="411"/>
      <c r="L89" s="411"/>
      <c r="M89" s="411"/>
      <c r="N89" s="411"/>
      <c r="O89" s="412"/>
      <c r="P89" s="409"/>
    </row>
    <row r="90" spans="2:16">
      <c r="B90" s="407"/>
      <c r="C90" s="180"/>
      <c r="D90" s="413"/>
      <c r="E90" s="414"/>
      <c r="F90" s="414"/>
      <c r="G90" s="414"/>
      <c r="H90" s="414"/>
      <c r="I90" s="414"/>
      <c r="J90" s="414"/>
      <c r="K90" s="415"/>
      <c r="L90" s="184"/>
      <c r="M90" s="185"/>
      <c r="N90" s="185"/>
      <c r="O90" s="186"/>
      <c r="P90" s="187"/>
    </row>
    <row r="91" spans="2:16">
      <c r="B91" s="407"/>
      <c r="C91" s="188"/>
      <c r="D91" s="416" t="s">
        <v>90</v>
      </c>
      <c r="E91" s="417"/>
      <c r="F91" s="417"/>
      <c r="G91" s="417"/>
      <c r="H91" s="417"/>
      <c r="I91" s="417"/>
      <c r="J91" s="417"/>
      <c r="K91" s="418"/>
      <c r="L91" s="192"/>
      <c r="M91" s="193"/>
      <c r="N91" s="193"/>
      <c r="O91" s="194"/>
      <c r="P91" s="187"/>
    </row>
    <row r="92" spans="2:16">
      <c r="B92" s="407"/>
      <c r="C92" s="188"/>
      <c r="D92" s="419"/>
      <c r="E92" s="420"/>
      <c r="F92" s="420"/>
      <c r="G92" s="420"/>
      <c r="H92" s="420"/>
      <c r="I92" s="420"/>
      <c r="J92" s="420"/>
      <c r="K92" s="421"/>
      <c r="L92" s="198"/>
      <c r="M92" s="199"/>
      <c r="N92" s="200"/>
      <c r="O92" s="201"/>
      <c r="P92" s="187"/>
    </row>
    <row r="93" spans="2:16">
      <c r="B93" s="407"/>
      <c r="C93" s="188"/>
      <c r="D93" s="419"/>
      <c r="E93" s="420"/>
      <c r="F93" s="420"/>
      <c r="G93" s="420"/>
      <c r="H93" s="420"/>
      <c r="I93" s="420"/>
      <c r="J93" s="420"/>
      <c r="K93" s="421"/>
      <c r="L93" s="202" t="s">
        <v>35</v>
      </c>
      <c r="M93" s="203">
        <f>+[118]INICIO!$C$6</f>
        <v>1</v>
      </c>
      <c r="N93" s="204"/>
      <c r="O93" s="205"/>
      <c r="P93" s="187"/>
    </row>
    <row r="94" spans="2:16">
      <c r="B94" s="407"/>
      <c r="C94" s="188"/>
      <c r="D94" s="419"/>
      <c r="E94" s="420"/>
      <c r="F94" s="420"/>
      <c r="G94" s="420"/>
      <c r="H94" s="420"/>
      <c r="I94" s="420"/>
      <c r="J94" s="420"/>
      <c r="K94" s="421"/>
      <c r="L94" s="422"/>
      <c r="M94" s="423"/>
      <c r="N94" s="424"/>
      <c r="O94" s="425"/>
      <c r="P94" s="426"/>
    </row>
    <row r="95" spans="2:16">
      <c r="B95" s="407"/>
      <c r="C95" s="188"/>
      <c r="D95" s="427"/>
      <c r="E95" s="428"/>
      <c r="F95" s="428"/>
      <c r="G95" s="428"/>
      <c r="H95" s="428"/>
      <c r="I95" s="428"/>
      <c r="J95" s="428"/>
      <c r="K95" s="429"/>
      <c r="L95" s="198"/>
      <c r="M95" s="214"/>
      <c r="N95" s="214"/>
      <c r="O95" s="215"/>
      <c r="P95" s="187"/>
    </row>
    <row r="96" spans="2:16">
      <c r="B96" s="407"/>
      <c r="C96" s="188"/>
      <c r="D96" s="427"/>
      <c r="E96" s="428"/>
      <c r="F96" s="428"/>
      <c r="G96" s="428"/>
      <c r="H96" s="428"/>
      <c r="I96" s="428"/>
      <c r="J96" s="428"/>
      <c r="K96" s="429"/>
      <c r="L96" s="202" t="s">
        <v>91</v>
      </c>
      <c r="M96" s="202">
        <f>+VLOOKUP(C107,[117]PRESUPUESTO!A:O,15,FALSE)</f>
        <v>2</v>
      </c>
      <c r="N96" s="202" t="s">
        <v>36</v>
      </c>
      <c r="O96" s="216">
        <f>+VLOOKUP("F",[117]PRESUPUESTO!A:O,15,FALSE)</f>
        <v>16</v>
      </c>
      <c r="P96" s="187"/>
    </row>
    <row r="97" spans="1:28">
      <c r="B97" s="407"/>
      <c r="C97" s="188"/>
      <c r="D97" s="416" t="s">
        <v>92</v>
      </c>
      <c r="E97" s="417"/>
      <c r="F97" s="417"/>
      <c r="G97" s="417"/>
      <c r="H97" s="417"/>
      <c r="I97" s="417"/>
      <c r="J97" s="417"/>
      <c r="K97" s="418"/>
      <c r="L97" s="202"/>
      <c r="M97" s="217"/>
      <c r="N97" s="217"/>
      <c r="O97" s="216"/>
      <c r="P97" s="187"/>
    </row>
    <row r="98" spans="1:28" ht="15.75" thickBot="1">
      <c r="B98" s="407"/>
      <c r="C98" s="430"/>
      <c r="D98" s="431"/>
      <c r="E98" s="431"/>
      <c r="F98" s="431"/>
      <c r="G98" s="431"/>
      <c r="H98" s="431"/>
      <c r="I98" s="431"/>
      <c r="J98" s="431"/>
      <c r="K98" s="431"/>
      <c r="L98" s="431"/>
      <c r="M98" s="432"/>
      <c r="N98" s="432"/>
      <c r="O98" s="433"/>
      <c r="P98" s="434"/>
    </row>
    <row r="99" spans="1:28">
      <c r="B99" s="407"/>
      <c r="C99" s="435"/>
      <c r="D99" s="436"/>
      <c r="E99" s="436"/>
      <c r="F99" s="436"/>
      <c r="G99" s="436"/>
      <c r="H99" s="436"/>
      <c r="I99" s="436"/>
      <c r="J99" s="436"/>
      <c r="K99" s="436"/>
      <c r="L99" s="437" t="s">
        <v>37</v>
      </c>
      <c r="M99" s="437" t="s">
        <v>38</v>
      </c>
      <c r="N99" s="437" t="s">
        <v>39</v>
      </c>
      <c r="O99" s="438" t="s">
        <v>40</v>
      </c>
      <c r="P99" s="426"/>
    </row>
    <row r="100" spans="1:28">
      <c r="B100" s="407"/>
      <c r="C100" s="439"/>
      <c r="D100" s="440"/>
      <c r="E100" s="440"/>
      <c r="F100" s="440"/>
      <c r="G100" s="440"/>
      <c r="H100" s="440"/>
      <c r="I100" s="440"/>
      <c r="J100" s="440"/>
      <c r="K100" s="440"/>
      <c r="L100" s="441"/>
      <c r="M100" s="442">
        <f>+[118]INICIO!$C$5</f>
        <v>13</v>
      </c>
      <c r="N100" s="442">
        <f>+[118]INICIO!$D$5</f>
        <v>2</v>
      </c>
      <c r="O100" s="443">
        <f>+[118]INICIO!$E$5</f>
        <v>2026</v>
      </c>
      <c r="P100" s="444"/>
    </row>
    <row r="101" spans="1:28">
      <c r="B101" s="407"/>
      <c r="C101" s="446"/>
      <c r="D101" s="420"/>
      <c r="E101" s="420"/>
      <c r="F101" s="420"/>
      <c r="G101" s="440"/>
      <c r="H101" s="440"/>
      <c r="I101" s="440"/>
      <c r="J101" s="411"/>
      <c r="K101" s="440"/>
      <c r="L101" s="447"/>
      <c r="M101" s="411"/>
      <c r="N101" s="411"/>
      <c r="O101" s="448"/>
      <c r="P101" s="444"/>
    </row>
    <row r="102" spans="1:28" ht="15.75" thickBot="1">
      <c r="B102" s="407"/>
      <c r="C102" s="449"/>
      <c r="D102" s="450"/>
      <c r="E102" s="450"/>
      <c r="F102" s="450"/>
      <c r="G102" s="450"/>
      <c r="H102" s="450"/>
      <c r="I102" s="450"/>
      <c r="J102" s="450"/>
      <c r="K102" s="450"/>
      <c r="L102" s="450"/>
      <c r="M102" s="450"/>
      <c r="N102" s="450"/>
      <c r="O102" s="451"/>
      <c r="P102" s="409"/>
    </row>
    <row r="103" spans="1:28" ht="15.75" thickBot="1">
      <c r="B103" s="407"/>
      <c r="C103" s="452"/>
      <c r="D103" s="453"/>
      <c r="E103" s="453"/>
      <c r="F103" s="453"/>
      <c r="G103" s="453"/>
      <c r="H103" s="453"/>
      <c r="I103" s="411"/>
      <c r="J103" s="411"/>
      <c r="K103" s="453"/>
      <c r="L103" s="453"/>
      <c r="M103" s="453"/>
      <c r="N103" s="453"/>
      <c r="O103" s="454"/>
      <c r="P103" s="409"/>
    </row>
    <row r="104" spans="1:28">
      <c r="B104" s="407"/>
      <c r="C104" s="455" t="s">
        <v>93</v>
      </c>
      <c r="D104" s="456"/>
      <c r="E104" s="456"/>
      <c r="F104" s="456"/>
      <c r="G104" s="456"/>
      <c r="H104" s="456"/>
      <c r="I104" s="456"/>
      <c r="J104" s="456"/>
      <c r="K104" s="456"/>
      <c r="L104" s="456"/>
      <c r="M104" s="456"/>
      <c r="N104" s="456"/>
      <c r="O104" s="457"/>
      <c r="P104" s="458"/>
    </row>
    <row r="105" spans="1:28" ht="15.75" thickBot="1">
      <c r="B105" s="407"/>
      <c r="C105" s="459"/>
      <c r="D105" s="411"/>
      <c r="E105" s="411"/>
      <c r="F105" s="411"/>
      <c r="G105" s="411"/>
      <c r="H105" s="411"/>
      <c r="I105" s="411"/>
      <c r="J105" s="411"/>
      <c r="K105" s="411"/>
      <c r="L105" s="411"/>
      <c r="M105" s="411"/>
      <c r="N105" s="411"/>
      <c r="O105" s="460"/>
      <c r="P105" s="409"/>
    </row>
    <row r="106" spans="1:28">
      <c r="B106" s="407"/>
      <c r="C106" s="461" t="s">
        <v>41</v>
      </c>
      <c r="D106" s="462" t="s">
        <v>42</v>
      </c>
      <c r="E106" s="462"/>
      <c r="F106" s="462"/>
      <c r="G106" s="462"/>
      <c r="H106" s="462"/>
      <c r="I106" s="462"/>
      <c r="J106" s="462"/>
      <c r="K106" s="462"/>
      <c r="L106" s="462"/>
      <c r="M106" s="463" t="s">
        <v>43</v>
      </c>
      <c r="N106" s="463"/>
      <c r="O106" s="464" t="s">
        <v>9</v>
      </c>
      <c r="P106" s="465"/>
    </row>
    <row r="107" spans="1:28" ht="30" customHeight="1" thickBot="1">
      <c r="B107" s="466"/>
      <c r="C107" s="467" t="str">
        <f>+[117]PRESUPUESTO!D15</f>
        <v>1.02</v>
      </c>
      <c r="D107" s="255" t="str">
        <f>+VLOOKUP(C107,[117]PRESUPUESTO!A:O,8,FALSE)</f>
        <v>DESMONTE DE ESTRUCTURA METÁLICA PERFILES - VIGAS.</v>
      </c>
      <c r="E107" s="255"/>
      <c r="F107" s="255"/>
      <c r="G107" s="255"/>
      <c r="H107" s="255"/>
      <c r="I107" s="255"/>
      <c r="J107" s="255"/>
      <c r="K107" s="255"/>
      <c r="L107" s="255"/>
      <c r="M107" s="255" t="str">
        <f>+VLOOKUP(C107,[117]PRESUPUESTO!A:O,9,FALSE)</f>
        <v>KG</v>
      </c>
      <c r="N107" s="468"/>
      <c r="O107" s="469">
        <v>1</v>
      </c>
      <c r="P107" s="470"/>
      <c r="AB107" s="402">
        <f>+AB144</f>
        <v>266.67</v>
      </c>
    </row>
    <row r="108" spans="1:28" ht="15.75" thickBot="1">
      <c r="B108" s="407"/>
      <c r="C108" s="446" t="s">
        <v>44</v>
      </c>
      <c r="D108" s="420"/>
      <c r="E108" s="420"/>
      <c r="F108" s="420"/>
      <c r="G108" s="420"/>
      <c r="H108" s="420"/>
      <c r="I108" s="420"/>
      <c r="J108" s="420"/>
      <c r="K108" s="420"/>
      <c r="L108" s="420"/>
      <c r="M108" s="420"/>
      <c r="N108" s="420"/>
      <c r="O108" s="471"/>
      <c r="P108" s="472"/>
    </row>
    <row r="109" spans="1:28">
      <c r="B109" s="407"/>
      <c r="C109" s="473" t="s">
        <v>42</v>
      </c>
      <c r="D109" s="474"/>
      <c r="E109" s="474"/>
      <c r="F109" s="474"/>
      <c r="G109" s="475"/>
      <c r="H109" s="476" t="s">
        <v>45</v>
      </c>
      <c r="I109" s="474"/>
      <c r="J109" s="476" t="s">
        <v>46</v>
      </c>
      <c r="K109" s="477"/>
      <c r="L109" s="478" t="s">
        <v>54</v>
      </c>
      <c r="M109" s="476" t="s">
        <v>47</v>
      </c>
      <c r="N109" s="477"/>
      <c r="O109" s="479" t="s">
        <v>48</v>
      </c>
      <c r="P109" s="480"/>
    </row>
    <row r="110" spans="1:28">
      <c r="A110" s="445" t="str">
        <f>+VLOOKUP(C107,[117]PRESUPUESTO!A:O,2,FALSE)</f>
        <v>APU-00019</v>
      </c>
      <c r="B110" s="407"/>
      <c r="C110" s="481" t="str">
        <f t="shared" ref="C110:C115" si="10">+R110</f>
        <v>HERRAMIENTA MENOR (% M.O)</v>
      </c>
      <c r="D110" s="482"/>
      <c r="E110" s="482"/>
      <c r="F110" s="482"/>
      <c r="G110" s="483"/>
      <c r="H110" s="484"/>
      <c r="I110" s="483"/>
      <c r="J110" s="485" t="str">
        <f t="shared" ref="J110:J115" si="11">+Y110</f>
        <v>%</v>
      </c>
      <c r="K110" s="486"/>
      <c r="L110" s="487">
        <f t="shared" ref="L110:M115" si="12">+AA110</f>
        <v>2722.8900000000003</v>
      </c>
      <c r="M110" s="488">
        <f t="shared" si="12"/>
        <v>10</v>
      </c>
      <c r="N110" s="489"/>
      <c r="O110" s="490">
        <f t="shared" ref="O110:O115" si="13">IFERROR(ROUND(IF(C110="HERRAMIENTA MENOR (% M.O)",M110%*L110,L110/M110),2)," ")</f>
        <v>272.29000000000002</v>
      </c>
      <c r="P110" s="491"/>
      <c r="R110" s="402" t="str" cm="1">
        <f t="array" ref="R110:AB149">+_xlfn._xlws.FILTER([118]APU!$D$2:$N$45141,[118]APU!$A$2:$A$45141=A110," ")</f>
        <v>HERRAMIENTA MENOR (% M.O)</v>
      </c>
      <c r="S110" s="402">
        <v>0</v>
      </c>
      <c r="T110" s="402">
        <v>0</v>
      </c>
      <c r="U110" s="402">
        <v>0</v>
      </c>
      <c r="V110" s="402">
        <v>0</v>
      </c>
      <c r="W110" s="402">
        <v>0</v>
      </c>
      <c r="X110" s="402">
        <v>0</v>
      </c>
      <c r="Y110" s="402" t="str">
        <v>%</v>
      </c>
      <c r="Z110" s="402">
        <v>0</v>
      </c>
      <c r="AA110" s="402">
        <v>2722.8900000000003</v>
      </c>
      <c r="AB110" s="402">
        <v>10</v>
      </c>
    </row>
    <row r="111" spans="1:28">
      <c r="A111" s="445" t="str">
        <f>+A110</f>
        <v>APU-00019</v>
      </c>
      <c r="B111" s="407"/>
      <c r="C111" s="481" t="str">
        <f t="shared" si="10"/>
        <v>OXICORTE (OXIGENO ACETILENO)</v>
      </c>
      <c r="D111" s="482"/>
      <c r="E111" s="482"/>
      <c r="F111" s="482" t="s">
        <v>94</v>
      </c>
      <c r="G111" s="483"/>
      <c r="H111" s="484"/>
      <c r="I111" s="483"/>
      <c r="J111" s="485" t="str">
        <f t="shared" si="11"/>
        <v>DIA</v>
      </c>
      <c r="K111" s="486"/>
      <c r="L111" s="487">
        <f t="shared" si="12"/>
        <v>73512</v>
      </c>
      <c r="M111" s="488">
        <f t="shared" si="12"/>
        <v>200</v>
      </c>
      <c r="N111" s="489"/>
      <c r="O111" s="490">
        <f t="shared" si="13"/>
        <v>367.56</v>
      </c>
      <c r="P111" s="491"/>
      <c r="R111" s="402" t="str">
        <v>OXICORTE (OXIGENO ACETILENO)</v>
      </c>
      <c r="S111" s="402">
        <v>0</v>
      </c>
      <c r="T111" s="402">
        <v>0</v>
      </c>
      <c r="U111" s="402">
        <v>0</v>
      </c>
      <c r="V111" s="402">
        <v>0</v>
      </c>
      <c r="W111" s="402">
        <v>0</v>
      </c>
      <c r="X111" s="402">
        <v>0</v>
      </c>
      <c r="Y111" s="402" t="str">
        <v>DIA</v>
      </c>
      <c r="Z111" s="402">
        <v>0</v>
      </c>
      <c r="AA111" s="402">
        <v>73512</v>
      </c>
      <c r="AB111" s="402">
        <v>200</v>
      </c>
    </row>
    <row r="112" spans="1:28">
      <c r="A112" s="445" t="str">
        <f t="shared" ref="A112:A156" si="14">+A111</f>
        <v>APU-00019</v>
      </c>
      <c r="B112" s="407"/>
      <c r="C112" s="481" t="str">
        <f t="shared" si="10"/>
        <v>SECCIÓN DE ANDAMIO (02)</v>
      </c>
      <c r="D112" s="482"/>
      <c r="E112" s="482"/>
      <c r="F112" s="482"/>
      <c r="G112" s="483"/>
      <c r="H112" s="492"/>
      <c r="I112" s="493"/>
      <c r="J112" s="485" t="str">
        <f t="shared" si="11"/>
        <v>DIA</v>
      </c>
      <c r="K112" s="486"/>
      <c r="L112" s="487">
        <f t="shared" si="12"/>
        <v>6000</v>
      </c>
      <c r="M112" s="488">
        <f t="shared" si="12"/>
        <v>50</v>
      </c>
      <c r="N112" s="489"/>
      <c r="O112" s="490">
        <f t="shared" si="13"/>
        <v>120</v>
      </c>
      <c r="P112" s="491"/>
      <c r="R112" s="402" t="str">
        <v>SECCIÓN DE ANDAMIO (02)</v>
      </c>
      <c r="S112" s="402">
        <v>0</v>
      </c>
      <c r="T112" s="402">
        <v>0</v>
      </c>
      <c r="U112" s="402">
        <v>0</v>
      </c>
      <c r="V112" s="402">
        <v>0</v>
      </c>
      <c r="W112" s="402">
        <v>0</v>
      </c>
      <c r="X112" s="402">
        <v>0</v>
      </c>
      <c r="Y112" s="402" t="str">
        <v>DIA</v>
      </c>
      <c r="Z112" s="402">
        <v>0</v>
      </c>
      <c r="AA112" s="402">
        <v>6000</v>
      </c>
      <c r="AB112" s="402">
        <v>50</v>
      </c>
    </row>
    <row r="113" spans="1:28">
      <c r="A113" s="445" t="str">
        <f t="shared" si="14"/>
        <v>APU-00019</v>
      </c>
      <c r="B113" s="407"/>
      <c r="C113" s="481" t="str">
        <f t="shared" si="10"/>
        <v/>
      </c>
      <c r="D113" s="482"/>
      <c r="E113" s="482"/>
      <c r="F113" s="482"/>
      <c r="G113" s="483"/>
      <c r="H113" s="492"/>
      <c r="I113" s="493"/>
      <c r="J113" s="485" t="str">
        <f t="shared" si="11"/>
        <v/>
      </c>
      <c r="K113" s="486"/>
      <c r="L113" s="487" t="str">
        <f t="shared" si="12"/>
        <v/>
      </c>
      <c r="M113" s="488">
        <f t="shared" si="12"/>
        <v>0</v>
      </c>
      <c r="N113" s="489"/>
      <c r="O113" s="490" t="str">
        <f t="shared" si="13"/>
        <v xml:space="preserve"> </v>
      </c>
      <c r="P113" s="491"/>
      <c r="R113" s="402" t="str">
        <v/>
      </c>
      <c r="S113" s="402">
        <v>0</v>
      </c>
      <c r="T113" s="402">
        <v>0</v>
      </c>
      <c r="U113" s="402">
        <v>0</v>
      </c>
      <c r="V113" s="402">
        <v>0</v>
      </c>
      <c r="W113" s="402">
        <v>0</v>
      </c>
      <c r="X113" s="402">
        <v>0</v>
      </c>
      <c r="Y113" s="402" t="str">
        <v/>
      </c>
      <c r="Z113" s="402">
        <v>0</v>
      </c>
      <c r="AA113" s="402" t="str">
        <v/>
      </c>
      <c r="AB113" s="402">
        <v>0</v>
      </c>
    </row>
    <row r="114" spans="1:28">
      <c r="A114" s="445" t="str">
        <f t="shared" si="14"/>
        <v>APU-00019</v>
      </c>
      <c r="B114" s="407"/>
      <c r="C114" s="481" t="str">
        <f t="shared" si="10"/>
        <v/>
      </c>
      <c r="D114" s="482"/>
      <c r="E114" s="482"/>
      <c r="F114" s="482"/>
      <c r="G114" s="483"/>
      <c r="H114" s="484"/>
      <c r="I114" s="483"/>
      <c r="J114" s="485" t="str">
        <f t="shared" si="11"/>
        <v/>
      </c>
      <c r="K114" s="486"/>
      <c r="L114" s="487" t="str">
        <f t="shared" si="12"/>
        <v/>
      </c>
      <c r="M114" s="488">
        <f t="shared" si="12"/>
        <v>0</v>
      </c>
      <c r="N114" s="489"/>
      <c r="O114" s="490" t="str">
        <f t="shared" si="13"/>
        <v xml:space="preserve"> </v>
      </c>
      <c r="P114" s="491"/>
      <c r="R114" s="402" t="str">
        <v/>
      </c>
      <c r="S114" s="402">
        <v>0</v>
      </c>
      <c r="T114" s="402">
        <v>0</v>
      </c>
      <c r="U114" s="402">
        <v>0</v>
      </c>
      <c r="V114" s="402">
        <v>0</v>
      </c>
      <c r="W114" s="402">
        <v>0</v>
      </c>
      <c r="X114" s="402">
        <v>0</v>
      </c>
      <c r="Y114" s="402" t="str">
        <v/>
      </c>
      <c r="Z114" s="402">
        <v>0</v>
      </c>
      <c r="AA114" s="402" t="str">
        <v/>
      </c>
      <c r="AB114" s="402">
        <v>0</v>
      </c>
    </row>
    <row r="115" spans="1:28" ht="15.75" thickBot="1">
      <c r="A115" s="445" t="str">
        <f t="shared" si="14"/>
        <v>APU-00019</v>
      </c>
      <c r="B115" s="407"/>
      <c r="C115" s="481" t="str">
        <f t="shared" si="10"/>
        <v/>
      </c>
      <c r="D115" s="450"/>
      <c r="E115" s="450"/>
      <c r="F115" s="450"/>
      <c r="G115" s="494"/>
      <c r="H115" s="495"/>
      <c r="I115" s="494"/>
      <c r="J115" s="485" t="str">
        <f t="shared" si="11"/>
        <v/>
      </c>
      <c r="K115" s="496"/>
      <c r="L115" s="487" t="str">
        <f t="shared" si="12"/>
        <v/>
      </c>
      <c r="M115" s="488">
        <f t="shared" si="12"/>
        <v>0</v>
      </c>
      <c r="N115" s="497"/>
      <c r="O115" s="498" t="str">
        <f t="shared" si="13"/>
        <v xml:space="preserve"> </v>
      </c>
      <c r="P115" s="491"/>
      <c r="R115" s="402" t="str">
        <v/>
      </c>
      <c r="S115" s="402">
        <v>0</v>
      </c>
      <c r="T115" s="402">
        <v>0</v>
      </c>
      <c r="U115" s="402">
        <v>0</v>
      </c>
      <c r="V115" s="402">
        <v>0</v>
      </c>
      <c r="W115" s="402">
        <v>0</v>
      </c>
      <c r="X115" s="402">
        <v>0</v>
      </c>
      <c r="Y115" s="402" t="str">
        <v/>
      </c>
      <c r="Z115" s="402">
        <v>0</v>
      </c>
      <c r="AA115" s="402" t="str">
        <v/>
      </c>
      <c r="AB115" s="402">
        <v>0</v>
      </c>
    </row>
    <row r="116" spans="1:28" ht="15.75" thickBot="1">
      <c r="A116" s="445" t="str">
        <f t="shared" si="14"/>
        <v>APU-00019</v>
      </c>
      <c r="B116" s="407"/>
      <c r="C116" s="499" t="s">
        <v>95</v>
      </c>
      <c r="D116" s="500"/>
      <c r="E116" s="500"/>
      <c r="F116" s="500"/>
      <c r="G116" s="500"/>
      <c r="H116" s="500"/>
      <c r="I116" s="500"/>
      <c r="J116" s="500"/>
      <c r="K116" s="500"/>
      <c r="L116" s="500"/>
      <c r="M116" s="500"/>
      <c r="N116" s="501"/>
      <c r="O116" s="502">
        <f>SUM(O110:O115)</f>
        <v>759.85</v>
      </c>
      <c r="P116" s="503"/>
      <c r="R116" s="402" t="str">
        <v>SUBTOTAL</v>
      </c>
      <c r="S116" s="402">
        <v>0</v>
      </c>
      <c r="T116" s="402">
        <v>0</v>
      </c>
      <c r="U116" s="402">
        <v>0</v>
      </c>
      <c r="V116" s="402">
        <v>0</v>
      </c>
      <c r="W116" s="402">
        <v>0</v>
      </c>
      <c r="X116" s="402">
        <v>0</v>
      </c>
      <c r="Y116" s="402">
        <v>0</v>
      </c>
      <c r="Z116" s="402">
        <v>0</v>
      </c>
      <c r="AA116" s="402">
        <v>0</v>
      </c>
      <c r="AB116" s="402">
        <v>0</v>
      </c>
    </row>
    <row r="117" spans="1:28" ht="15.75" thickBot="1">
      <c r="A117" s="445" t="str">
        <f t="shared" si="14"/>
        <v>APU-00019</v>
      </c>
      <c r="B117" s="407"/>
      <c r="C117" s="446" t="s">
        <v>49</v>
      </c>
      <c r="D117" s="420"/>
      <c r="E117" s="420"/>
      <c r="F117" s="420"/>
      <c r="G117" s="420"/>
      <c r="H117" s="420"/>
      <c r="I117" s="420"/>
      <c r="J117" s="420"/>
      <c r="K117" s="420"/>
      <c r="L117" s="420"/>
      <c r="M117" s="420"/>
      <c r="N117" s="420"/>
      <c r="O117" s="471"/>
      <c r="P117" s="472"/>
      <c r="R117" s="402" t="str">
        <v>II. MATERIALES</v>
      </c>
      <c r="S117" s="402">
        <v>0</v>
      </c>
      <c r="T117" s="402">
        <v>0</v>
      </c>
      <c r="U117" s="402">
        <v>0</v>
      </c>
      <c r="V117" s="402">
        <v>0</v>
      </c>
      <c r="W117" s="402">
        <v>0</v>
      </c>
      <c r="X117" s="402">
        <v>0</v>
      </c>
      <c r="Y117" s="402">
        <v>0</v>
      </c>
      <c r="Z117" s="402">
        <v>0</v>
      </c>
      <c r="AA117" s="402">
        <v>0</v>
      </c>
      <c r="AB117" s="402">
        <v>0</v>
      </c>
    </row>
    <row r="118" spans="1:28">
      <c r="A118" s="445" t="str">
        <f t="shared" si="14"/>
        <v>APU-00019</v>
      </c>
      <c r="B118" s="407"/>
      <c r="C118" s="473" t="s">
        <v>42</v>
      </c>
      <c r="D118" s="504"/>
      <c r="E118" s="504"/>
      <c r="F118" s="504"/>
      <c r="G118" s="504"/>
      <c r="H118" s="504"/>
      <c r="I118" s="504"/>
      <c r="J118" s="477"/>
      <c r="K118" s="505" t="s">
        <v>43</v>
      </c>
      <c r="L118" s="478" t="s">
        <v>9</v>
      </c>
      <c r="M118" s="476" t="s">
        <v>96</v>
      </c>
      <c r="N118" s="477"/>
      <c r="O118" s="479" t="s">
        <v>48</v>
      </c>
      <c r="P118" s="480"/>
      <c r="R118" s="402" t="str">
        <v>DESCRIPCIÓN</v>
      </c>
      <c r="S118" s="402">
        <v>0</v>
      </c>
      <c r="T118" s="402">
        <v>0</v>
      </c>
      <c r="U118" s="402">
        <v>0</v>
      </c>
      <c r="V118" s="402">
        <v>0</v>
      </c>
      <c r="W118" s="402">
        <v>0</v>
      </c>
      <c r="X118" s="402">
        <v>0</v>
      </c>
      <c r="Y118" s="402">
        <v>0</v>
      </c>
      <c r="Z118" s="402" t="str">
        <v>UNIDAD</v>
      </c>
      <c r="AA118" s="402" t="str">
        <v>CANTIDAD</v>
      </c>
      <c r="AB118" s="402" t="str">
        <v>PRECIO UNITARIO</v>
      </c>
    </row>
    <row r="119" spans="1:28">
      <c r="A119" s="445" t="str">
        <f t="shared" si="14"/>
        <v>APU-00019</v>
      </c>
      <c r="B119" s="407"/>
      <c r="C119" s="481" t="str">
        <f t="shared" ref="C119:C132" si="15">+R119</f>
        <v/>
      </c>
      <c r="D119" s="506"/>
      <c r="E119" s="506"/>
      <c r="F119" s="506"/>
      <c r="G119" s="506"/>
      <c r="H119" s="506"/>
      <c r="I119" s="506"/>
      <c r="J119" s="507"/>
      <c r="K119" s="508" t="str">
        <f t="shared" ref="K119:M132" si="16">+Z119</f>
        <v/>
      </c>
      <c r="L119" s="509">
        <f t="shared" si="16"/>
        <v>0.01</v>
      </c>
      <c r="M119" s="510" t="str">
        <f t="shared" si="16"/>
        <v/>
      </c>
      <c r="N119" s="511"/>
      <c r="O119" s="490" t="str">
        <f t="shared" ref="O119:O132" si="17">IFERROR(ROUND(M119*L119,2),"")</f>
        <v/>
      </c>
      <c r="P119" s="491"/>
      <c r="R119" s="402" t="str">
        <v/>
      </c>
      <c r="S119" s="402">
        <v>0</v>
      </c>
      <c r="T119" s="402">
        <v>0</v>
      </c>
      <c r="U119" s="402">
        <v>0</v>
      </c>
      <c r="V119" s="402">
        <v>0</v>
      </c>
      <c r="W119" s="402">
        <v>0</v>
      </c>
      <c r="X119" s="402">
        <v>0</v>
      </c>
      <c r="Y119" s="402">
        <v>0</v>
      </c>
      <c r="Z119" s="402" t="str">
        <v/>
      </c>
      <c r="AA119" s="402">
        <v>0.01</v>
      </c>
      <c r="AB119" s="402" t="str">
        <v/>
      </c>
    </row>
    <row r="120" spans="1:28">
      <c r="A120" s="445" t="str">
        <f t="shared" si="14"/>
        <v>APU-00019</v>
      </c>
      <c r="B120" s="407"/>
      <c r="C120" s="481" t="str">
        <f t="shared" si="15"/>
        <v/>
      </c>
      <c r="D120" s="506"/>
      <c r="E120" s="506"/>
      <c r="F120" s="506"/>
      <c r="G120" s="506"/>
      <c r="H120" s="506"/>
      <c r="I120" s="506"/>
      <c r="J120" s="507"/>
      <c r="K120" s="508" t="str">
        <f t="shared" si="16"/>
        <v/>
      </c>
      <c r="L120" s="509">
        <f t="shared" si="16"/>
        <v>0</v>
      </c>
      <c r="M120" s="510" t="str">
        <f t="shared" si="16"/>
        <v/>
      </c>
      <c r="N120" s="511"/>
      <c r="O120" s="490" t="str">
        <f t="shared" si="17"/>
        <v/>
      </c>
      <c r="P120" s="491"/>
      <c r="R120" s="402" t="str">
        <v/>
      </c>
      <c r="S120" s="402">
        <v>0</v>
      </c>
      <c r="T120" s="402">
        <v>0</v>
      </c>
      <c r="U120" s="402">
        <v>0</v>
      </c>
      <c r="V120" s="402">
        <v>0</v>
      </c>
      <c r="W120" s="402">
        <v>0</v>
      </c>
      <c r="X120" s="402">
        <v>0</v>
      </c>
      <c r="Y120" s="402">
        <v>0</v>
      </c>
      <c r="Z120" s="402" t="str">
        <v/>
      </c>
      <c r="AA120" s="402">
        <v>0</v>
      </c>
      <c r="AB120" s="402" t="str">
        <v/>
      </c>
    </row>
    <row r="121" spans="1:28">
      <c r="A121" s="445" t="str">
        <f t="shared" si="14"/>
        <v>APU-00019</v>
      </c>
      <c r="B121" s="407"/>
      <c r="C121" s="481" t="str">
        <f t="shared" si="15"/>
        <v/>
      </c>
      <c r="D121" s="482"/>
      <c r="E121" s="482"/>
      <c r="F121" s="482"/>
      <c r="G121" s="482"/>
      <c r="H121" s="482"/>
      <c r="I121" s="482"/>
      <c r="J121" s="483"/>
      <c r="K121" s="508" t="str">
        <f t="shared" si="16"/>
        <v/>
      </c>
      <c r="L121" s="509">
        <f t="shared" si="16"/>
        <v>0</v>
      </c>
      <c r="M121" s="510" t="str">
        <f t="shared" si="16"/>
        <v/>
      </c>
      <c r="N121" s="511"/>
      <c r="O121" s="490" t="str">
        <f t="shared" si="17"/>
        <v/>
      </c>
      <c r="P121" s="491"/>
      <c r="R121" s="402" t="str">
        <v/>
      </c>
      <c r="S121" s="402">
        <v>0</v>
      </c>
      <c r="T121" s="402">
        <v>0</v>
      </c>
      <c r="U121" s="402">
        <v>0</v>
      </c>
      <c r="V121" s="402">
        <v>0</v>
      </c>
      <c r="W121" s="402">
        <v>0</v>
      </c>
      <c r="X121" s="402">
        <v>0</v>
      </c>
      <c r="Y121" s="402">
        <v>0</v>
      </c>
      <c r="Z121" s="402" t="str">
        <v/>
      </c>
      <c r="AA121" s="402">
        <v>0</v>
      </c>
      <c r="AB121" s="402" t="str">
        <v/>
      </c>
    </row>
    <row r="122" spans="1:28">
      <c r="A122" s="445" t="str">
        <f t="shared" si="14"/>
        <v>APU-00019</v>
      </c>
      <c r="B122" s="407"/>
      <c r="C122" s="481" t="str">
        <f t="shared" si="15"/>
        <v/>
      </c>
      <c r="D122" s="482"/>
      <c r="E122" s="482"/>
      <c r="F122" s="482"/>
      <c r="G122" s="482"/>
      <c r="H122" s="482"/>
      <c r="I122" s="482"/>
      <c r="J122" s="483"/>
      <c r="K122" s="508" t="str">
        <f t="shared" si="16"/>
        <v/>
      </c>
      <c r="L122" s="509">
        <f t="shared" si="16"/>
        <v>0</v>
      </c>
      <c r="M122" s="510" t="str">
        <f t="shared" si="16"/>
        <v/>
      </c>
      <c r="N122" s="511"/>
      <c r="O122" s="490" t="str">
        <f t="shared" si="17"/>
        <v/>
      </c>
      <c r="P122" s="491"/>
      <c r="R122" s="402" t="str">
        <v/>
      </c>
      <c r="S122" s="402">
        <v>0</v>
      </c>
      <c r="T122" s="402">
        <v>0</v>
      </c>
      <c r="U122" s="402">
        <v>0</v>
      </c>
      <c r="V122" s="402">
        <v>0</v>
      </c>
      <c r="W122" s="402">
        <v>0</v>
      </c>
      <c r="X122" s="402">
        <v>0</v>
      </c>
      <c r="Y122" s="402">
        <v>0</v>
      </c>
      <c r="Z122" s="402" t="str">
        <v/>
      </c>
      <c r="AA122" s="402">
        <v>0</v>
      </c>
      <c r="AB122" s="402" t="str">
        <v/>
      </c>
    </row>
    <row r="123" spans="1:28">
      <c r="A123" s="445" t="str">
        <f t="shared" si="14"/>
        <v>APU-00019</v>
      </c>
      <c r="B123" s="407"/>
      <c r="C123" s="481" t="str">
        <f t="shared" si="15"/>
        <v/>
      </c>
      <c r="D123" s="482"/>
      <c r="E123" s="482"/>
      <c r="F123" s="482"/>
      <c r="G123" s="482"/>
      <c r="H123" s="482"/>
      <c r="I123" s="482"/>
      <c r="J123" s="483"/>
      <c r="K123" s="508" t="str">
        <f t="shared" si="16"/>
        <v/>
      </c>
      <c r="L123" s="509">
        <f t="shared" si="16"/>
        <v>0</v>
      </c>
      <c r="M123" s="510" t="str">
        <f t="shared" si="16"/>
        <v/>
      </c>
      <c r="N123" s="511"/>
      <c r="O123" s="490" t="str">
        <f t="shared" si="17"/>
        <v/>
      </c>
      <c r="P123" s="491"/>
      <c r="R123" s="402" t="str">
        <v/>
      </c>
      <c r="S123" s="402">
        <v>0</v>
      </c>
      <c r="T123" s="402">
        <v>0</v>
      </c>
      <c r="U123" s="402">
        <v>0</v>
      </c>
      <c r="V123" s="402">
        <v>0</v>
      </c>
      <c r="W123" s="402">
        <v>0</v>
      </c>
      <c r="X123" s="402">
        <v>0</v>
      </c>
      <c r="Y123" s="402">
        <v>0</v>
      </c>
      <c r="Z123" s="402" t="str">
        <v/>
      </c>
      <c r="AA123" s="402">
        <v>0</v>
      </c>
      <c r="AB123" s="402" t="str">
        <v/>
      </c>
    </row>
    <row r="124" spans="1:28">
      <c r="A124" s="445" t="str">
        <f t="shared" si="14"/>
        <v>APU-00019</v>
      </c>
      <c r="B124" s="407"/>
      <c r="C124" s="481" t="str">
        <f t="shared" si="15"/>
        <v/>
      </c>
      <c r="D124" s="482"/>
      <c r="E124" s="482"/>
      <c r="F124" s="482"/>
      <c r="G124" s="482"/>
      <c r="H124" s="482"/>
      <c r="I124" s="482"/>
      <c r="J124" s="483"/>
      <c r="K124" s="508" t="str">
        <f t="shared" si="16"/>
        <v/>
      </c>
      <c r="L124" s="509">
        <f t="shared" si="16"/>
        <v>0</v>
      </c>
      <c r="M124" s="510" t="str">
        <f t="shared" si="16"/>
        <v/>
      </c>
      <c r="N124" s="511"/>
      <c r="O124" s="490" t="str">
        <f t="shared" si="17"/>
        <v/>
      </c>
      <c r="P124" s="491"/>
      <c r="R124" s="402" t="str">
        <v/>
      </c>
      <c r="S124" s="402">
        <v>0</v>
      </c>
      <c r="T124" s="402">
        <v>0</v>
      </c>
      <c r="U124" s="402">
        <v>0</v>
      </c>
      <c r="V124" s="402">
        <v>0</v>
      </c>
      <c r="W124" s="402">
        <v>0</v>
      </c>
      <c r="X124" s="402">
        <v>0</v>
      </c>
      <c r="Y124" s="402">
        <v>0</v>
      </c>
      <c r="Z124" s="402" t="str">
        <v/>
      </c>
      <c r="AA124" s="402">
        <v>0</v>
      </c>
      <c r="AB124" s="402" t="str">
        <v/>
      </c>
    </row>
    <row r="125" spans="1:28">
      <c r="A125" s="445" t="str">
        <f t="shared" si="14"/>
        <v>APU-00019</v>
      </c>
      <c r="B125" s="407"/>
      <c r="C125" s="481" t="str">
        <f t="shared" si="15"/>
        <v/>
      </c>
      <c r="D125" s="482"/>
      <c r="E125" s="482"/>
      <c r="F125" s="482"/>
      <c r="G125" s="482"/>
      <c r="H125" s="482"/>
      <c r="I125" s="482"/>
      <c r="J125" s="483"/>
      <c r="K125" s="508" t="str">
        <f t="shared" si="16"/>
        <v/>
      </c>
      <c r="L125" s="509">
        <f t="shared" si="16"/>
        <v>0</v>
      </c>
      <c r="M125" s="510" t="str">
        <f t="shared" si="16"/>
        <v/>
      </c>
      <c r="N125" s="511"/>
      <c r="O125" s="490" t="str">
        <f t="shared" si="17"/>
        <v/>
      </c>
      <c r="P125" s="491"/>
      <c r="R125" s="402" t="str">
        <v/>
      </c>
      <c r="S125" s="402">
        <v>0</v>
      </c>
      <c r="T125" s="402">
        <v>0</v>
      </c>
      <c r="U125" s="402">
        <v>0</v>
      </c>
      <c r="V125" s="402">
        <v>0</v>
      </c>
      <c r="W125" s="402">
        <v>0</v>
      </c>
      <c r="X125" s="402">
        <v>0</v>
      </c>
      <c r="Y125" s="402">
        <v>0</v>
      </c>
      <c r="Z125" s="402" t="str">
        <v/>
      </c>
      <c r="AA125" s="402">
        <v>0</v>
      </c>
      <c r="AB125" s="402" t="str">
        <v/>
      </c>
    </row>
    <row r="126" spans="1:28">
      <c r="A126" s="445" t="str">
        <f t="shared" si="14"/>
        <v>APU-00019</v>
      </c>
      <c r="B126" s="407"/>
      <c r="C126" s="481" t="str">
        <f t="shared" si="15"/>
        <v/>
      </c>
      <c r="D126" s="482"/>
      <c r="E126" s="482"/>
      <c r="F126" s="482"/>
      <c r="G126" s="482"/>
      <c r="H126" s="482"/>
      <c r="I126" s="482"/>
      <c r="J126" s="483"/>
      <c r="K126" s="508" t="str">
        <f t="shared" si="16"/>
        <v/>
      </c>
      <c r="L126" s="509">
        <f t="shared" si="16"/>
        <v>0</v>
      </c>
      <c r="M126" s="510" t="str">
        <f t="shared" si="16"/>
        <v/>
      </c>
      <c r="N126" s="511"/>
      <c r="O126" s="490" t="str">
        <f t="shared" si="17"/>
        <v/>
      </c>
      <c r="P126" s="491"/>
      <c r="R126" s="402" t="str">
        <v/>
      </c>
      <c r="S126" s="402">
        <v>0</v>
      </c>
      <c r="T126" s="402">
        <v>0</v>
      </c>
      <c r="U126" s="402">
        <v>0</v>
      </c>
      <c r="V126" s="402">
        <v>0</v>
      </c>
      <c r="W126" s="402">
        <v>0</v>
      </c>
      <c r="X126" s="402">
        <v>0</v>
      </c>
      <c r="Y126" s="402">
        <v>0</v>
      </c>
      <c r="Z126" s="402" t="str">
        <v/>
      </c>
      <c r="AA126" s="402">
        <v>0</v>
      </c>
      <c r="AB126" s="402" t="str">
        <v/>
      </c>
    </row>
    <row r="127" spans="1:28">
      <c r="A127" s="445" t="str">
        <f t="shared" si="14"/>
        <v>APU-00019</v>
      </c>
      <c r="B127" s="407"/>
      <c r="C127" s="481" t="str">
        <f t="shared" si="15"/>
        <v/>
      </c>
      <c r="D127" s="482"/>
      <c r="E127" s="482"/>
      <c r="F127" s="482"/>
      <c r="G127" s="482"/>
      <c r="H127" s="482"/>
      <c r="I127" s="482"/>
      <c r="J127" s="483"/>
      <c r="K127" s="508" t="str">
        <f t="shared" si="16"/>
        <v/>
      </c>
      <c r="L127" s="509">
        <f t="shared" si="16"/>
        <v>0</v>
      </c>
      <c r="M127" s="510" t="str">
        <f t="shared" si="16"/>
        <v/>
      </c>
      <c r="N127" s="511"/>
      <c r="O127" s="490" t="str">
        <f t="shared" si="17"/>
        <v/>
      </c>
      <c r="P127" s="491"/>
      <c r="R127" s="402" t="str">
        <v/>
      </c>
      <c r="S127" s="402">
        <v>0</v>
      </c>
      <c r="T127" s="402">
        <v>0</v>
      </c>
      <c r="U127" s="402">
        <v>0</v>
      </c>
      <c r="V127" s="402">
        <v>0</v>
      </c>
      <c r="W127" s="402">
        <v>0</v>
      </c>
      <c r="X127" s="402">
        <v>0</v>
      </c>
      <c r="Y127" s="402">
        <v>0</v>
      </c>
      <c r="Z127" s="402" t="str">
        <v/>
      </c>
      <c r="AA127" s="402">
        <v>0</v>
      </c>
      <c r="AB127" s="402" t="str">
        <v/>
      </c>
    </row>
    <row r="128" spans="1:28">
      <c r="A128" s="445" t="str">
        <f t="shared" si="14"/>
        <v>APU-00019</v>
      </c>
      <c r="B128" s="407"/>
      <c r="C128" s="481" t="str">
        <f t="shared" si="15"/>
        <v/>
      </c>
      <c r="D128" s="482"/>
      <c r="E128" s="482"/>
      <c r="F128" s="482"/>
      <c r="G128" s="482"/>
      <c r="H128" s="482"/>
      <c r="I128" s="482"/>
      <c r="J128" s="483"/>
      <c r="K128" s="508" t="str">
        <f t="shared" si="16"/>
        <v/>
      </c>
      <c r="L128" s="509">
        <f t="shared" si="16"/>
        <v>0</v>
      </c>
      <c r="M128" s="510" t="str">
        <f t="shared" si="16"/>
        <v/>
      </c>
      <c r="N128" s="511"/>
      <c r="O128" s="490" t="str">
        <f t="shared" si="17"/>
        <v/>
      </c>
      <c r="P128" s="491"/>
      <c r="R128" s="402" t="str">
        <v/>
      </c>
      <c r="S128" s="402">
        <v>0</v>
      </c>
      <c r="T128" s="402">
        <v>0</v>
      </c>
      <c r="U128" s="402">
        <v>0</v>
      </c>
      <c r="V128" s="402">
        <v>0</v>
      </c>
      <c r="W128" s="402">
        <v>0</v>
      </c>
      <c r="X128" s="402">
        <v>0</v>
      </c>
      <c r="Y128" s="402">
        <v>0</v>
      </c>
      <c r="Z128" s="402" t="str">
        <v/>
      </c>
      <c r="AA128" s="402">
        <v>0</v>
      </c>
      <c r="AB128" s="402" t="str">
        <v/>
      </c>
    </row>
    <row r="129" spans="1:28">
      <c r="A129" s="445" t="str">
        <f t="shared" si="14"/>
        <v>APU-00019</v>
      </c>
      <c r="B129" s="407"/>
      <c r="C129" s="481" t="str">
        <f t="shared" si="15"/>
        <v/>
      </c>
      <c r="D129" s="482"/>
      <c r="E129" s="482"/>
      <c r="F129" s="482"/>
      <c r="G129" s="482"/>
      <c r="H129" s="482"/>
      <c r="I129" s="482"/>
      <c r="J129" s="483"/>
      <c r="K129" s="508" t="str">
        <f t="shared" si="16"/>
        <v/>
      </c>
      <c r="L129" s="509">
        <f t="shared" si="16"/>
        <v>0</v>
      </c>
      <c r="M129" s="510" t="str">
        <f t="shared" si="16"/>
        <v/>
      </c>
      <c r="N129" s="511"/>
      <c r="O129" s="490" t="str">
        <f t="shared" si="17"/>
        <v/>
      </c>
      <c r="P129" s="491"/>
      <c r="R129" s="402" t="str">
        <v/>
      </c>
      <c r="S129" s="402">
        <v>0</v>
      </c>
      <c r="T129" s="402">
        <v>0</v>
      </c>
      <c r="U129" s="402">
        <v>0</v>
      </c>
      <c r="V129" s="402">
        <v>0</v>
      </c>
      <c r="W129" s="402">
        <v>0</v>
      </c>
      <c r="X129" s="402">
        <v>0</v>
      </c>
      <c r="Y129" s="402">
        <v>0</v>
      </c>
      <c r="Z129" s="402" t="str">
        <v/>
      </c>
      <c r="AA129" s="402">
        <v>0</v>
      </c>
      <c r="AB129" s="402" t="str">
        <v/>
      </c>
    </row>
    <row r="130" spans="1:28">
      <c r="A130" s="445" t="str">
        <f t="shared" si="14"/>
        <v>APU-00019</v>
      </c>
      <c r="B130" s="407"/>
      <c r="C130" s="481" t="str">
        <f t="shared" si="15"/>
        <v/>
      </c>
      <c r="D130" s="482"/>
      <c r="E130" s="482"/>
      <c r="F130" s="482"/>
      <c r="G130" s="482"/>
      <c r="H130" s="482"/>
      <c r="I130" s="482"/>
      <c r="J130" s="483"/>
      <c r="K130" s="508" t="str">
        <f t="shared" si="16"/>
        <v/>
      </c>
      <c r="L130" s="509">
        <f t="shared" si="16"/>
        <v>0</v>
      </c>
      <c r="M130" s="510" t="str">
        <f t="shared" si="16"/>
        <v/>
      </c>
      <c r="N130" s="511"/>
      <c r="O130" s="490" t="str">
        <f t="shared" si="17"/>
        <v/>
      </c>
      <c r="P130" s="491"/>
      <c r="R130" s="402" t="str">
        <v/>
      </c>
      <c r="S130" s="402">
        <v>0</v>
      </c>
      <c r="T130" s="402">
        <v>0</v>
      </c>
      <c r="U130" s="402">
        <v>0</v>
      </c>
      <c r="V130" s="402">
        <v>0</v>
      </c>
      <c r="W130" s="402">
        <v>0</v>
      </c>
      <c r="X130" s="402">
        <v>0</v>
      </c>
      <c r="Y130" s="402">
        <v>0</v>
      </c>
      <c r="Z130" s="402" t="str">
        <v/>
      </c>
      <c r="AA130" s="402">
        <v>0</v>
      </c>
      <c r="AB130" s="402" t="str">
        <v/>
      </c>
    </row>
    <row r="131" spans="1:28">
      <c r="A131" s="445" t="str">
        <f t="shared" si="14"/>
        <v>APU-00019</v>
      </c>
      <c r="B131" s="407"/>
      <c r="C131" s="481" t="str">
        <f t="shared" si="15"/>
        <v/>
      </c>
      <c r="D131" s="482"/>
      <c r="E131" s="482"/>
      <c r="F131" s="482"/>
      <c r="G131" s="482"/>
      <c r="H131" s="482"/>
      <c r="I131" s="482"/>
      <c r="J131" s="483"/>
      <c r="K131" s="508" t="str">
        <f t="shared" si="16"/>
        <v/>
      </c>
      <c r="L131" s="509">
        <f t="shared" si="16"/>
        <v>0</v>
      </c>
      <c r="M131" s="510" t="str">
        <f t="shared" si="16"/>
        <v/>
      </c>
      <c r="N131" s="511"/>
      <c r="O131" s="490" t="str">
        <f t="shared" si="17"/>
        <v/>
      </c>
      <c r="P131" s="491"/>
      <c r="R131" s="402" t="str">
        <v/>
      </c>
      <c r="S131" s="402">
        <v>0</v>
      </c>
      <c r="T131" s="402">
        <v>0</v>
      </c>
      <c r="U131" s="402">
        <v>0</v>
      </c>
      <c r="V131" s="402">
        <v>0</v>
      </c>
      <c r="W131" s="402">
        <v>0</v>
      </c>
      <c r="X131" s="402">
        <v>0</v>
      </c>
      <c r="Y131" s="402">
        <v>0</v>
      </c>
      <c r="Z131" s="402" t="str">
        <v/>
      </c>
      <c r="AA131" s="402">
        <v>0</v>
      </c>
      <c r="AB131" s="402" t="str">
        <v/>
      </c>
    </row>
    <row r="132" spans="1:28">
      <c r="A132" s="445" t="str">
        <f t="shared" si="14"/>
        <v>APU-00019</v>
      </c>
      <c r="B132" s="407"/>
      <c r="C132" s="481" t="str">
        <f t="shared" si="15"/>
        <v/>
      </c>
      <c r="D132" s="482"/>
      <c r="E132" s="482"/>
      <c r="F132" s="482"/>
      <c r="G132" s="482"/>
      <c r="H132" s="482"/>
      <c r="I132" s="482"/>
      <c r="J132" s="483"/>
      <c r="K132" s="508" t="str">
        <f t="shared" si="16"/>
        <v/>
      </c>
      <c r="L132" s="509">
        <f t="shared" si="16"/>
        <v>0</v>
      </c>
      <c r="M132" s="510" t="str">
        <f t="shared" si="16"/>
        <v/>
      </c>
      <c r="N132" s="511"/>
      <c r="O132" s="490" t="str">
        <f t="shared" si="17"/>
        <v/>
      </c>
      <c r="P132" s="491"/>
      <c r="R132" s="402" t="str">
        <v/>
      </c>
      <c r="S132" s="402">
        <v>0</v>
      </c>
      <c r="T132" s="402">
        <v>0</v>
      </c>
      <c r="U132" s="402">
        <v>0</v>
      </c>
      <c r="V132" s="402">
        <v>0</v>
      </c>
      <c r="W132" s="402">
        <v>0</v>
      </c>
      <c r="X132" s="402">
        <v>0</v>
      </c>
      <c r="Y132" s="402">
        <v>0</v>
      </c>
      <c r="Z132" s="402" t="str">
        <v/>
      </c>
      <c r="AA132" s="402">
        <v>0</v>
      </c>
      <c r="AB132" s="402" t="str">
        <v/>
      </c>
    </row>
    <row r="133" spans="1:28" ht="15.75" thickBot="1">
      <c r="A133" s="445" t="str">
        <f t="shared" si="14"/>
        <v>APU-00019</v>
      </c>
      <c r="B133" s="407"/>
      <c r="C133" s="512" t="s">
        <v>97</v>
      </c>
      <c r="D133" s="482"/>
      <c r="E133" s="482"/>
      <c r="F133" s="482"/>
      <c r="G133" s="482"/>
      <c r="H133" s="482"/>
      <c r="I133" s="482"/>
      <c r="J133" s="483"/>
      <c r="K133" s="508" t="s">
        <v>98</v>
      </c>
      <c r="L133" s="509">
        <v>0.05</v>
      </c>
      <c r="M133" s="510">
        <f>SUM(O119:O132)</f>
        <v>0</v>
      </c>
      <c r="N133" s="511"/>
      <c r="O133" s="490">
        <f>ROUND(M133*L133,2)</f>
        <v>0</v>
      </c>
      <c r="P133" s="491"/>
      <c r="R133" s="402" t="str">
        <v>DESPERDICIO</v>
      </c>
      <c r="S133" s="402">
        <v>0</v>
      </c>
      <c r="T133" s="402">
        <v>0</v>
      </c>
      <c r="U133" s="402">
        <v>0</v>
      </c>
      <c r="V133" s="402">
        <v>0</v>
      </c>
      <c r="W133" s="402">
        <v>0</v>
      </c>
      <c r="X133" s="402">
        <v>0</v>
      </c>
      <c r="Y133" s="402">
        <v>0</v>
      </c>
      <c r="Z133" s="402" t="str">
        <v>%</v>
      </c>
      <c r="AA133" s="402">
        <v>0.05</v>
      </c>
      <c r="AB133" s="402">
        <v>0</v>
      </c>
    </row>
    <row r="134" spans="1:28" ht="15.75" thickBot="1">
      <c r="A134" s="445" t="str">
        <f t="shared" si="14"/>
        <v>APU-00019</v>
      </c>
      <c r="B134" s="407"/>
      <c r="C134" s="499" t="s">
        <v>95</v>
      </c>
      <c r="D134" s="500"/>
      <c r="E134" s="500"/>
      <c r="F134" s="500"/>
      <c r="G134" s="500"/>
      <c r="H134" s="500"/>
      <c r="I134" s="500"/>
      <c r="J134" s="500"/>
      <c r="K134" s="500"/>
      <c r="L134" s="500"/>
      <c r="M134" s="500"/>
      <c r="N134" s="501"/>
      <c r="O134" s="502">
        <f>SUM(O119:O133)</f>
        <v>0</v>
      </c>
      <c r="P134" s="491"/>
      <c r="R134" s="402" t="str">
        <v>SUBTOTAL</v>
      </c>
      <c r="S134" s="402">
        <v>0</v>
      </c>
      <c r="T134" s="402">
        <v>0</v>
      </c>
      <c r="U134" s="402">
        <v>0</v>
      </c>
      <c r="V134" s="402">
        <v>0</v>
      </c>
      <c r="W134" s="402">
        <v>0</v>
      </c>
      <c r="X134" s="402">
        <v>0</v>
      </c>
      <c r="Y134" s="402">
        <v>0</v>
      </c>
      <c r="Z134" s="402">
        <v>0</v>
      </c>
      <c r="AA134" s="402">
        <v>0</v>
      </c>
      <c r="AB134" s="402">
        <v>0</v>
      </c>
    </row>
    <row r="135" spans="1:28" ht="15.75" thickBot="1">
      <c r="A135" s="445" t="str">
        <f t="shared" si="14"/>
        <v>APU-00019</v>
      </c>
      <c r="B135" s="407"/>
      <c r="C135" s="446" t="s">
        <v>50</v>
      </c>
      <c r="D135" s="420"/>
      <c r="E135" s="420"/>
      <c r="F135" s="420"/>
      <c r="G135" s="420"/>
      <c r="H135" s="420"/>
      <c r="I135" s="420"/>
      <c r="J135" s="420"/>
      <c r="K135" s="420"/>
      <c r="L135" s="420"/>
      <c r="M135" s="420"/>
      <c r="N135" s="420"/>
      <c r="O135" s="471"/>
      <c r="P135" s="472"/>
      <c r="R135" s="402" t="str">
        <v>III. TRANSPORTES</v>
      </c>
      <c r="S135" s="402">
        <v>0</v>
      </c>
      <c r="T135" s="402">
        <v>0</v>
      </c>
      <c r="U135" s="402">
        <v>0</v>
      </c>
      <c r="V135" s="402">
        <v>0</v>
      </c>
      <c r="W135" s="402">
        <v>0</v>
      </c>
      <c r="X135" s="402">
        <v>0</v>
      </c>
      <c r="Y135" s="402">
        <v>0</v>
      </c>
      <c r="Z135" s="402">
        <v>0</v>
      </c>
      <c r="AA135" s="402">
        <v>0</v>
      </c>
      <c r="AB135" s="402">
        <v>0</v>
      </c>
    </row>
    <row r="136" spans="1:28">
      <c r="A136" s="445" t="str">
        <f t="shared" si="14"/>
        <v>APU-00019</v>
      </c>
      <c r="B136" s="407"/>
      <c r="C136" s="473" t="s">
        <v>51</v>
      </c>
      <c r="D136" s="504"/>
      <c r="E136" s="504"/>
      <c r="F136" s="504"/>
      <c r="G136" s="504"/>
      <c r="H136" s="504"/>
      <c r="I136" s="504"/>
      <c r="J136" s="478" t="s">
        <v>52</v>
      </c>
      <c r="K136" s="513" t="s">
        <v>53</v>
      </c>
      <c r="L136" s="478" t="s">
        <v>99</v>
      </c>
      <c r="M136" s="476" t="s">
        <v>54</v>
      </c>
      <c r="N136" s="477"/>
      <c r="O136" s="479" t="s">
        <v>48</v>
      </c>
      <c r="P136" s="480"/>
      <c r="R136" s="402" t="str">
        <v>MATERIAL</v>
      </c>
      <c r="S136" s="402">
        <v>0</v>
      </c>
      <c r="T136" s="402">
        <v>0</v>
      </c>
      <c r="U136" s="402">
        <v>0</v>
      </c>
      <c r="V136" s="402">
        <v>0</v>
      </c>
      <c r="W136" s="402">
        <v>0</v>
      </c>
      <c r="X136" s="402">
        <v>0</v>
      </c>
      <c r="Y136" s="402" t="str">
        <v>VOL. o PESO</v>
      </c>
      <c r="Z136" s="402" t="str">
        <v>DISTANCIA</v>
      </c>
      <c r="AA136" s="402" t="str">
        <v>M3 o Ton/Km</v>
      </c>
      <c r="AB136" s="402" t="str">
        <v>TARIFA</v>
      </c>
    </row>
    <row r="137" spans="1:28">
      <c r="A137" s="445" t="str">
        <f t="shared" si="14"/>
        <v>APU-00019</v>
      </c>
      <c r="B137" s="407"/>
      <c r="C137" s="481" t="str">
        <f>+R137</f>
        <v>ESCOMBROS / SOBRANTES HASTA 5 KM</v>
      </c>
      <c r="D137" s="514"/>
      <c r="E137" s="514"/>
      <c r="F137" s="514"/>
      <c r="G137" s="514"/>
      <c r="H137" s="514"/>
      <c r="I137" s="514"/>
      <c r="J137" s="515">
        <f t="shared" ref="J137:M140" si="18">+Y137</f>
        <v>0.01</v>
      </c>
      <c r="K137" s="516">
        <f t="shared" si="18"/>
        <v>5</v>
      </c>
      <c r="L137" s="517" t="str">
        <f t="shared" si="18"/>
        <v>M3/KM</v>
      </c>
      <c r="M137" s="510">
        <f t="shared" si="18"/>
        <v>2300</v>
      </c>
      <c r="N137" s="518"/>
      <c r="O137" s="519">
        <f>IFERROR(ROUND(J137*M137*K137,2),"")</f>
        <v>115</v>
      </c>
      <c r="P137" s="491"/>
      <c r="R137" s="402" t="str">
        <v>ESCOMBROS / SOBRANTES HASTA 5 KM</v>
      </c>
      <c r="S137" s="402">
        <v>0</v>
      </c>
      <c r="T137" s="402">
        <v>0</v>
      </c>
      <c r="U137" s="402">
        <v>0</v>
      </c>
      <c r="V137" s="402">
        <v>0</v>
      </c>
      <c r="W137" s="402">
        <v>0</v>
      </c>
      <c r="X137" s="402">
        <v>0</v>
      </c>
      <c r="Y137" s="402">
        <v>0.01</v>
      </c>
      <c r="Z137" s="402">
        <v>5</v>
      </c>
      <c r="AA137" s="402" t="str">
        <v>M3/KM</v>
      </c>
      <c r="AB137" s="402">
        <v>2300</v>
      </c>
    </row>
    <row r="138" spans="1:28">
      <c r="A138" s="445" t="str">
        <f t="shared" si="14"/>
        <v>APU-00019</v>
      </c>
      <c r="B138" s="407"/>
      <c r="C138" s="481" t="str">
        <f>+R138</f>
        <v/>
      </c>
      <c r="D138" s="514"/>
      <c r="E138" s="514"/>
      <c r="F138" s="514"/>
      <c r="G138" s="514"/>
      <c r="H138" s="514"/>
      <c r="I138" s="514"/>
      <c r="J138" s="515">
        <f t="shared" si="18"/>
        <v>0</v>
      </c>
      <c r="K138" s="516">
        <f t="shared" si="18"/>
        <v>0</v>
      </c>
      <c r="L138" s="517" t="str">
        <f t="shared" si="18"/>
        <v/>
      </c>
      <c r="M138" s="510" t="str">
        <f t="shared" si="18"/>
        <v/>
      </c>
      <c r="N138" s="518"/>
      <c r="O138" s="519" t="str">
        <f>IFERROR(ROUND(J138*M138*K138,2),"")</f>
        <v/>
      </c>
      <c r="P138" s="491"/>
      <c r="R138" s="402" t="str">
        <v/>
      </c>
      <c r="S138" s="402">
        <v>0</v>
      </c>
      <c r="T138" s="402">
        <v>0</v>
      </c>
      <c r="U138" s="402">
        <v>0</v>
      </c>
      <c r="V138" s="402">
        <v>0</v>
      </c>
      <c r="W138" s="402">
        <v>0</v>
      </c>
      <c r="X138" s="402">
        <v>0</v>
      </c>
      <c r="Y138" s="402">
        <v>0</v>
      </c>
      <c r="Z138" s="402">
        <v>0</v>
      </c>
      <c r="AA138" s="402" t="str">
        <v/>
      </c>
      <c r="AB138" s="402" t="str">
        <v/>
      </c>
    </row>
    <row r="139" spans="1:28">
      <c r="A139" s="445" t="str">
        <f t="shared" si="14"/>
        <v>APU-00019</v>
      </c>
      <c r="B139" s="407"/>
      <c r="C139" s="481" t="str">
        <f>+R139</f>
        <v/>
      </c>
      <c r="D139" s="514"/>
      <c r="E139" s="514"/>
      <c r="F139" s="514"/>
      <c r="G139" s="514"/>
      <c r="H139" s="514"/>
      <c r="I139" s="514"/>
      <c r="J139" s="515">
        <f t="shared" si="18"/>
        <v>0</v>
      </c>
      <c r="K139" s="516">
        <f t="shared" si="18"/>
        <v>0</v>
      </c>
      <c r="L139" s="517" t="str">
        <f t="shared" si="18"/>
        <v/>
      </c>
      <c r="M139" s="510" t="str">
        <f t="shared" si="18"/>
        <v/>
      </c>
      <c r="N139" s="518"/>
      <c r="O139" s="519" t="str">
        <f>IFERROR(ROUND(J139*M139*K139,2),"")</f>
        <v/>
      </c>
      <c r="P139" s="491"/>
      <c r="R139" s="402" t="str">
        <v/>
      </c>
      <c r="S139" s="402">
        <v>0</v>
      </c>
      <c r="T139" s="402">
        <v>0</v>
      </c>
      <c r="U139" s="402">
        <v>0</v>
      </c>
      <c r="V139" s="402">
        <v>0</v>
      </c>
      <c r="W139" s="402">
        <v>0</v>
      </c>
      <c r="X139" s="402">
        <v>0</v>
      </c>
      <c r="Y139" s="402">
        <v>0</v>
      </c>
      <c r="Z139" s="402">
        <v>0</v>
      </c>
      <c r="AA139" s="402" t="str">
        <v/>
      </c>
      <c r="AB139" s="402" t="str">
        <v/>
      </c>
    </row>
    <row r="140" spans="1:28" ht="15.75" thickBot="1">
      <c r="A140" s="445" t="str">
        <f t="shared" si="14"/>
        <v>APU-00019</v>
      </c>
      <c r="B140" s="407"/>
      <c r="C140" s="481" t="str">
        <f>+R140</f>
        <v/>
      </c>
      <c r="D140" s="514"/>
      <c r="E140" s="514"/>
      <c r="F140" s="514"/>
      <c r="G140" s="514"/>
      <c r="H140" s="514"/>
      <c r="I140" s="514"/>
      <c r="J140" s="515">
        <f t="shared" si="18"/>
        <v>0</v>
      </c>
      <c r="K140" s="516">
        <f t="shared" si="18"/>
        <v>0</v>
      </c>
      <c r="L140" s="517" t="str">
        <f t="shared" si="18"/>
        <v/>
      </c>
      <c r="M140" s="510" t="str">
        <f t="shared" si="18"/>
        <v/>
      </c>
      <c r="N140" s="518"/>
      <c r="O140" s="519" t="str">
        <f>IFERROR(ROUND(J140*M140*K140,2),"")</f>
        <v/>
      </c>
      <c r="P140" s="491"/>
      <c r="R140" s="402" t="str">
        <v/>
      </c>
      <c r="S140" s="402">
        <v>0</v>
      </c>
      <c r="T140" s="402">
        <v>0</v>
      </c>
      <c r="U140" s="402">
        <v>0</v>
      </c>
      <c r="V140" s="402">
        <v>0</v>
      </c>
      <c r="W140" s="402">
        <v>0</v>
      </c>
      <c r="X140" s="402">
        <v>0</v>
      </c>
      <c r="Y140" s="402">
        <v>0</v>
      </c>
      <c r="Z140" s="402">
        <v>0</v>
      </c>
      <c r="AA140" s="402" t="str">
        <v/>
      </c>
      <c r="AB140" s="402" t="str">
        <v/>
      </c>
    </row>
    <row r="141" spans="1:28" ht="15.75" thickBot="1">
      <c r="A141" s="445" t="str">
        <f t="shared" si="14"/>
        <v>APU-00019</v>
      </c>
      <c r="B141" s="407"/>
      <c r="C141" s="499" t="s">
        <v>95</v>
      </c>
      <c r="D141" s="500"/>
      <c r="E141" s="500"/>
      <c r="F141" s="500"/>
      <c r="G141" s="500"/>
      <c r="H141" s="500"/>
      <c r="I141" s="500"/>
      <c r="J141" s="500"/>
      <c r="K141" s="500"/>
      <c r="L141" s="500"/>
      <c r="M141" s="500"/>
      <c r="N141" s="501"/>
      <c r="O141" s="520">
        <f>SUM(O137:O140)</f>
        <v>115</v>
      </c>
      <c r="P141" s="503"/>
      <c r="R141" s="402" t="str">
        <v>SUBTOTAL</v>
      </c>
      <c r="S141" s="402">
        <v>0</v>
      </c>
      <c r="T141" s="402">
        <v>0</v>
      </c>
      <c r="U141" s="402">
        <v>0</v>
      </c>
      <c r="V141" s="402">
        <v>0</v>
      </c>
      <c r="W141" s="402">
        <v>0</v>
      </c>
      <c r="X141" s="402">
        <v>0</v>
      </c>
      <c r="Y141" s="402">
        <v>0</v>
      </c>
      <c r="Z141" s="402">
        <v>0</v>
      </c>
      <c r="AA141" s="402">
        <v>0</v>
      </c>
      <c r="AB141" s="402">
        <v>0</v>
      </c>
    </row>
    <row r="142" spans="1:28" ht="15.75" thickBot="1">
      <c r="A142" s="445" t="str">
        <f t="shared" si="14"/>
        <v>APU-00019</v>
      </c>
      <c r="B142" s="407"/>
      <c r="C142" s="446" t="s">
        <v>55</v>
      </c>
      <c r="D142" s="420"/>
      <c r="E142" s="420"/>
      <c r="F142" s="420"/>
      <c r="G142" s="420"/>
      <c r="H142" s="420"/>
      <c r="I142" s="420"/>
      <c r="J142" s="420"/>
      <c r="K142" s="420"/>
      <c r="L142" s="420"/>
      <c r="M142" s="420"/>
      <c r="N142" s="420"/>
      <c r="O142" s="471"/>
      <c r="P142" s="472"/>
      <c r="R142" s="402" t="str">
        <v>IV. MANO DE OBRA</v>
      </c>
      <c r="S142" s="402">
        <v>0</v>
      </c>
      <c r="T142" s="402">
        <v>0</v>
      </c>
      <c r="U142" s="402">
        <v>0</v>
      </c>
      <c r="V142" s="402">
        <v>0</v>
      </c>
      <c r="W142" s="402">
        <v>0</v>
      </c>
      <c r="X142" s="402">
        <v>0</v>
      </c>
      <c r="Y142" s="402">
        <v>0</v>
      </c>
      <c r="Z142" s="402">
        <v>0</v>
      </c>
      <c r="AA142" s="402">
        <v>0</v>
      </c>
      <c r="AB142" s="402">
        <v>0</v>
      </c>
    </row>
    <row r="143" spans="1:28" ht="30">
      <c r="A143" s="445" t="str">
        <f t="shared" si="14"/>
        <v>APU-00019</v>
      </c>
      <c r="B143" s="407"/>
      <c r="C143" s="473" t="s">
        <v>56</v>
      </c>
      <c r="D143" s="504"/>
      <c r="E143" s="504"/>
      <c r="F143" s="504"/>
      <c r="G143" s="504"/>
      <c r="H143" s="504"/>
      <c r="I143" s="504"/>
      <c r="J143" s="478" t="s">
        <v>57</v>
      </c>
      <c r="K143" s="521" t="s">
        <v>58</v>
      </c>
      <c r="L143" s="522" t="s">
        <v>59</v>
      </c>
      <c r="M143" s="476" t="s">
        <v>47</v>
      </c>
      <c r="N143" s="477"/>
      <c r="O143" s="523" t="s">
        <v>48</v>
      </c>
      <c r="P143" s="524"/>
      <c r="R143" s="402" t="str">
        <v>TRABAJADOR</v>
      </c>
      <c r="S143" s="402">
        <v>0</v>
      </c>
      <c r="T143" s="402">
        <v>0</v>
      </c>
      <c r="U143" s="402">
        <v>0</v>
      </c>
      <c r="V143" s="402">
        <v>0</v>
      </c>
      <c r="W143" s="402">
        <v>0</v>
      </c>
      <c r="X143" s="402">
        <v>0</v>
      </c>
      <c r="Y143" s="402" t="str">
        <v>JORNAL</v>
      </c>
      <c r="Z143" s="402" t="str">
        <v>PRESTACIONES</v>
      </c>
      <c r="AA143" s="402" t="str">
        <v>JORNAL TOTAL</v>
      </c>
      <c r="AB143" s="402" t="str">
        <v>RENDIMIENTO</v>
      </c>
    </row>
    <row r="144" spans="1:28">
      <c r="A144" s="445" t="str">
        <f t="shared" si="14"/>
        <v>APU-00019</v>
      </c>
      <c r="B144" s="407"/>
      <c r="C144" s="481" t="str">
        <f>+R144</f>
        <v>OFICIAL</v>
      </c>
      <c r="D144" s="482"/>
      <c r="E144" s="482"/>
      <c r="F144" s="482"/>
      <c r="G144" s="482"/>
      <c r="H144" s="482"/>
      <c r="I144" s="483"/>
      <c r="J144" s="525">
        <f t="shared" ref="J144:M148" si="19">+Y144</f>
        <v>95930</v>
      </c>
      <c r="K144" s="526">
        <f t="shared" si="19"/>
        <v>1.95</v>
      </c>
      <c r="L144" s="527">
        <f t="shared" si="19"/>
        <v>187063.5</v>
      </c>
      <c r="M144" s="488">
        <f t="shared" si="19"/>
        <v>266.67</v>
      </c>
      <c r="N144" s="528"/>
      <c r="O144" s="529">
        <f>IFERROR(ROUND(L144/M144,2)," ")</f>
        <v>701.48</v>
      </c>
      <c r="P144" s="530"/>
      <c r="R144" s="402" t="str">
        <v>OFICIAL</v>
      </c>
      <c r="S144" s="402">
        <v>0</v>
      </c>
      <c r="T144" s="402">
        <v>0</v>
      </c>
      <c r="U144" s="402">
        <v>0</v>
      </c>
      <c r="V144" s="402">
        <v>0</v>
      </c>
      <c r="W144" s="402">
        <v>0</v>
      </c>
      <c r="X144" s="402">
        <v>0</v>
      </c>
      <c r="Y144" s="402">
        <v>95930</v>
      </c>
      <c r="Z144" s="402">
        <v>1.95</v>
      </c>
      <c r="AA144" s="402">
        <v>187063.5</v>
      </c>
      <c r="AB144" s="402">
        <v>266.67</v>
      </c>
    </row>
    <row r="145" spans="1:28">
      <c r="A145" s="445" t="str">
        <f t="shared" si="14"/>
        <v>APU-00019</v>
      </c>
      <c r="B145" s="407"/>
      <c r="C145" s="481" t="str">
        <f>+R145</f>
        <v>SOLDADOR</v>
      </c>
      <c r="D145" s="482"/>
      <c r="E145" s="482"/>
      <c r="F145" s="482"/>
      <c r="G145" s="482"/>
      <c r="H145" s="482"/>
      <c r="I145" s="483"/>
      <c r="J145" s="525">
        <f t="shared" si="19"/>
        <v>133570</v>
      </c>
      <c r="K145" s="526">
        <f t="shared" si="19"/>
        <v>1.95</v>
      </c>
      <c r="L145" s="527">
        <f t="shared" si="19"/>
        <v>260461.5</v>
      </c>
      <c r="M145" s="488">
        <f t="shared" si="19"/>
        <v>266.67</v>
      </c>
      <c r="N145" s="528"/>
      <c r="O145" s="529">
        <f>IFERROR(ROUND(L145/M145,2)," ")</f>
        <v>976.72</v>
      </c>
      <c r="P145" s="530"/>
      <c r="R145" s="402" t="str">
        <v>SOLDADOR</v>
      </c>
      <c r="S145" s="402">
        <v>0</v>
      </c>
      <c r="T145" s="402">
        <v>0</v>
      </c>
      <c r="U145" s="402">
        <v>0</v>
      </c>
      <c r="V145" s="402">
        <v>0</v>
      </c>
      <c r="W145" s="402">
        <v>0</v>
      </c>
      <c r="X145" s="402">
        <v>0</v>
      </c>
      <c r="Y145" s="402">
        <v>133570</v>
      </c>
      <c r="Z145" s="402">
        <v>1.95</v>
      </c>
      <c r="AA145" s="402">
        <v>260461.5</v>
      </c>
      <c r="AB145" s="402">
        <v>266.67</v>
      </c>
    </row>
    <row r="146" spans="1:28">
      <c r="A146" s="445" t="str">
        <f t="shared" si="14"/>
        <v>APU-00019</v>
      </c>
      <c r="B146" s="407"/>
      <c r="C146" s="481" t="str">
        <f>+R146</f>
        <v>AYUDANTE (2)</v>
      </c>
      <c r="D146" s="482"/>
      <c r="E146" s="482"/>
      <c r="F146" s="482"/>
      <c r="G146" s="482"/>
      <c r="H146" s="482"/>
      <c r="I146" s="483"/>
      <c r="J146" s="525">
        <f t="shared" si="19"/>
        <v>142866</v>
      </c>
      <c r="K146" s="526">
        <f t="shared" si="19"/>
        <v>1.95</v>
      </c>
      <c r="L146" s="527">
        <f t="shared" si="19"/>
        <v>278588.7</v>
      </c>
      <c r="M146" s="488">
        <f t="shared" si="19"/>
        <v>266.67</v>
      </c>
      <c r="N146" s="528"/>
      <c r="O146" s="529">
        <f>IFERROR(ROUND(L146/M146,2)," ")</f>
        <v>1044.69</v>
      </c>
      <c r="P146" s="530"/>
      <c r="R146" s="402" t="str">
        <v>AYUDANTE (2)</v>
      </c>
      <c r="S146" s="402">
        <v>0</v>
      </c>
      <c r="T146" s="402">
        <v>0</v>
      </c>
      <c r="U146" s="402">
        <v>0</v>
      </c>
      <c r="V146" s="402">
        <v>0</v>
      </c>
      <c r="W146" s="402">
        <v>0</v>
      </c>
      <c r="X146" s="402">
        <v>0</v>
      </c>
      <c r="Y146" s="402">
        <v>142866</v>
      </c>
      <c r="Z146" s="402">
        <v>1.95</v>
      </c>
      <c r="AA146" s="402">
        <v>278588.7</v>
      </c>
      <c r="AB146" s="402">
        <v>266.67</v>
      </c>
    </row>
    <row r="147" spans="1:28">
      <c r="A147" s="445" t="str">
        <f t="shared" si="14"/>
        <v>APU-00019</v>
      </c>
      <c r="B147" s="407"/>
      <c r="C147" s="481" t="str">
        <f>+R147</f>
        <v/>
      </c>
      <c r="D147" s="482"/>
      <c r="E147" s="482"/>
      <c r="F147" s="482"/>
      <c r="G147" s="482"/>
      <c r="H147" s="482"/>
      <c r="I147" s="483"/>
      <c r="J147" s="525" t="str">
        <f t="shared" si="19"/>
        <v/>
      </c>
      <c r="K147" s="526" t="str">
        <f t="shared" si="19"/>
        <v xml:space="preserve"> </v>
      </c>
      <c r="L147" s="527" t="str">
        <f t="shared" si="19"/>
        <v xml:space="preserve"> </v>
      </c>
      <c r="M147" s="488">
        <f t="shared" si="19"/>
        <v>0</v>
      </c>
      <c r="N147" s="528"/>
      <c r="O147" s="529" t="str">
        <f>IFERROR(ROUND(L147/M147,2)," ")</f>
        <v xml:space="preserve"> </v>
      </c>
      <c r="P147" s="530"/>
      <c r="R147" s="402" t="str">
        <v/>
      </c>
      <c r="S147" s="402">
        <v>0</v>
      </c>
      <c r="T147" s="402">
        <v>0</v>
      </c>
      <c r="U147" s="402">
        <v>0</v>
      </c>
      <c r="V147" s="402">
        <v>0</v>
      </c>
      <c r="W147" s="402">
        <v>0</v>
      </c>
      <c r="X147" s="402">
        <v>0</v>
      </c>
      <c r="Y147" s="402" t="str">
        <v/>
      </c>
      <c r="Z147" s="402" t="str">
        <v xml:space="preserve"> </v>
      </c>
      <c r="AA147" s="402" t="str">
        <v xml:space="preserve"> </v>
      </c>
      <c r="AB147" s="402">
        <v>0</v>
      </c>
    </row>
    <row r="148" spans="1:28" ht="15.75" thickBot="1">
      <c r="A148" s="445" t="str">
        <f t="shared" si="14"/>
        <v>APU-00019</v>
      </c>
      <c r="B148" s="407"/>
      <c r="C148" s="481" t="str">
        <f>+R148</f>
        <v/>
      </c>
      <c r="D148" s="482"/>
      <c r="E148" s="482"/>
      <c r="F148" s="482"/>
      <c r="G148" s="482"/>
      <c r="H148" s="482"/>
      <c r="I148" s="483"/>
      <c r="J148" s="525" t="str">
        <f t="shared" si="19"/>
        <v/>
      </c>
      <c r="K148" s="526" t="str">
        <f t="shared" si="19"/>
        <v xml:space="preserve"> </v>
      </c>
      <c r="L148" s="527" t="str">
        <f t="shared" si="19"/>
        <v xml:space="preserve"> </v>
      </c>
      <c r="M148" s="488">
        <f t="shared" si="19"/>
        <v>0</v>
      </c>
      <c r="N148" s="528"/>
      <c r="O148" s="529" t="str">
        <f>IFERROR(ROUND(L148/M148,2)," ")</f>
        <v xml:space="preserve"> </v>
      </c>
      <c r="P148" s="491"/>
      <c r="R148" s="402" t="str">
        <v/>
      </c>
      <c r="S148" s="402">
        <v>0</v>
      </c>
      <c r="T148" s="402">
        <v>0</v>
      </c>
      <c r="U148" s="402">
        <v>0</v>
      </c>
      <c r="V148" s="402">
        <v>0</v>
      </c>
      <c r="W148" s="402">
        <v>0</v>
      </c>
      <c r="X148" s="402">
        <v>0</v>
      </c>
      <c r="Y148" s="402" t="str">
        <v/>
      </c>
      <c r="Z148" s="402" t="str">
        <v xml:space="preserve"> </v>
      </c>
      <c r="AA148" s="402" t="str">
        <v xml:space="preserve"> </v>
      </c>
      <c r="AB148" s="402">
        <v>0</v>
      </c>
    </row>
    <row r="149" spans="1:28" ht="15.75" thickBot="1">
      <c r="A149" s="445" t="str">
        <f t="shared" si="14"/>
        <v>APU-00019</v>
      </c>
      <c r="B149" s="407"/>
      <c r="C149" s="499" t="s">
        <v>95</v>
      </c>
      <c r="D149" s="500"/>
      <c r="E149" s="500"/>
      <c r="F149" s="500"/>
      <c r="G149" s="500"/>
      <c r="H149" s="500"/>
      <c r="I149" s="500"/>
      <c r="J149" s="500"/>
      <c r="K149" s="500"/>
      <c r="L149" s="500"/>
      <c r="M149" s="500"/>
      <c r="N149" s="501"/>
      <c r="O149" s="502">
        <f>SUM(O144:O148)</f>
        <v>2722.8900000000003</v>
      </c>
      <c r="P149" s="491"/>
      <c r="R149" s="402" t="str">
        <v>SUBTOTAL</v>
      </c>
      <c r="S149" s="402">
        <v>0</v>
      </c>
      <c r="T149" s="402">
        <v>0</v>
      </c>
      <c r="U149" s="402">
        <v>0</v>
      </c>
      <c r="V149" s="402">
        <v>0</v>
      </c>
      <c r="W149" s="402">
        <v>0</v>
      </c>
      <c r="X149" s="402">
        <v>0</v>
      </c>
      <c r="Y149" s="402">
        <v>0</v>
      </c>
      <c r="Z149" s="402">
        <v>0</v>
      </c>
      <c r="AA149" s="402">
        <v>0</v>
      </c>
      <c r="AB149" s="402">
        <v>0</v>
      </c>
    </row>
    <row r="150" spans="1:28" ht="15.75" thickBot="1">
      <c r="A150" s="445" t="str">
        <f t="shared" si="14"/>
        <v>APU-00019</v>
      </c>
      <c r="B150" s="407"/>
      <c r="C150" s="459"/>
      <c r="D150" s="411"/>
      <c r="E150" s="411"/>
      <c r="F150" s="411"/>
      <c r="G150" s="411"/>
      <c r="H150" s="411"/>
      <c r="I150" s="411"/>
      <c r="J150" s="411"/>
      <c r="K150" s="411"/>
      <c r="L150" s="411"/>
      <c r="M150" s="411"/>
      <c r="N150" s="411"/>
      <c r="O150" s="460"/>
      <c r="P150" s="409"/>
    </row>
    <row r="151" spans="1:28" ht="15.75" thickBot="1">
      <c r="A151" s="445" t="str">
        <f t="shared" si="14"/>
        <v>APU-00019</v>
      </c>
      <c r="B151" s="407"/>
      <c r="C151" s="531" t="s">
        <v>60</v>
      </c>
      <c r="D151" s="532"/>
      <c r="E151" s="532"/>
      <c r="F151" s="532"/>
      <c r="G151" s="532"/>
      <c r="H151" s="532"/>
      <c r="I151" s="532"/>
      <c r="J151" s="532"/>
      <c r="K151" s="532"/>
      <c r="L151" s="532"/>
      <c r="M151" s="532"/>
      <c r="N151" s="533"/>
      <c r="O151" s="534">
        <f>+O149+O141+O134+O116</f>
        <v>3597.7400000000002</v>
      </c>
      <c r="P151" s="535"/>
    </row>
    <row r="152" spans="1:28" ht="15.75" thickBot="1">
      <c r="A152" s="445" t="str">
        <f t="shared" si="14"/>
        <v>APU-00019</v>
      </c>
      <c r="B152" s="407"/>
      <c r="C152" s="536"/>
      <c r="D152" s="537"/>
      <c r="E152" s="537"/>
      <c r="F152" s="537"/>
      <c r="G152" s="537"/>
      <c r="H152" s="537"/>
      <c r="I152" s="537"/>
      <c r="J152" s="537"/>
      <c r="K152" s="537"/>
      <c r="L152" s="537"/>
      <c r="M152" s="537"/>
      <c r="N152" s="537"/>
      <c r="O152" s="538"/>
      <c r="P152" s="472"/>
    </row>
    <row r="153" spans="1:28">
      <c r="A153" s="445" t="str">
        <f t="shared" si="14"/>
        <v>APU-00019</v>
      </c>
      <c r="B153" s="407"/>
      <c r="C153" s="539"/>
      <c r="D153" s="540"/>
      <c r="E153" s="540"/>
      <c r="F153" s="540"/>
      <c r="G153" s="540"/>
      <c r="H153" s="540"/>
      <c r="I153" s="540"/>
      <c r="J153" s="513"/>
      <c r="K153" s="541"/>
      <c r="L153" s="522" t="s">
        <v>61</v>
      </c>
      <c r="M153" s="542" t="s">
        <v>62</v>
      </c>
      <c r="N153" s="543"/>
      <c r="O153" s="523"/>
      <c r="P153" s="524"/>
    </row>
    <row r="154" spans="1:28">
      <c r="A154" s="445" t="str">
        <f t="shared" si="14"/>
        <v>APU-00019</v>
      </c>
      <c r="B154" s="407"/>
      <c r="C154" s="512"/>
      <c r="D154" s="482"/>
      <c r="E154" s="482"/>
      <c r="F154" s="482"/>
      <c r="G154" s="482"/>
      <c r="H154" s="482"/>
      <c r="I154" s="482"/>
      <c r="J154" s="544"/>
      <c r="K154" s="545"/>
      <c r="L154" s="546">
        <v>0.24</v>
      </c>
      <c r="M154" s="547">
        <f>ROUND(L154*O151,2)</f>
        <v>863.46</v>
      </c>
      <c r="N154" s="548"/>
      <c r="O154" s="549"/>
      <c r="P154" s="491"/>
    </row>
    <row r="155" spans="1:28">
      <c r="A155" s="445" t="str">
        <f t="shared" si="14"/>
        <v>APU-00019</v>
      </c>
      <c r="B155" s="407"/>
      <c r="C155" s="550"/>
      <c r="D155" s="432"/>
      <c r="E155" s="432"/>
      <c r="F155" s="432"/>
      <c r="G155" s="432"/>
      <c r="H155" s="432"/>
      <c r="I155" s="432"/>
      <c r="J155" s="544"/>
      <c r="K155" s="545"/>
      <c r="L155" s="546">
        <v>0.02</v>
      </c>
      <c r="M155" s="547">
        <f>ROUND(L155*O151,2)</f>
        <v>71.95</v>
      </c>
      <c r="N155" s="548"/>
      <c r="O155" s="549"/>
      <c r="P155" s="491"/>
    </row>
    <row r="156" spans="1:28" ht="15.75" thickBot="1">
      <c r="A156" s="445" t="str">
        <f t="shared" si="14"/>
        <v>APU-00019</v>
      </c>
      <c r="B156" s="407"/>
      <c r="C156" s="449"/>
      <c r="D156" s="450"/>
      <c r="E156" s="450"/>
      <c r="F156" s="450"/>
      <c r="G156" s="450"/>
      <c r="H156" s="450"/>
      <c r="I156" s="450"/>
      <c r="J156" s="551"/>
      <c r="K156" s="552"/>
      <c r="L156" s="546">
        <v>7.0000000000000007E-2</v>
      </c>
      <c r="M156" s="547">
        <f>ROUND(L156*O151,2)</f>
        <v>251.84</v>
      </c>
      <c r="N156" s="548"/>
      <c r="O156" s="549"/>
      <c r="P156" s="491"/>
    </row>
    <row r="157" spans="1:28" ht="15.75" thickBot="1">
      <c r="B157" s="407"/>
      <c r="C157" s="499"/>
      <c r="D157" s="500"/>
      <c r="E157" s="500"/>
      <c r="F157" s="500"/>
      <c r="G157" s="500"/>
      <c r="H157" s="500"/>
      <c r="I157" s="500"/>
      <c r="J157" s="500"/>
      <c r="K157" s="500"/>
      <c r="L157" s="500"/>
      <c r="M157" s="500"/>
      <c r="N157" s="501"/>
      <c r="O157" s="502">
        <f>SUM(M154:M156)</f>
        <v>1187.25</v>
      </c>
      <c r="P157" s="553"/>
    </row>
    <row r="158" spans="1:28" ht="15.75" thickBot="1">
      <c r="B158" s="407"/>
      <c r="C158" s="459"/>
      <c r="D158" s="411"/>
      <c r="E158" s="411"/>
      <c r="F158" s="411"/>
      <c r="G158" s="411"/>
      <c r="H158" s="411"/>
      <c r="I158" s="411"/>
      <c r="J158" s="411"/>
      <c r="K158" s="411"/>
      <c r="L158" s="411"/>
      <c r="M158" s="411"/>
      <c r="N158" s="411"/>
      <c r="O158" s="460"/>
      <c r="P158" s="409"/>
    </row>
    <row r="159" spans="1:28" ht="15.75" thickBot="1">
      <c r="B159" s="407"/>
      <c r="C159" s="554" t="s">
        <v>64</v>
      </c>
      <c r="D159" s="555"/>
      <c r="E159" s="555"/>
      <c r="F159" s="555"/>
      <c r="G159" s="555"/>
      <c r="H159" s="555"/>
      <c r="I159" s="555"/>
      <c r="J159" s="555"/>
      <c r="K159" s="555"/>
      <c r="L159" s="555"/>
      <c r="M159" s="555"/>
      <c r="N159" s="556"/>
      <c r="O159" s="534">
        <f>ROUND(O157+O151,0)</f>
        <v>4785</v>
      </c>
      <c r="P159" s="553"/>
    </row>
    <row r="160" spans="1:28">
      <c r="B160" s="407"/>
      <c r="C160" s="452"/>
      <c r="D160" s="453"/>
      <c r="E160" s="453"/>
      <c r="F160" s="453"/>
      <c r="G160" s="453"/>
      <c r="H160" s="453"/>
      <c r="I160" s="453"/>
      <c r="J160" s="453"/>
      <c r="K160" s="453"/>
      <c r="L160" s="453"/>
      <c r="M160" s="453"/>
      <c r="N160" s="453"/>
      <c r="O160" s="454"/>
      <c r="P160" s="409"/>
    </row>
    <row r="161" spans="2:16">
      <c r="B161" s="407"/>
      <c r="C161" s="459"/>
      <c r="D161" s="411"/>
      <c r="E161" s="411"/>
      <c r="F161" s="411"/>
      <c r="G161" s="411"/>
      <c r="H161" s="411"/>
      <c r="I161" s="411"/>
      <c r="J161" s="411"/>
      <c r="K161" s="411"/>
      <c r="L161" s="411"/>
      <c r="M161" s="411"/>
      <c r="N161" s="411"/>
      <c r="O161" s="460"/>
      <c r="P161" s="409"/>
    </row>
    <row r="162" spans="2:16">
      <c r="B162" s="407"/>
      <c r="C162" s="459"/>
      <c r="D162" s="411"/>
      <c r="E162" s="411"/>
      <c r="F162" s="411"/>
      <c r="G162" s="411"/>
      <c r="H162" s="411"/>
      <c r="I162" s="411"/>
      <c r="J162" s="411"/>
      <c r="K162" s="411"/>
      <c r="L162" s="411"/>
      <c r="M162" s="411"/>
      <c r="N162" s="411"/>
      <c r="O162" s="460"/>
      <c r="P162" s="409"/>
    </row>
    <row r="163" spans="2:16">
      <c r="B163" s="407"/>
      <c r="C163" s="459"/>
      <c r="D163" s="411"/>
      <c r="E163" s="411"/>
      <c r="F163" s="411"/>
      <c r="G163" s="411"/>
      <c r="H163" s="411"/>
      <c r="I163" s="411"/>
      <c r="J163" s="411"/>
      <c r="K163" s="411"/>
      <c r="L163" s="411"/>
      <c r="M163" s="411"/>
      <c r="N163" s="411"/>
      <c r="O163" s="460"/>
      <c r="P163" s="409"/>
    </row>
    <row r="164" spans="2:16" ht="15.75">
      <c r="B164" s="407"/>
      <c r="C164" s="557" t="str">
        <f>+[118]INICIO!$B$13</f>
        <v>Proyectó:</v>
      </c>
      <c r="D164" s="411"/>
      <c r="E164" s="411"/>
      <c r="F164" s="411"/>
      <c r="G164" s="411"/>
      <c r="H164" s="411"/>
      <c r="I164" s="411"/>
      <c r="J164" s="558" t="str">
        <f>+[117]INICIO!$B$17</f>
        <v>Aprobó:</v>
      </c>
      <c r="K164" s="411"/>
      <c r="M164" s="411"/>
      <c r="N164" s="411"/>
      <c r="O164" s="460"/>
      <c r="P164" s="409"/>
    </row>
    <row r="165" spans="2:16">
      <c r="B165" s="407"/>
      <c r="C165" s="559"/>
      <c r="D165" s="411" t="str">
        <f>+[117]INICIO!$C$14</f>
        <v>LUZ DARY CAMPEROS RINCON</v>
      </c>
      <c r="E165" s="411"/>
      <c r="F165" s="411"/>
      <c r="G165" s="411"/>
      <c r="H165" s="560"/>
      <c r="I165" s="411"/>
      <c r="J165" s="411"/>
      <c r="K165" s="411" t="str">
        <f>+[117]INICIO!$C$18</f>
        <v>JESUS IVAN QUIÑONES RUEDA</v>
      </c>
      <c r="M165" s="411"/>
      <c r="N165" s="411"/>
      <c r="O165" s="460"/>
      <c r="P165" s="561"/>
    </row>
    <row r="166" spans="2:16">
      <c r="B166" s="407"/>
      <c r="C166" s="459"/>
      <c r="D166" s="411" t="str">
        <f>+[117]INICIO!$C$15</f>
        <v>APOYO SEC. DE PLANEACION Y OBRAS PÚBLICAS</v>
      </c>
      <c r="E166" s="411"/>
      <c r="F166" s="411"/>
      <c r="G166" s="411"/>
      <c r="H166" s="560"/>
      <c r="I166" s="411"/>
      <c r="J166" s="411"/>
      <c r="K166" s="411" t="str">
        <f>+[117]INICIO!$C$19</f>
        <v>SECRETARIO DE PLANEACION Y OBRAS PUBLICAS</v>
      </c>
      <c r="M166" s="411"/>
      <c r="N166" s="411"/>
      <c r="O166" s="460"/>
      <c r="P166" s="561"/>
    </row>
    <row r="167" spans="2:16">
      <c r="B167" s="407"/>
      <c r="C167" s="439"/>
      <c r="D167" s="411" t="str">
        <f>+[117]INICIO!$C$16</f>
        <v>091037-0632531CND</v>
      </c>
      <c r="E167" s="411"/>
      <c r="F167" s="412"/>
      <c r="G167" s="412"/>
      <c r="H167" s="560"/>
      <c r="I167" s="412"/>
      <c r="J167" s="412"/>
      <c r="K167" s="562" t="str">
        <f>+[117]INICIO!$C$20</f>
        <v>A21382020-1090480860</v>
      </c>
      <c r="L167" s="562"/>
      <c r="M167" s="412"/>
      <c r="N167" s="412"/>
      <c r="O167" s="460"/>
      <c r="P167" s="563"/>
    </row>
    <row r="168" spans="2:16" ht="16.5" thickBot="1">
      <c r="B168" s="407"/>
      <c r="C168" s="564"/>
      <c r="D168" s="565"/>
      <c r="E168" s="565"/>
      <c r="F168" s="565"/>
      <c r="G168" s="565"/>
      <c r="H168" s="565"/>
      <c r="I168" s="565"/>
      <c r="J168" s="565"/>
      <c r="K168" s="565"/>
      <c r="L168" s="565"/>
      <c r="M168" s="565"/>
      <c r="N168" s="565"/>
      <c r="O168" s="566"/>
      <c r="P168" s="567"/>
    </row>
    <row r="169" spans="2:16" ht="15.75" thickBot="1">
      <c r="B169" s="568"/>
      <c r="C169" s="569"/>
      <c r="D169" s="569"/>
      <c r="E169" s="569"/>
      <c r="F169" s="569"/>
      <c r="G169" s="569"/>
      <c r="H169" s="569"/>
      <c r="I169" s="569"/>
      <c r="J169" s="569"/>
      <c r="K169" s="569"/>
      <c r="L169" s="569"/>
      <c r="M169" s="569"/>
      <c r="N169" s="569"/>
      <c r="O169" s="570"/>
      <c r="P169" s="571"/>
    </row>
    <row r="170" spans="2:16" ht="15.75" thickTop="1">
      <c r="B170" s="403"/>
      <c r="C170" s="404"/>
      <c r="D170" s="404"/>
      <c r="E170" s="404"/>
      <c r="F170" s="404"/>
      <c r="G170" s="404"/>
      <c r="H170" s="404"/>
      <c r="I170" s="404"/>
      <c r="J170" s="404"/>
      <c r="K170" s="404"/>
      <c r="L170" s="404"/>
      <c r="M170" s="404"/>
      <c r="N170" s="404"/>
      <c r="O170" s="405"/>
      <c r="P170" s="406"/>
    </row>
    <row r="171" spans="2:16" ht="18.75" customHeight="1">
      <c r="B171" s="407"/>
      <c r="C171" s="408" t="str">
        <f>+[117]INICIO!$C$8</f>
        <v>Formulario 1 - Propuesta económica  - Documento tipo de selección abreviada de menor cuantía</v>
      </c>
      <c r="D171" s="408"/>
      <c r="E171" s="408"/>
      <c r="F171" s="408"/>
      <c r="G171" s="408"/>
      <c r="H171" s="408"/>
      <c r="I171" s="408"/>
      <c r="J171" s="408"/>
      <c r="K171" s="408"/>
      <c r="L171" s="408"/>
      <c r="M171" s="408"/>
      <c r="N171" s="408"/>
      <c r="O171" s="408"/>
      <c r="P171" s="409"/>
    </row>
    <row r="172" spans="2:16">
      <c r="B172" s="407"/>
      <c r="C172" s="410" t="s">
        <v>89</v>
      </c>
      <c r="D172" s="410" t="str">
        <f>+[117]INICIO!$C$6</f>
        <v>1 del 21 de agosto de 2025</v>
      </c>
      <c r="E172" s="410"/>
      <c r="F172" s="410"/>
      <c r="G172" s="410"/>
      <c r="H172" s="410"/>
      <c r="I172" s="410"/>
      <c r="J172" s="410"/>
      <c r="K172" s="410"/>
      <c r="L172" s="410"/>
      <c r="M172" s="410"/>
      <c r="N172" s="410"/>
      <c r="O172" s="410"/>
      <c r="P172" s="409"/>
    </row>
    <row r="173" spans="2:16" ht="15.75" thickBot="1">
      <c r="B173" s="407"/>
      <c r="C173" s="411"/>
      <c r="D173" s="411"/>
      <c r="E173" s="411"/>
      <c r="F173" s="411"/>
      <c r="G173" s="411"/>
      <c r="H173" s="411"/>
      <c r="I173" s="411"/>
      <c r="J173" s="411"/>
      <c r="K173" s="411"/>
      <c r="L173" s="411"/>
      <c r="M173" s="411"/>
      <c r="N173" s="411"/>
      <c r="O173" s="412"/>
      <c r="P173" s="409"/>
    </row>
    <row r="174" spans="2:16">
      <c r="B174" s="407"/>
      <c r="C174" s="180"/>
      <c r="D174" s="413"/>
      <c r="E174" s="414"/>
      <c r="F174" s="414"/>
      <c r="G174" s="414"/>
      <c r="H174" s="414"/>
      <c r="I174" s="414"/>
      <c r="J174" s="414"/>
      <c r="K174" s="415"/>
      <c r="L174" s="184"/>
      <c r="M174" s="185"/>
      <c r="N174" s="185"/>
      <c r="O174" s="186"/>
      <c r="P174" s="187"/>
    </row>
    <row r="175" spans="2:16">
      <c r="B175" s="407"/>
      <c r="C175" s="188"/>
      <c r="D175" s="416" t="s">
        <v>90</v>
      </c>
      <c r="E175" s="417"/>
      <c r="F175" s="417"/>
      <c r="G175" s="417"/>
      <c r="H175" s="417"/>
      <c r="I175" s="417"/>
      <c r="J175" s="417"/>
      <c r="K175" s="418"/>
      <c r="L175" s="192"/>
      <c r="M175" s="193"/>
      <c r="N175" s="193"/>
      <c r="O175" s="194"/>
      <c r="P175" s="187"/>
    </row>
    <row r="176" spans="2:16">
      <c r="B176" s="407"/>
      <c r="C176" s="188"/>
      <c r="D176" s="419"/>
      <c r="E176" s="420"/>
      <c r="F176" s="420"/>
      <c r="G176" s="420"/>
      <c r="H176" s="420"/>
      <c r="I176" s="420"/>
      <c r="J176" s="420"/>
      <c r="K176" s="421"/>
      <c r="L176" s="198"/>
      <c r="M176" s="199"/>
      <c r="N176" s="200"/>
      <c r="O176" s="201"/>
      <c r="P176" s="187"/>
    </row>
    <row r="177" spans="2:28">
      <c r="B177" s="407"/>
      <c r="C177" s="188"/>
      <c r="D177" s="419"/>
      <c r="E177" s="420"/>
      <c r="F177" s="420"/>
      <c r="G177" s="420"/>
      <c r="H177" s="420"/>
      <c r="I177" s="420"/>
      <c r="J177" s="420"/>
      <c r="K177" s="421"/>
      <c r="L177" s="202" t="s">
        <v>35</v>
      </c>
      <c r="M177" s="203">
        <f>+[118]INICIO!$C$6</f>
        <v>1</v>
      </c>
      <c r="N177" s="204"/>
      <c r="O177" s="205"/>
      <c r="P177" s="187"/>
    </row>
    <row r="178" spans="2:28">
      <c r="B178" s="407"/>
      <c r="C178" s="188"/>
      <c r="D178" s="419"/>
      <c r="E178" s="420"/>
      <c r="F178" s="420"/>
      <c r="G178" s="420"/>
      <c r="H178" s="420"/>
      <c r="I178" s="420"/>
      <c r="J178" s="420"/>
      <c r="K178" s="421"/>
      <c r="L178" s="422"/>
      <c r="M178" s="423"/>
      <c r="N178" s="424"/>
      <c r="O178" s="425"/>
      <c r="P178" s="426"/>
    </row>
    <row r="179" spans="2:28">
      <c r="B179" s="407"/>
      <c r="C179" s="188"/>
      <c r="D179" s="427"/>
      <c r="E179" s="428"/>
      <c r="F179" s="428"/>
      <c r="G179" s="428"/>
      <c r="H179" s="428"/>
      <c r="I179" s="428"/>
      <c r="J179" s="428"/>
      <c r="K179" s="429"/>
      <c r="L179" s="198"/>
      <c r="M179" s="214"/>
      <c r="N179" s="214"/>
      <c r="O179" s="215"/>
      <c r="P179" s="187"/>
    </row>
    <row r="180" spans="2:28">
      <c r="B180" s="407"/>
      <c r="C180" s="188"/>
      <c r="D180" s="427"/>
      <c r="E180" s="428"/>
      <c r="F180" s="428"/>
      <c r="G180" s="428"/>
      <c r="H180" s="428"/>
      <c r="I180" s="428"/>
      <c r="J180" s="428"/>
      <c r="K180" s="429"/>
      <c r="L180" s="202" t="s">
        <v>91</v>
      </c>
      <c r="M180" s="202">
        <f>+VLOOKUP(C191,[117]PRESUPUESTO!A:O,15,FALSE)</f>
        <v>3</v>
      </c>
      <c r="N180" s="202" t="s">
        <v>36</v>
      </c>
      <c r="O180" s="216">
        <f>+VLOOKUP("F",[117]PRESUPUESTO!A:O,15,FALSE)</f>
        <v>16</v>
      </c>
      <c r="P180" s="187"/>
    </row>
    <row r="181" spans="2:28">
      <c r="B181" s="407"/>
      <c r="C181" s="188"/>
      <c r="D181" s="416" t="s">
        <v>92</v>
      </c>
      <c r="E181" s="417"/>
      <c r="F181" s="417"/>
      <c r="G181" s="417"/>
      <c r="H181" s="417"/>
      <c r="I181" s="417"/>
      <c r="J181" s="417"/>
      <c r="K181" s="418"/>
      <c r="L181" s="202"/>
      <c r="M181" s="217"/>
      <c r="N181" s="217"/>
      <c r="O181" s="216"/>
      <c r="P181" s="187"/>
    </row>
    <row r="182" spans="2:28" ht="15.75" thickBot="1">
      <c r="B182" s="407"/>
      <c r="C182" s="430"/>
      <c r="D182" s="431"/>
      <c r="E182" s="431"/>
      <c r="F182" s="431"/>
      <c r="G182" s="431"/>
      <c r="H182" s="431"/>
      <c r="I182" s="431"/>
      <c r="J182" s="431"/>
      <c r="K182" s="431"/>
      <c r="L182" s="431"/>
      <c r="M182" s="432"/>
      <c r="N182" s="432"/>
      <c r="O182" s="433"/>
      <c r="P182" s="434"/>
    </row>
    <row r="183" spans="2:28">
      <c r="B183" s="407"/>
      <c r="C183" s="435"/>
      <c r="D183" s="436"/>
      <c r="E183" s="436"/>
      <c r="F183" s="436"/>
      <c r="G183" s="436"/>
      <c r="H183" s="436"/>
      <c r="I183" s="436"/>
      <c r="J183" s="436"/>
      <c r="K183" s="436"/>
      <c r="L183" s="437" t="s">
        <v>37</v>
      </c>
      <c r="M183" s="437" t="s">
        <v>38</v>
      </c>
      <c r="N183" s="437" t="s">
        <v>39</v>
      </c>
      <c r="O183" s="438" t="s">
        <v>40</v>
      </c>
      <c r="P183" s="426"/>
    </row>
    <row r="184" spans="2:28">
      <c r="B184" s="407"/>
      <c r="C184" s="439"/>
      <c r="D184" s="440"/>
      <c r="E184" s="440"/>
      <c r="F184" s="440"/>
      <c r="G184" s="440"/>
      <c r="H184" s="440"/>
      <c r="I184" s="440"/>
      <c r="J184" s="440"/>
      <c r="K184" s="440"/>
      <c r="L184" s="441"/>
      <c r="M184" s="442">
        <f>+[118]INICIO!$C$5</f>
        <v>13</v>
      </c>
      <c r="N184" s="442">
        <f>+[118]INICIO!$D$5</f>
        <v>2</v>
      </c>
      <c r="O184" s="443">
        <f>+[118]INICIO!$E$5</f>
        <v>2026</v>
      </c>
      <c r="P184" s="444"/>
    </row>
    <row r="185" spans="2:28">
      <c r="B185" s="407"/>
      <c r="C185" s="446"/>
      <c r="D185" s="420"/>
      <c r="E185" s="420"/>
      <c r="F185" s="420"/>
      <c r="G185" s="440"/>
      <c r="H185" s="440"/>
      <c r="I185" s="440"/>
      <c r="J185" s="411"/>
      <c r="K185" s="440"/>
      <c r="L185" s="447"/>
      <c r="M185" s="411"/>
      <c r="N185" s="411"/>
      <c r="O185" s="448"/>
      <c r="P185" s="444"/>
    </row>
    <row r="186" spans="2:28" ht="15.75" thickBot="1">
      <c r="B186" s="407"/>
      <c r="C186" s="449"/>
      <c r="D186" s="450"/>
      <c r="E186" s="450"/>
      <c r="F186" s="450"/>
      <c r="G186" s="450"/>
      <c r="H186" s="450"/>
      <c r="I186" s="450"/>
      <c r="J186" s="450"/>
      <c r="K186" s="450"/>
      <c r="L186" s="450"/>
      <c r="M186" s="450"/>
      <c r="N186" s="450"/>
      <c r="O186" s="451"/>
      <c r="P186" s="409"/>
    </row>
    <row r="187" spans="2:28" ht="15.75" thickBot="1">
      <c r="B187" s="407"/>
      <c r="C187" s="452"/>
      <c r="D187" s="453"/>
      <c r="E187" s="453"/>
      <c r="F187" s="453"/>
      <c r="G187" s="453"/>
      <c r="H187" s="453"/>
      <c r="I187" s="411"/>
      <c r="J187" s="411"/>
      <c r="K187" s="453"/>
      <c r="L187" s="453"/>
      <c r="M187" s="453"/>
      <c r="N187" s="453"/>
      <c r="O187" s="454"/>
      <c r="P187" s="409"/>
    </row>
    <row r="188" spans="2:28">
      <c r="B188" s="407"/>
      <c r="C188" s="455" t="s">
        <v>93</v>
      </c>
      <c r="D188" s="456"/>
      <c r="E188" s="456"/>
      <c r="F188" s="456"/>
      <c r="G188" s="456"/>
      <c r="H188" s="456"/>
      <c r="I188" s="456"/>
      <c r="J188" s="456"/>
      <c r="K188" s="456"/>
      <c r="L188" s="456"/>
      <c r="M188" s="456"/>
      <c r="N188" s="456"/>
      <c r="O188" s="457"/>
      <c r="P188" s="458"/>
    </row>
    <row r="189" spans="2:28" ht="15.75" thickBot="1">
      <c r="B189" s="407"/>
      <c r="C189" s="459"/>
      <c r="D189" s="411"/>
      <c r="E189" s="411"/>
      <c r="F189" s="411"/>
      <c r="G189" s="411"/>
      <c r="H189" s="411"/>
      <c r="I189" s="411"/>
      <c r="J189" s="411"/>
      <c r="K189" s="411"/>
      <c r="L189" s="411"/>
      <c r="M189" s="411"/>
      <c r="N189" s="411"/>
      <c r="O189" s="460"/>
      <c r="P189" s="409"/>
    </row>
    <row r="190" spans="2:28">
      <c r="B190" s="407"/>
      <c r="C190" s="461" t="s">
        <v>41</v>
      </c>
      <c r="D190" s="462" t="s">
        <v>42</v>
      </c>
      <c r="E190" s="462"/>
      <c r="F190" s="462"/>
      <c r="G190" s="462"/>
      <c r="H190" s="462"/>
      <c r="I190" s="462"/>
      <c r="J190" s="462"/>
      <c r="K190" s="462"/>
      <c r="L190" s="462"/>
      <c r="M190" s="463" t="s">
        <v>43</v>
      </c>
      <c r="N190" s="463"/>
      <c r="O190" s="464" t="s">
        <v>9</v>
      </c>
      <c r="P190" s="465"/>
    </row>
    <row r="191" spans="2:28" ht="30" customHeight="1" thickBot="1">
      <c r="B191" s="466"/>
      <c r="C191" s="467" t="str">
        <f>+[117]PRESUPUESTO!D16</f>
        <v>1.03</v>
      </c>
      <c r="D191" s="255" t="str">
        <f>+VLOOKUP(C191,[117]PRESUPUESTO!A:O,8,FALSE)</f>
        <v>DESMONTE CUBIERTAS TEJA DE ASBESTO Y/ O ASBESTO CEMENTO. (INCLUYE RETIRO - ACARREO LIBRE HASTA 5 KM.)</v>
      </c>
      <c r="E191" s="255"/>
      <c r="F191" s="255"/>
      <c r="G191" s="255"/>
      <c r="H191" s="255"/>
      <c r="I191" s="255"/>
      <c r="J191" s="255"/>
      <c r="K191" s="255"/>
      <c r="L191" s="255"/>
      <c r="M191" s="255" t="str">
        <f>+VLOOKUP(C191,[117]PRESUPUESTO!A:O,9,FALSE)</f>
        <v>M2</v>
      </c>
      <c r="N191" s="468"/>
      <c r="O191" s="469">
        <v>1</v>
      </c>
      <c r="P191" s="470"/>
      <c r="AB191" s="402">
        <f>+AB228</f>
        <v>22.86</v>
      </c>
    </row>
    <row r="192" spans="2:28" ht="15.75" thickBot="1">
      <c r="B192" s="407"/>
      <c r="C192" s="446" t="s">
        <v>44</v>
      </c>
      <c r="D192" s="420"/>
      <c r="E192" s="420"/>
      <c r="F192" s="420"/>
      <c r="G192" s="420"/>
      <c r="H192" s="420"/>
      <c r="I192" s="420"/>
      <c r="J192" s="420"/>
      <c r="K192" s="420"/>
      <c r="L192" s="420"/>
      <c r="M192" s="420"/>
      <c r="N192" s="420"/>
      <c r="O192" s="471"/>
      <c r="P192" s="472"/>
    </row>
    <row r="193" spans="1:28">
      <c r="B193" s="407"/>
      <c r="C193" s="473" t="s">
        <v>42</v>
      </c>
      <c r="D193" s="474"/>
      <c r="E193" s="474"/>
      <c r="F193" s="474"/>
      <c r="G193" s="475"/>
      <c r="H193" s="476" t="s">
        <v>45</v>
      </c>
      <c r="I193" s="474"/>
      <c r="J193" s="476" t="s">
        <v>46</v>
      </c>
      <c r="K193" s="477"/>
      <c r="L193" s="478" t="s">
        <v>54</v>
      </c>
      <c r="M193" s="476" t="s">
        <v>47</v>
      </c>
      <c r="N193" s="477"/>
      <c r="O193" s="479" t="s">
        <v>48</v>
      </c>
      <c r="P193" s="480"/>
    </row>
    <row r="194" spans="1:28">
      <c r="A194" s="445" t="str">
        <f>+VLOOKUP(C191,[117]PRESUPUESTO!A:O,2,FALSE)</f>
        <v>APU-00017</v>
      </c>
      <c r="B194" s="407"/>
      <c r="C194" s="481" t="str">
        <f t="shared" ref="C194:C199" si="20">+R194</f>
        <v>HERRAMIENTA MENOR (% M.O)</v>
      </c>
      <c r="D194" s="482"/>
      <c r="E194" s="482"/>
      <c r="F194" s="482"/>
      <c r="G194" s="483"/>
      <c r="H194" s="484"/>
      <c r="I194" s="483"/>
      <c r="J194" s="485" t="str">
        <f t="shared" ref="J194:J199" si="21">+Y194</f>
        <v>%</v>
      </c>
      <c r="K194" s="486"/>
      <c r="L194" s="487">
        <f t="shared" ref="L194:M199" si="22">+AA194</f>
        <v>14276.380000000001</v>
      </c>
      <c r="M194" s="488">
        <f t="shared" si="22"/>
        <v>10</v>
      </c>
      <c r="N194" s="489"/>
      <c r="O194" s="490">
        <f t="shared" ref="O194:O199" si="23">IFERROR(ROUND(IF(C194="HERRAMIENTA MENOR (% M.O)",M194%*L194,L194/M194),2)," ")</f>
        <v>1427.64</v>
      </c>
      <c r="P194" s="491"/>
      <c r="R194" s="402" t="str" cm="1">
        <f t="array" ref="R194:AB235">+_xlfn._xlws.FILTER([118]APU!$D$2:$N$45141,[118]APU!$A$2:$A$45141=A194," ")</f>
        <v>HERRAMIENTA MENOR (% M.O)</v>
      </c>
      <c r="S194" s="402">
        <v>0</v>
      </c>
      <c r="T194" s="402">
        <v>0</v>
      </c>
      <c r="U194" s="402">
        <v>0</v>
      </c>
      <c r="V194" s="402">
        <v>0</v>
      </c>
      <c r="W194" s="402">
        <v>0</v>
      </c>
      <c r="X194" s="402">
        <v>0</v>
      </c>
      <c r="Y194" s="402" t="str">
        <v>%</v>
      </c>
      <c r="Z194" s="402">
        <v>0</v>
      </c>
      <c r="AA194" s="402">
        <v>14276.380000000001</v>
      </c>
      <c r="AB194" s="402">
        <v>10</v>
      </c>
    </row>
    <row r="195" spans="1:28">
      <c r="A195" s="445" t="str">
        <f>+A194</f>
        <v>APU-00017</v>
      </c>
      <c r="B195" s="407"/>
      <c r="C195" s="481" t="str">
        <f t="shared" si="20"/>
        <v>SECCIÓN DE ANDAMIO (02)</v>
      </c>
      <c r="D195" s="482"/>
      <c r="E195" s="482"/>
      <c r="F195" s="482" t="s">
        <v>94</v>
      </c>
      <c r="G195" s="483"/>
      <c r="H195" s="484"/>
      <c r="I195" s="483"/>
      <c r="J195" s="485" t="str">
        <f t="shared" si="21"/>
        <v>DIA</v>
      </c>
      <c r="K195" s="486"/>
      <c r="L195" s="487">
        <f t="shared" si="22"/>
        <v>6000</v>
      </c>
      <c r="M195" s="488">
        <f t="shared" si="22"/>
        <v>12.5</v>
      </c>
      <c r="N195" s="489"/>
      <c r="O195" s="490">
        <f t="shared" si="23"/>
        <v>480</v>
      </c>
      <c r="P195" s="491"/>
      <c r="R195" s="402" t="str">
        <v>SECCIÓN DE ANDAMIO (02)</v>
      </c>
      <c r="S195" s="402">
        <v>0</v>
      </c>
      <c r="T195" s="402">
        <v>0</v>
      </c>
      <c r="U195" s="402">
        <v>0</v>
      </c>
      <c r="V195" s="402">
        <v>0</v>
      </c>
      <c r="W195" s="402">
        <v>0</v>
      </c>
      <c r="X195" s="402">
        <v>0</v>
      </c>
      <c r="Y195" s="402" t="str">
        <v>DIA</v>
      </c>
      <c r="Z195" s="402">
        <v>0</v>
      </c>
      <c r="AA195" s="402">
        <v>6000</v>
      </c>
      <c r="AB195" s="402">
        <v>12.5</v>
      </c>
    </row>
    <row r="196" spans="1:28">
      <c r="A196" s="445" t="str">
        <f t="shared" ref="A196:A240" si="24">+A195</f>
        <v>APU-00017</v>
      </c>
      <c r="B196" s="407"/>
      <c r="C196" s="481" t="str">
        <f t="shared" si="20"/>
        <v/>
      </c>
      <c r="D196" s="482"/>
      <c r="E196" s="482"/>
      <c r="F196" s="482"/>
      <c r="G196" s="483"/>
      <c r="H196" s="492"/>
      <c r="I196" s="493"/>
      <c r="J196" s="485" t="str">
        <f t="shared" si="21"/>
        <v/>
      </c>
      <c r="K196" s="486"/>
      <c r="L196" s="487" t="str">
        <f t="shared" si="22"/>
        <v/>
      </c>
      <c r="M196" s="488">
        <f t="shared" si="22"/>
        <v>0</v>
      </c>
      <c r="N196" s="489"/>
      <c r="O196" s="490" t="str">
        <f t="shared" si="23"/>
        <v xml:space="preserve"> </v>
      </c>
      <c r="P196" s="491"/>
      <c r="R196" s="402" t="str">
        <v/>
      </c>
      <c r="S196" s="402">
        <v>0</v>
      </c>
      <c r="T196" s="402">
        <v>0</v>
      </c>
      <c r="U196" s="402">
        <v>0</v>
      </c>
      <c r="V196" s="402">
        <v>0</v>
      </c>
      <c r="W196" s="402">
        <v>0</v>
      </c>
      <c r="X196" s="402">
        <v>0</v>
      </c>
      <c r="Y196" s="402" t="str">
        <v/>
      </c>
      <c r="Z196" s="402">
        <v>0</v>
      </c>
      <c r="AA196" s="402" t="str">
        <v/>
      </c>
      <c r="AB196" s="402">
        <v>0</v>
      </c>
    </row>
    <row r="197" spans="1:28">
      <c r="A197" s="445" t="str">
        <f t="shared" si="24"/>
        <v>APU-00017</v>
      </c>
      <c r="B197" s="407"/>
      <c r="C197" s="481" t="str">
        <f t="shared" si="20"/>
        <v/>
      </c>
      <c r="D197" s="482"/>
      <c r="E197" s="482"/>
      <c r="F197" s="482"/>
      <c r="G197" s="483"/>
      <c r="H197" s="492"/>
      <c r="I197" s="493"/>
      <c r="J197" s="485" t="str">
        <f t="shared" si="21"/>
        <v/>
      </c>
      <c r="K197" s="486"/>
      <c r="L197" s="487" t="str">
        <f t="shared" si="22"/>
        <v/>
      </c>
      <c r="M197" s="488">
        <f t="shared" si="22"/>
        <v>0</v>
      </c>
      <c r="N197" s="489"/>
      <c r="O197" s="490" t="str">
        <f t="shared" si="23"/>
        <v xml:space="preserve"> </v>
      </c>
      <c r="P197" s="491"/>
      <c r="R197" s="402" t="str">
        <v/>
      </c>
      <c r="S197" s="402">
        <v>0</v>
      </c>
      <c r="T197" s="402">
        <v>0</v>
      </c>
      <c r="U197" s="402">
        <v>0</v>
      </c>
      <c r="V197" s="402">
        <v>0</v>
      </c>
      <c r="W197" s="402">
        <v>0</v>
      </c>
      <c r="X197" s="402">
        <v>0</v>
      </c>
      <c r="Y197" s="402" t="str">
        <v/>
      </c>
      <c r="Z197" s="402">
        <v>0</v>
      </c>
      <c r="AA197" s="402" t="str">
        <v/>
      </c>
      <c r="AB197" s="402">
        <v>0</v>
      </c>
    </row>
    <row r="198" spans="1:28">
      <c r="A198" s="445" t="str">
        <f t="shared" si="24"/>
        <v>APU-00017</v>
      </c>
      <c r="B198" s="407"/>
      <c r="C198" s="481" t="str">
        <f t="shared" si="20"/>
        <v/>
      </c>
      <c r="D198" s="482"/>
      <c r="E198" s="482"/>
      <c r="F198" s="482"/>
      <c r="G198" s="483"/>
      <c r="H198" s="484"/>
      <c r="I198" s="483"/>
      <c r="J198" s="485" t="str">
        <f t="shared" si="21"/>
        <v/>
      </c>
      <c r="K198" s="486"/>
      <c r="L198" s="487" t="str">
        <f t="shared" si="22"/>
        <v/>
      </c>
      <c r="M198" s="488">
        <f t="shared" si="22"/>
        <v>0</v>
      </c>
      <c r="N198" s="489"/>
      <c r="O198" s="490" t="str">
        <f t="shared" si="23"/>
        <v xml:space="preserve"> </v>
      </c>
      <c r="P198" s="491"/>
      <c r="R198" s="402" t="str">
        <v/>
      </c>
      <c r="S198" s="402">
        <v>0</v>
      </c>
      <c r="T198" s="402">
        <v>0</v>
      </c>
      <c r="U198" s="402">
        <v>0</v>
      </c>
      <c r="V198" s="402">
        <v>0</v>
      </c>
      <c r="W198" s="402">
        <v>0</v>
      </c>
      <c r="X198" s="402">
        <v>0</v>
      </c>
      <c r="Y198" s="402" t="str">
        <v/>
      </c>
      <c r="Z198" s="402">
        <v>0</v>
      </c>
      <c r="AA198" s="402" t="str">
        <v/>
      </c>
      <c r="AB198" s="402">
        <v>0</v>
      </c>
    </row>
    <row r="199" spans="1:28" ht="15.75" thickBot="1">
      <c r="A199" s="445" t="str">
        <f t="shared" si="24"/>
        <v>APU-00017</v>
      </c>
      <c r="B199" s="407"/>
      <c r="C199" s="481" t="str">
        <f t="shared" si="20"/>
        <v/>
      </c>
      <c r="D199" s="450"/>
      <c r="E199" s="450"/>
      <c r="F199" s="450"/>
      <c r="G199" s="494"/>
      <c r="H199" s="495"/>
      <c r="I199" s="494"/>
      <c r="J199" s="485" t="str">
        <f t="shared" si="21"/>
        <v/>
      </c>
      <c r="K199" s="496"/>
      <c r="L199" s="487" t="str">
        <f t="shared" si="22"/>
        <v/>
      </c>
      <c r="M199" s="488">
        <f t="shared" si="22"/>
        <v>0</v>
      </c>
      <c r="N199" s="497"/>
      <c r="O199" s="498" t="str">
        <f t="shared" si="23"/>
        <v xml:space="preserve"> </v>
      </c>
      <c r="P199" s="491"/>
      <c r="R199" s="402" t="str">
        <v/>
      </c>
      <c r="S199" s="402">
        <v>0</v>
      </c>
      <c r="T199" s="402">
        <v>0</v>
      </c>
      <c r="U199" s="402">
        <v>0</v>
      </c>
      <c r="V199" s="402">
        <v>0</v>
      </c>
      <c r="W199" s="402">
        <v>0</v>
      </c>
      <c r="X199" s="402">
        <v>0</v>
      </c>
      <c r="Y199" s="402" t="str">
        <v/>
      </c>
      <c r="Z199" s="402">
        <v>0</v>
      </c>
      <c r="AA199" s="402" t="str">
        <v/>
      </c>
      <c r="AB199" s="402">
        <v>0</v>
      </c>
    </row>
    <row r="200" spans="1:28" ht="15.75" thickBot="1">
      <c r="A200" s="445" t="str">
        <f t="shared" si="24"/>
        <v>APU-00017</v>
      </c>
      <c r="B200" s="407"/>
      <c r="C200" s="499" t="s">
        <v>95</v>
      </c>
      <c r="D200" s="500"/>
      <c r="E200" s="500"/>
      <c r="F200" s="500"/>
      <c r="G200" s="500"/>
      <c r="H200" s="500"/>
      <c r="I200" s="500"/>
      <c r="J200" s="500"/>
      <c r="K200" s="500"/>
      <c r="L200" s="500"/>
      <c r="M200" s="500"/>
      <c r="N200" s="501"/>
      <c r="O200" s="502">
        <f>SUM(O194:O199)</f>
        <v>1907.64</v>
      </c>
      <c r="P200" s="503"/>
      <c r="R200" s="402" t="str">
        <v>SUBTOTAL</v>
      </c>
      <c r="S200" s="402">
        <v>0</v>
      </c>
      <c r="T200" s="402">
        <v>0</v>
      </c>
      <c r="U200" s="402">
        <v>0</v>
      </c>
      <c r="V200" s="402">
        <v>0</v>
      </c>
      <c r="W200" s="402">
        <v>0</v>
      </c>
      <c r="X200" s="402">
        <v>0</v>
      </c>
      <c r="Y200" s="402">
        <v>0</v>
      </c>
      <c r="Z200" s="402">
        <v>0</v>
      </c>
      <c r="AA200" s="402">
        <v>0</v>
      </c>
      <c r="AB200" s="402">
        <v>0</v>
      </c>
    </row>
    <row r="201" spans="1:28" ht="15.75" thickBot="1">
      <c r="A201" s="445" t="str">
        <f t="shared" si="24"/>
        <v>APU-00017</v>
      </c>
      <c r="B201" s="407"/>
      <c r="C201" s="446" t="s">
        <v>49</v>
      </c>
      <c r="D201" s="420"/>
      <c r="E201" s="420"/>
      <c r="F201" s="420"/>
      <c r="G201" s="420"/>
      <c r="H201" s="420"/>
      <c r="I201" s="420"/>
      <c r="J201" s="420"/>
      <c r="K201" s="420"/>
      <c r="L201" s="420"/>
      <c r="M201" s="420"/>
      <c r="N201" s="420"/>
      <c r="O201" s="471"/>
      <c r="P201" s="472"/>
      <c r="R201" s="402" t="str">
        <v>II. MATERIALES</v>
      </c>
      <c r="S201" s="402">
        <v>0</v>
      </c>
      <c r="T201" s="402">
        <v>0</v>
      </c>
      <c r="U201" s="402">
        <v>0</v>
      </c>
      <c r="V201" s="402">
        <v>0</v>
      </c>
      <c r="W201" s="402">
        <v>0</v>
      </c>
      <c r="X201" s="402">
        <v>0</v>
      </c>
      <c r="Y201" s="402">
        <v>0</v>
      </c>
      <c r="Z201" s="402">
        <v>0</v>
      </c>
      <c r="AA201" s="402">
        <v>0</v>
      </c>
      <c r="AB201" s="402">
        <v>0</v>
      </c>
    </row>
    <row r="202" spans="1:28">
      <c r="A202" s="445" t="str">
        <f t="shared" si="24"/>
        <v>APU-00017</v>
      </c>
      <c r="B202" s="407"/>
      <c r="C202" s="473" t="s">
        <v>42</v>
      </c>
      <c r="D202" s="504"/>
      <c r="E202" s="504"/>
      <c r="F202" s="504"/>
      <c r="G202" s="504"/>
      <c r="H202" s="504"/>
      <c r="I202" s="504"/>
      <c r="J202" s="477"/>
      <c r="K202" s="505" t="s">
        <v>43</v>
      </c>
      <c r="L202" s="478" t="s">
        <v>9</v>
      </c>
      <c r="M202" s="476" t="s">
        <v>96</v>
      </c>
      <c r="N202" s="477"/>
      <c r="O202" s="479" t="s">
        <v>48</v>
      </c>
      <c r="P202" s="480"/>
      <c r="R202" s="402" t="str">
        <v>DESCRIPCIÓN</v>
      </c>
      <c r="S202" s="402">
        <v>0</v>
      </c>
      <c r="T202" s="402">
        <v>0</v>
      </c>
      <c r="U202" s="402">
        <v>0</v>
      </c>
      <c r="V202" s="402">
        <v>0</v>
      </c>
      <c r="W202" s="402">
        <v>0</v>
      </c>
      <c r="X202" s="402">
        <v>0</v>
      </c>
      <c r="Y202" s="402">
        <v>0</v>
      </c>
      <c r="Z202" s="402" t="str">
        <v>UNIDAD</v>
      </c>
      <c r="AA202" s="402" t="str">
        <v>CANTIDAD</v>
      </c>
      <c r="AB202" s="402" t="str">
        <v>PRECIO UNITARIO</v>
      </c>
    </row>
    <row r="203" spans="1:28">
      <c r="A203" s="445" t="str">
        <f t="shared" si="24"/>
        <v>APU-00017</v>
      </c>
      <c r="B203" s="407"/>
      <c r="C203" s="481" t="str">
        <f t="shared" ref="C203:C216" si="25">+R203</f>
        <v/>
      </c>
      <c r="D203" s="506"/>
      <c r="E203" s="506"/>
      <c r="F203" s="506"/>
      <c r="G203" s="506"/>
      <c r="H203" s="506"/>
      <c r="I203" s="506"/>
      <c r="J203" s="507"/>
      <c r="K203" s="508" t="str">
        <f t="shared" ref="K203:M216" si="26">+Z203</f>
        <v/>
      </c>
      <c r="L203" s="509">
        <f t="shared" si="26"/>
        <v>0</v>
      </c>
      <c r="M203" s="510" t="str">
        <f t="shared" si="26"/>
        <v/>
      </c>
      <c r="N203" s="511"/>
      <c r="O203" s="490" t="str">
        <f t="shared" ref="O203:O216" si="27">IFERROR(ROUND(M203*L203,2),"")</f>
        <v/>
      </c>
      <c r="P203" s="491"/>
      <c r="R203" s="402" t="str">
        <v/>
      </c>
      <c r="S203" s="402">
        <v>0</v>
      </c>
      <c r="T203" s="402">
        <v>0</v>
      </c>
      <c r="U203" s="402">
        <v>0</v>
      </c>
      <c r="V203" s="402">
        <v>0</v>
      </c>
      <c r="W203" s="402">
        <v>0</v>
      </c>
      <c r="X203" s="402">
        <v>0</v>
      </c>
      <c r="Y203" s="402">
        <v>0</v>
      </c>
      <c r="Z203" s="402" t="str">
        <v/>
      </c>
      <c r="AA203" s="402">
        <v>0</v>
      </c>
      <c r="AB203" s="402" t="str">
        <v/>
      </c>
    </row>
    <row r="204" spans="1:28">
      <c r="A204" s="445" t="str">
        <f t="shared" si="24"/>
        <v>APU-00017</v>
      </c>
      <c r="B204" s="407"/>
      <c r="C204" s="481" t="str">
        <f t="shared" si="25"/>
        <v/>
      </c>
      <c r="D204" s="506"/>
      <c r="E204" s="506"/>
      <c r="F204" s="506"/>
      <c r="G204" s="506"/>
      <c r="H204" s="506"/>
      <c r="I204" s="506"/>
      <c r="J204" s="507"/>
      <c r="K204" s="508" t="str">
        <f t="shared" si="26"/>
        <v/>
      </c>
      <c r="L204" s="509">
        <f t="shared" si="26"/>
        <v>0</v>
      </c>
      <c r="M204" s="510" t="str">
        <f t="shared" si="26"/>
        <v/>
      </c>
      <c r="N204" s="511"/>
      <c r="O204" s="490" t="str">
        <f t="shared" si="27"/>
        <v/>
      </c>
      <c r="P204" s="491"/>
      <c r="R204" s="402" t="str">
        <v/>
      </c>
      <c r="S204" s="402">
        <v>0</v>
      </c>
      <c r="T204" s="402">
        <v>0</v>
      </c>
      <c r="U204" s="402">
        <v>0</v>
      </c>
      <c r="V204" s="402">
        <v>0</v>
      </c>
      <c r="W204" s="402">
        <v>0</v>
      </c>
      <c r="X204" s="402">
        <v>0</v>
      </c>
      <c r="Y204" s="402">
        <v>0</v>
      </c>
      <c r="Z204" s="402" t="str">
        <v/>
      </c>
      <c r="AA204" s="402">
        <v>0</v>
      </c>
      <c r="AB204" s="402" t="str">
        <v/>
      </c>
    </row>
    <row r="205" spans="1:28">
      <c r="A205" s="445" t="str">
        <f t="shared" si="24"/>
        <v>APU-00017</v>
      </c>
      <c r="B205" s="407"/>
      <c r="C205" s="481" t="str">
        <f t="shared" si="25"/>
        <v/>
      </c>
      <c r="D205" s="482"/>
      <c r="E205" s="482"/>
      <c r="F205" s="482"/>
      <c r="G205" s="482"/>
      <c r="H205" s="482"/>
      <c r="I205" s="482"/>
      <c r="J205" s="483"/>
      <c r="K205" s="508" t="str">
        <f t="shared" si="26"/>
        <v/>
      </c>
      <c r="L205" s="509">
        <f t="shared" si="26"/>
        <v>0</v>
      </c>
      <c r="M205" s="510" t="str">
        <f t="shared" si="26"/>
        <v/>
      </c>
      <c r="N205" s="511"/>
      <c r="O205" s="490" t="str">
        <f t="shared" si="27"/>
        <v/>
      </c>
      <c r="P205" s="491"/>
      <c r="R205" s="402" t="str">
        <v/>
      </c>
      <c r="S205" s="402">
        <v>0</v>
      </c>
      <c r="T205" s="402">
        <v>0</v>
      </c>
      <c r="U205" s="402">
        <v>0</v>
      </c>
      <c r="V205" s="402">
        <v>0</v>
      </c>
      <c r="W205" s="402">
        <v>0</v>
      </c>
      <c r="X205" s="402">
        <v>0</v>
      </c>
      <c r="Y205" s="402">
        <v>0</v>
      </c>
      <c r="Z205" s="402" t="str">
        <v/>
      </c>
      <c r="AA205" s="402">
        <v>0</v>
      </c>
      <c r="AB205" s="402" t="str">
        <v/>
      </c>
    </row>
    <row r="206" spans="1:28">
      <c r="A206" s="445" t="str">
        <f t="shared" si="24"/>
        <v>APU-00017</v>
      </c>
      <c r="B206" s="407"/>
      <c r="C206" s="481" t="str">
        <f t="shared" si="25"/>
        <v/>
      </c>
      <c r="D206" s="482"/>
      <c r="E206" s="482"/>
      <c r="F206" s="482"/>
      <c r="G206" s="482"/>
      <c r="H206" s="482"/>
      <c r="I206" s="482"/>
      <c r="J206" s="483"/>
      <c r="K206" s="508" t="str">
        <f t="shared" si="26"/>
        <v/>
      </c>
      <c r="L206" s="509">
        <f t="shared" si="26"/>
        <v>0</v>
      </c>
      <c r="M206" s="510" t="str">
        <f t="shared" si="26"/>
        <v/>
      </c>
      <c r="N206" s="511"/>
      <c r="O206" s="490" t="str">
        <f t="shared" si="27"/>
        <v/>
      </c>
      <c r="P206" s="491"/>
      <c r="R206" s="402" t="str">
        <v/>
      </c>
      <c r="S206" s="402">
        <v>0</v>
      </c>
      <c r="T206" s="402">
        <v>0</v>
      </c>
      <c r="U206" s="402">
        <v>0</v>
      </c>
      <c r="V206" s="402">
        <v>0</v>
      </c>
      <c r="W206" s="402">
        <v>0</v>
      </c>
      <c r="X206" s="402">
        <v>0</v>
      </c>
      <c r="Y206" s="402">
        <v>0</v>
      </c>
      <c r="Z206" s="402" t="str">
        <v/>
      </c>
      <c r="AA206" s="402">
        <v>0</v>
      </c>
      <c r="AB206" s="402" t="str">
        <v/>
      </c>
    </row>
    <row r="207" spans="1:28">
      <c r="A207" s="445" t="str">
        <f t="shared" si="24"/>
        <v>APU-00017</v>
      </c>
      <c r="B207" s="407"/>
      <c r="C207" s="481" t="str">
        <f t="shared" si="25"/>
        <v/>
      </c>
      <c r="D207" s="482"/>
      <c r="E207" s="482"/>
      <c r="F207" s="482"/>
      <c r="G207" s="482"/>
      <c r="H207" s="482"/>
      <c r="I207" s="482"/>
      <c r="J207" s="483"/>
      <c r="K207" s="508" t="str">
        <f t="shared" si="26"/>
        <v/>
      </c>
      <c r="L207" s="509">
        <f t="shared" si="26"/>
        <v>0</v>
      </c>
      <c r="M207" s="510" t="str">
        <f t="shared" si="26"/>
        <v/>
      </c>
      <c r="N207" s="511"/>
      <c r="O207" s="490" t="str">
        <f t="shared" si="27"/>
        <v/>
      </c>
      <c r="P207" s="491"/>
      <c r="R207" s="402" t="str">
        <v/>
      </c>
      <c r="S207" s="402">
        <v>0</v>
      </c>
      <c r="T207" s="402">
        <v>0</v>
      </c>
      <c r="U207" s="402">
        <v>0</v>
      </c>
      <c r="V207" s="402">
        <v>0</v>
      </c>
      <c r="W207" s="402">
        <v>0</v>
      </c>
      <c r="X207" s="402">
        <v>0</v>
      </c>
      <c r="Y207" s="402">
        <v>0</v>
      </c>
      <c r="Z207" s="402" t="str">
        <v/>
      </c>
      <c r="AA207" s="402">
        <v>0</v>
      </c>
      <c r="AB207" s="402" t="str">
        <v/>
      </c>
    </row>
    <row r="208" spans="1:28">
      <c r="A208" s="445" t="str">
        <f t="shared" si="24"/>
        <v>APU-00017</v>
      </c>
      <c r="B208" s="407"/>
      <c r="C208" s="481" t="str">
        <f t="shared" si="25"/>
        <v/>
      </c>
      <c r="D208" s="482"/>
      <c r="E208" s="482"/>
      <c r="F208" s="482"/>
      <c r="G208" s="482"/>
      <c r="H208" s="482"/>
      <c r="I208" s="482"/>
      <c r="J208" s="483"/>
      <c r="K208" s="508" t="str">
        <f t="shared" si="26"/>
        <v/>
      </c>
      <c r="L208" s="509">
        <f t="shared" si="26"/>
        <v>0</v>
      </c>
      <c r="M208" s="510" t="str">
        <f t="shared" si="26"/>
        <v/>
      </c>
      <c r="N208" s="511"/>
      <c r="O208" s="490" t="str">
        <f t="shared" si="27"/>
        <v/>
      </c>
      <c r="P208" s="491"/>
      <c r="R208" s="402" t="str">
        <v/>
      </c>
      <c r="S208" s="402">
        <v>0</v>
      </c>
      <c r="T208" s="402">
        <v>0</v>
      </c>
      <c r="U208" s="402">
        <v>0</v>
      </c>
      <c r="V208" s="402">
        <v>0</v>
      </c>
      <c r="W208" s="402">
        <v>0</v>
      </c>
      <c r="X208" s="402">
        <v>0</v>
      </c>
      <c r="Y208" s="402">
        <v>0</v>
      </c>
      <c r="Z208" s="402" t="str">
        <v/>
      </c>
      <c r="AA208" s="402">
        <v>0</v>
      </c>
      <c r="AB208" s="402" t="str">
        <v/>
      </c>
    </row>
    <row r="209" spans="1:28">
      <c r="A209" s="445" t="str">
        <f t="shared" si="24"/>
        <v>APU-00017</v>
      </c>
      <c r="B209" s="407"/>
      <c r="C209" s="481" t="str">
        <f t="shared" si="25"/>
        <v/>
      </c>
      <c r="D209" s="482"/>
      <c r="E209" s="482"/>
      <c r="F209" s="482"/>
      <c r="G209" s="482"/>
      <c r="H209" s="482"/>
      <c r="I209" s="482"/>
      <c r="J209" s="483"/>
      <c r="K209" s="508" t="str">
        <f t="shared" si="26"/>
        <v/>
      </c>
      <c r="L209" s="509">
        <f t="shared" si="26"/>
        <v>0</v>
      </c>
      <c r="M209" s="510" t="str">
        <f t="shared" si="26"/>
        <v/>
      </c>
      <c r="N209" s="511"/>
      <c r="O209" s="490" t="str">
        <f t="shared" si="27"/>
        <v/>
      </c>
      <c r="P209" s="491"/>
      <c r="R209" s="402" t="str">
        <v/>
      </c>
      <c r="S209" s="402">
        <v>0</v>
      </c>
      <c r="T209" s="402">
        <v>0</v>
      </c>
      <c r="U209" s="402">
        <v>0</v>
      </c>
      <c r="V209" s="402">
        <v>0</v>
      </c>
      <c r="W209" s="402">
        <v>0</v>
      </c>
      <c r="X209" s="402">
        <v>0</v>
      </c>
      <c r="Y209" s="402">
        <v>0</v>
      </c>
      <c r="Z209" s="402" t="str">
        <v/>
      </c>
      <c r="AA209" s="402">
        <v>0</v>
      </c>
      <c r="AB209" s="402" t="str">
        <v/>
      </c>
    </row>
    <row r="210" spans="1:28">
      <c r="A210" s="445" t="str">
        <f t="shared" si="24"/>
        <v>APU-00017</v>
      </c>
      <c r="B210" s="407"/>
      <c r="C210" s="481" t="str">
        <f t="shared" si="25"/>
        <v/>
      </c>
      <c r="D210" s="482"/>
      <c r="E210" s="482"/>
      <c r="F210" s="482"/>
      <c r="G210" s="482"/>
      <c r="H210" s="482"/>
      <c r="I210" s="482"/>
      <c r="J210" s="483"/>
      <c r="K210" s="508" t="str">
        <f t="shared" si="26"/>
        <v/>
      </c>
      <c r="L210" s="509">
        <f t="shared" si="26"/>
        <v>0</v>
      </c>
      <c r="M210" s="510" t="str">
        <f t="shared" si="26"/>
        <v/>
      </c>
      <c r="N210" s="511"/>
      <c r="O210" s="490" t="str">
        <f t="shared" si="27"/>
        <v/>
      </c>
      <c r="P210" s="491"/>
      <c r="R210" s="402" t="str">
        <v/>
      </c>
      <c r="S210" s="402">
        <v>0</v>
      </c>
      <c r="T210" s="402">
        <v>0</v>
      </c>
      <c r="U210" s="402">
        <v>0</v>
      </c>
      <c r="V210" s="402">
        <v>0</v>
      </c>
      <c r="W210" s="402">
        <v>0</v>
      </c>
      <c r="X210" s="402">
        <v>0</v>
      </c>
      <c r="Y210" s="402">
        <v>0</v>
      </c>
      <c r="Z210" s="402" t="str">
        <v/>
      </c>
      <c r="AA210" s="402">
        <v>0</v>
      </c>
      <c r="AB210" s="402" t="str">
        <v/>
      </c>
    </row>
    <row r="211" spans="1:28">
      <c r="A211" s="445" t="str">
        <f t="shared" si="24"/>
        <v>APU-00017</v>
      </c>
      <c r="B211" s="407"/>
      <c r="C211" s="481" t="str">
        <f t="shared" si="25"/>
        <v/>
      </c>
      <c r="D211" s="482"/>
      <c r="E211" s="482"/>
      <c r="F211" s="482"/>
      <c r="G211" s="482"/>
      <c r="H211" s="482"/>
      <c r="I211" s="482"/>
      <c r="J211" s="483"/>
      <c r="K211" s="508" t="str">
        <f t="shared" si="26"/>
        <v/>
      </c>
      <c r="L211" s="509">
        <f t="shared" si="26"/>
        <v>0</v>
      </c>
      <c r="M211" s="510" t="str">
        <f t="shared" si="26"/>
        <v/>
      </c>
      <c r="N211" s="511"/>
      <c r="O211" s="490" t="str">
        <f t="shared" si="27"/>
        <v/>
      </c>
      <c r="P211" s="491"/>
      <c r="R211" s="402" t="str">
        <v/>
      </c>
      <c r="S211" s="402">
        <v>0</v>
      </c>
      <c r="T211" s="402">
        <v>0</v>
      </c>
      <c r="U211" s="402">
        <v>0</v>
      </c>
      <c r="V211" s="402">
        <v>0</v>
      </c>
      <c r="W211" s="402">
        <v>0</v>
      </c>
      <c r="X211" s="402">
        <v>0</v>
      </c>
      <c r="Y211" s="402">
        <v>0</v>
      </c>
      <c r="Z211" s="402" t="str">
        <v/>
      </c>
      <c r="AA211" s="402">
        <v>0</v>
      </c>
      <c r="AB211" s="402" t="str">
        <v/>
      </c>
    </row>
    <row r="212" spans="1:28">
      <c r="A212" s="445" t="str">
        <f t="shared" si="24"/>
        <v>APU-00017</v>
      </c>
      <c r="B212" s="407"/>
      <c r="C212" s="481" t="str">
        <f t="shared" si="25"/>
        <v/>
      </c>
      <c r="D212" s="482"/>
      <c r="E212" s="482"/>
      <c r="F212" s="482"/>
      <c r="G212" s="482"/>
      <c r="H212" s="482"/>
      <c r="I212" s="482"/>
      <c r="J212" s="483"/>
      <c r="K212" s="508" t="str">
        <f t="shared" si="26"/>
        <v/>
      </c>
      <c r="L212" s="509">
        <f t="shared" si="26"/>
        <v>0</v>
      </c>
      <c r="M212" s="510" t="str">
        <f t="shared" si="26"/>
        <v/>
      </c>
      <c r="N212" s="511"/>
      <c r="O212" s="490" t="str">
        <f t="shared" si="27"/>
        <v/>
      </c>
      <c r="P212" s="491"/>
      <c r="R212" s="402" t="str">
        <v/>
      </c>
      <c r="S212" s="402">
        <v>0</v>
      </c>
      <c r="T212" s="402">
        <v>0</v>
      </c>
      <c r="U212" s="402">
        <v>0</v>
      </c>
      <c r="V212" s="402">
        <v>0</v>
      </c>
      <c r="W212" s="402">
        <v>0</v>
      </c>
      <c r="X212" s="402">
        <v>0</v>
      </c>
      <c r="Y212" s="402">
        <v>0</v>
      </c>
      <c r="Z212" s="402" t="str">
        <v/>
      </c>
      <c r="AA212" s="402">
        <v>0</v>
      </c>
      <c r="AB212" s="402" t="str">
        <v/>
      </c>
    </row>
    <row r="213" spans="1:28">
      <c r="A213" s="445" t="str">
        <f t="shared" si="24"/>
        <v>APU-00017</v>
      </c>
      <c r="B213" s="407"/>
      <c r="C213" s="481" t="str">
        <f t="shared" si="25"/>
        <v/>
      </c>
      <c r="D213" s="482"/>
      <c r="E213" s="482"/>
      <c r="F213" s="482"/>
      <c r="G213" s="482"/>
      <c r="H213" s="482"/>
      <c r="I213" s="482"/>
      <c r="J213" s="483"/>
      <c r="K213" s="508" t="str">
        <f t="shared" si="26"/>
        <v/>
      </c>
      <c r="L213" s="509">
        <f t="shared" si="26"/>
        <v>0</v>
      </c>
      <c r="M213" s="510" t="str">
        <f t="shared" si="26"/>
        <v/>
      </c>
      <c r="N213" s="511"/>
      <c r="O213" s="490" t="str">
        <f t="shared" si="27"/>
        <v/>
      </c>
      <c r="P213" s="491"/>
      <c r="R213" s="402" t="str">
        <v/>
      </c>
      <c r="S213" s="402">
        <v>0</v>
      </c>
      <c r="T213" s="402">
        <v>0</v>
      </c>
      <c r="U213" s="402">
        <v>0</v>
      </c>
      <c r="V213" s="402">
        <v>0</v>
      </c>
      <c r="W213" s="402">
        <v>0</v>
      </c>
      <c r="X213" s="402">
        <v>0</v>
      </c>
      <c r="Y213" s="402">
        <v>0</v>
      </c>
      <c r="Z213" s="402" t="str">
        <v/>
      </c>
      <c r="AA213" s="402">
        <v>0</v>
      </c>
      <c r="AB213" s="402" t="str">
        <v/>
      </c>
    </row>
    <row r="214" spans="1:28">
      <c r="A214" s="445" t="str">
        <f t="shared" si="24"/>
        <v>APU-00017</v>
      </c>
      <c r="B214" s="407"/>
      <c r="C214" s="481" t="str">
        <f t="shared" si="25"/>
        <v/>
      </c>
      <c r="D214" s="482"/>
      <c r="E214" s="482"/>
      <c r="F214" s="482"/>
      <c r="G214" s="482"/>
      <c r="H214" s="482"/>
      <c r="I214" s="482"/>
      <c r="J214" s="483"/>
      <c r="K214" s="508" t="str">
        <f t="shared" si="26"/>
        <v/>
      </c>
      <c r="L214" s="509">
        <f t="shared" si="26"/>
        <v>0</v>
      </c>
      <c r="M214" s="510" t="str">
        <f t="shared" si="26"/>
        <v/>
      </c>
      <c r="N214" s="511"/>
      <c r="O214" s="490" t="str">
        <f t="shared" si="27"/>
        <v/>
      </c>
      <c r="P214" s="491"/>
      <c r="R214" s="402" t="str">
        <v/>
      </c>
      <c r="S214" s="402">
        <v>0</v>
      </c>
      <c r="T214" s="402">
        <v>0</v>
      </c>
      <c r="U214" s="402">
        <v>0</v>
      </c>
      <c r="V214" s="402">
        <v>0</v>
      </c>
      <c r="W214" s="402">
        <v>0</v>
      </c>
      <c r="X214" s="402">
        <v>0</v>
      </c>
      <c r="Y214" s="402">
        <v>0</v>
      </c>
      <c r="Z214" s="402" t="str">
        <v/>
      </c>
      <c r="AA214" s="402">
        <v>0</v>
      </c>
      <c r="AB214" s="402" t="str">
        <v/>
      </c>
    </row>
    <row r="215" spans="1:28">
      <c r="A215" s="445" t="str">
        <f t="shared" si="24"/>
        <v>APU-00017</v>
      </c>
      <c r="B215" s="407"/>
      <c r="C215" s="481" t="str">
        <f t="shared" si="25"/>
        <v/>
      </c>
      <c r="D215" s="482"/>
      <c r="E215" s="482"/>
      <c r="F215" s="482"/>
      <c r="G215" s="482"/>
      <c r="H215" s="482"/>
      <c r="I215" s="482"/>
      <c r="J215" s="483"/>
      <c r="K215" s="508" t="str">
        <f t="shared" si="26"/>
        <v/>
      </c>
      <c r="L215" s="509">
        <f t="shared" si="26"/>
        <v>0</v>
      </c>
      <c r="M215" s="510" t="str">
        <f t="shared" si="26"/>
        <v/>
      </c>
      <c r="N215" s="511"/>
      <c r="O215" s="490" t="str">
        <f t="shared" si="27"/>
        <v/>
      </c>
      <c r="P215" s="491"/>
      <c r="R215" s="402" t="str">
        <v/>
      </c>
      <c r="S215" s="402">
        <v>0</v>
      </c>
      <c r="T215" s="402">
        <v>0</v>
      </c>
      <c r="U215" s="402">
        <v>0</v>
      </c>
      <c r="V215" s="402">
        <v>0</v>
      </c>
      <c r="W215" s="402">
        <v>0</v>
      </c>
      <c r="X215" s="402">
        <v>0</v>
      </c>
      <c r="Y215" s="402">
        <v>0</v>
      </c>
      <c r="Z215" s="402" t="str">
        <v/>
      </c>
      <c r="AA215" s="402">
        <v>0</v>
      </c>
      <c r="AB215" s="402" t="str">
        <v/>
      </c>
    </row>
    <row r="216" spans="1:28">
      <c r="A216" s="445" t="str">
        <f t="shared" si="24"/>
        <v>APU-00017</v>
      </c>
      <c r="B216" s="407"/>
      <c r="C216" s="481" t="str">
        <f t="shared" si="25"/>
        <v/>
      </c>
      <c r="D216" s="482"/>
      <c r="E216" s="482"/>
      <c r="F216" s="482"/>
      <c r="G216" s="482"/>
      <c r="H216" s="482"/>
      <c r="I216" s="482"/>
      <c r="J216" s="483"/>
      <c r="K216" s="508" t="str">
        <f t="shared" si="26"/>
        <v/>
      </c>
      <c r="L216" s="509">
        <f t="shared" si="26"/>
        <v>0</v>
      </c>
      <c r="M216" s="510" t="str">
        <f t="shared" si="26"/>
        <v/>
      </c>
      <c r="N216" s="511"/>
      <c r="O216" s="490" t="str">
        <f t="shared" si="27"/>
        <v/>
      </c>
      <c r="P216" s="491"/>
      <c r="R216" s="402" t="str">
        <v/>
      </c>
      <c r="S216" s="402">
        <v>0</v>
      </c>
      <c r="T216" s="402">
        <v>0</v>
      </c>
      <c r="U216" s="402">
        <v>0</v>
      </c>
      <c r="V216" s="402">
        <v>0</v>
      </c>
      <c r="W216" s="402">
        <v>0</v>
      </c>
      <c r="X216" s="402">
        <v>0</v>
      </c>
      <c r="Y216" s="402">
        <v>0</v>
      </c>
      <c r="Z216" s="402" t="str">
        <v/>
      </c>
      <c r="AA216" s="402">
        <v>0</v>
      </c>
      <c r="AB216" s="402" t="str">
        <v/>
      </c>
    </row>
    <row r="217" spans="1:28" ht="15.75" thickBot="1">
      <c r="A217" s="445" t="str">
        <f t="shared" si="24"/>
        <v>APU-00017</v>
      </c>
      <c r="B217" s="407"/>
      <c r="C217" s="512" t="s">
        <v>97</v>
      </c>
      <c r="D217" s="482"/>
      <c r="E217" s="482"/>
      <c r="F217" s="482"/>
      <c r="G217" s="482"/>
      <c r="H217" s="482"/>
      <c r="I217" s="482"/>
      <c r="J217" s="483"/>
      <c r="K217" s="508" t="s">
        <v>98</v>
      </c>
      <c r="L217" s="509">
        <v>0.05</v>
      </c>
      <c r="M217" s="510">
        <f>SUM(O203:O216)</f>
        <v>0</v>
      </c>
      <c r="N217" s="511"/>
      <c r="O217" s="490">
        <f>ROUND(M217*L217,2)</f>
        <v>0</v>
      </c>
      <c r="P217" s="491"/>
      <c r="R217" s="402" t="str">
        <v>DESPERDICIO</v>
      </c>
      <c r="S217" s="402">
        <v>0</v>
      </c>
      <c r="T217" s="402">
        <v>0</v>
      </c>
      <c r="U217" s="402">
        <v>0</v>
      </c>
      <c r="V217" s="402">
        <v>0</v>
      </c>
      <c r="W217" s="402">
        <v>0</v>
      </c>
      <c r="X217" s="402">
        <v>0</v>
      </c>
      <c r="Y217" s="402">
        <v>0</v>
      </c>
      <c r="Z217" s="402" t="str">
        <v>%</v>
      </c>
      <c r="AA217" s="402">
        <v>0.05</v>
      </c>
      <c r="AB217" s="402">
        <v>0</v>
      </c>
    </row>
    <row r="218" spans="1:28" ht="15.75" thickBot="1">
      <c r="A218" s="445" t="str">
        <f t="shared" si="24"/>
        <v>APU-00017</v>
      </c>
      <c r="B218" s="407"/>
      <c r="C218" s="499" t="s">
        <v>95</v>
      </c>
      <c r="D218" s="500"/>
      <c r="E218" s="500"/>
      <c r="F218" s="500"/>
      <c r="G218" s="500"/>
      <c r="H218" s="500"/>
      <c r="I218" s="500"/>
      <c r="J218" s="500"/>
      <c r="K218" s="500"/>
      <c r="L218" s="500"/>
      <c r="M218" s="500"/>
      <c r="N218" s="501"/>
      <c r="O218" s="502">
        <f>SUM(O203:O217)</f>
        <v>0</v>
      </c>
      <c r="P218" s="491"/>
      <c r="R218" s="402" t="str">
        <v>SUBTOTAL</v>
      </c>
      <c r="S218" s="402">
        <v>0</v>
      </c>
      <c r="T218" s="402">
        <v>0</v>
      </c>
      <c r="U218" s="402">
        <v>0</v>
      </c>
      <c r="V218" s="402">
        <v>0</v>
      </c>
      <c r="W218" s="402">
        <v>0</v>
      </c>
      <c r="X218" s="402">
        <v>0</v>
      </c>
      <c r="Y218" s="402">
        <v>0</v>
      </c>
      <c r="Z218" s="402">
        <v>0</v>
      </c>
      <c r="AA218" s="402">
        <v>0</v>
      </c>
      <c r="AB218" s="402">
        <v>0</v>
      </c>
    </row>
    <row r="219" spans="1:28" ht="15.75" thickBot="1">
      <c r="A219" s="445" t="str">
        <f t="shared" si="24"/>
        <v>APU-00017</v>
      </c>
      <c r="B219" s="407"/>
      <c r="C219" s="446" t="s">
        <v>50</v>
      </c>
      <c r="D219" s="420"/>
      <c r="E219" s="420"/>
      <c r="F219" s="420"/>
      <c r="G219" s="420"/>
      <c r="H219" s="420"/>
      <c r="I219" s="420"/>
      <c r="J219" s="420"/>
      <c r="K219" s="420"/>
      <c r="L219" s="420"/>
      <c r="M219" s="420"/>
      <c r="N219" s="420"/>
      <c r="O219" s="471"/>
      <c r="P219" s="472"/>
      <c r="R219" s="402" t="str">
        <v>III. TRANSPORTES</v>
      </c>
      <c r="S219" s="402">
        <v>0</v>
      </c>
      <c r="T219" s="402">
        <v>0</v>
      </c>
      <c r="U219" s="402">
        <v>0</v>
      </c>
      <c r="V219" s="402">
        <v>0</v>
      </c>
      <c r="W219" s="402">
        <v>0</v>
      </c>
      <c r="X219" s="402">
        <v>0</v>
      </c>
      <c r="Y219" s="402">
        <v>0</v>
      </c>
      <c r="Z219" s="402">
        <v>0</v>
      </c>
      <c r="AA219" s="402">
        <v>0</v>
      </c>
      <c r="AB219" s="402">
        <v>0</v>
      </c>
    </row>
    <row r="220" spans="1:28">
      <c r="A220" s="445" t="str">
        <f t="shared" si="24"/>
        <v>APU-00017</v>
      </c>
      <c r="B220" s="407"/>
      <c r="C220" s="473" t="s">
        <v>51</v>
      </c>
      <c r="D220" s="504"/>
      <c r="E220" s="504"/>
      <c r="F220" s="504"/>
      <c r="G220" s="504"/>
      <c r="H220" s="504"/>
      <c r="I220" s="504"/>
      <c r="J220" s="478" t="s">
        <v>52</v>
      </c>
      <c r="K220" s="513" t="s">
        <v>53</v>
      </c>
      <c r="L220" s="478" t="s">
        <v>99</v>
      </c>
      <c r="M220" s="476" t="s">
        <v>54</v>
      </c>
      <c r="N220" s="477"/>
      <c r="O220" s="479" t="s">
        <v>48</v>
      </c>
      <c r="P220" s="480"/>
      <c r="R220" s="402" t="str">
        <v>MATERIAL</v>
      </c>
      <c r="S220" s="402">
        <v>0</v>
      </c>
      <c r="T220" s="402">
        <v>0</v>
      </c>
      <c r="U220" s="402">
        <v>0</v>
      </c>
      <c r="V220" s="402">
        <v>0</v>
      </c>
      <c r="W220" s="402">
        <v>0</v>
      </c>
      <c r="X220" s="402">
        <v>0</v>
      </c>
      <c r="Y220" s="402" t="str">
        <v>VOL. o PESO</v>
      </c>
      <c r="Z220" s="402" t="str">
        <v>DISTANCIA</v>
      </c>
      <c r="AA220" s="402" t="str">
        <v>M3 o Ton/Km</v>
      </c>
      <c r="AB220" s="402" t="str">
        <v>TARIFA</v>
      </c>
    </row>
    <row r="221" spans="1:28">
      <c r="A221" s="445" t="str">
        <f t="shared" si="24"/>
        <v>APU-00017</v>
      </c>
      <c r="B221" s="407"/>
      <c r="C221" s="481" t="str">
        <f>+R221</f>
        <v>ESCOMBROS / SOBRANTES HASTA 5 KM</v>
      </c>
      <c r="D221" s="514"/>
      <c r="E221" s="514"/>
      <c r="F221" s="514"/>
      <c r="G221" s="514"/>
      <c r="H221" s="514"/>
      <c r="I221" s="514"/>
      <c r="J221" s="515">
        <f t="shared" ref="J221:M224" si="28">+Y221</f>
        <v>0.15</v>
      </c>
      <c r="K221" s="516">
        <f t="shared" si="28"/>
        <v>5</v>
      </c>
      <c r="L221" s="517" t="str">
        <f t="shared" si="28"/>
        <v>M3/KM</v>
      </c>
      <c r="M221" s="510">
        <f t="shared" si="28"/>
        <v>2300</v>
      </c>
      <c r="N221" s="518"/>
      <c r="O221" s="519">
        <f>IFERROR(ROUND(J221*M221*K221,2),"")</f>
        <v>1725</v>
      </c>
      <c r="P221" s="491"/>
      <c r="R221" s="402" t="str">
        <v>ESCOMBROS / SOBRANTES HASTA 5 KM</v>
      </c>
      <c r="S221" s="402">
        <v>0</v>
      </c>
      <c r="T221" s="402">
        <v>0</v>
      </c>
      <c r="U221" s="402">
        <v>0</v>
      </c>
      <c r="V221" s="402">
        <v>0</v>
      </c>
      <c r="W221" s="402">
        <v>0</v>
      </c>
      <c r="X221" s="402">
        <v>0</v>
      </c>
      <c r="Y221" s="402">
        <v>0.15</v>
      </c>
      <c r="Z221" s="402">
        <v>5</v>
      </c>
      <c r="AA221" s="402" t="str">
        <v>M3/KM</v>
      </c>
      <c r="AB221" s="402">
        <v>2300</v>
      </c>
    </row>
    <row r="222" spans="1:28">
      <c r="A222" s="445" t="str">
        <f t="shared" si="24"/>
        <v>APU-00017</v>
      </c>
      <c r="B222" s="407"/>
      <c r="C222" s="481" t="str">
        <f>+R222</f>
        <v/>
      </c>
      <c r="D222" s="514"/>
      <c r="E222" s="514"/>
      <c r="F222" s="514"/>
      <c r="G222" s="514"/>
      <c r="H222" s="514"/>
      <c r="I222" s="514"/>
      <c r="J222" s="515">
        <f t="shared" si="28"/>
        <v>0</v>
      </c>
      <c r="K222" s="516">
        <f t="shared" si="28"/>
        <v>0</v>
      </c>
      <c r="L222" s="517" t="str">
        <f t="shared" si="28"/>
        <v/>
      </c>
      <c r="M222" s="510" t="str">
        <f t="shared" si="28"/>
        <v/>
      </c>
      <c r="N222" s="518"/>
      <c r="O222" s="519" t="str">
        <f>IFERROR(ROUND(J222*M222*K222,2),"")</f>
        <v/>
      </c>
      <c r="P222" s="491"/>
      <c r="R222" s="402" t="str">
        <v/>
      </c>
      <c r="S222" s="402">
        <v>0</v>
      </c>
      <c r="T222" s="402">
        <v>0</v>
      </c>
      <c r="U222" s="402">
        <v>0</v>
      </c>
      <c r="V222" s="402">
        <v>0</v>
      </c>
      <c r="W222" s="402">
        <v>0</v>
      </c>
      <c r="X222" s="402">
        <v>0</v>
      </c>
      <c r="Y222" s="402">
        <v>0</v>
      </c>
      <c r="Z222" s="402">
        <v>0</v>
      </c>
      <c r="AA222" s="402" t="str">
        <v/>
      </c>
      <c r="AB222" s="402" t="str">
        <v/>
      </c>
    </row>
    <row r="223" spans="1:28">
      <c r="A223" s="445" t="str">
        <f t="shared" si="24"/>
        <v>APU-00017</v>
      </c>
      <c r="B223" s="407"/>
      <c r="C223" s="481" t="str">
        <f>+R223</f>
        <v/>
      </c>
      <c r="D223" s="514"/>
      <c r="E223" s="514"/>
      <c r="F223" s="514"/>
      <c r="G223" s="514"/>
      <c r="H223" s="514"/>
      <c r="I223" s="514"/>
      <c r="J223" s="515">
        <f t="shared" si="28"/>
        <v>0</v>
      </c>
      <c r="K223" s="516">
        <f t="shared" si="28"/>
        <v>0</v>
      </c>
      <c r="L223" s="517" t="str">
        <f t="shared" si="28"/>
        <v/>
      </c>
      <c r="M223" s="510" t="str">
        <f t="shared" si="28"/>
        <v/>
      </c>
      <c r="N223" s="518"/>
      <c r="O223" s="519" t="str">
        <f>IFERROR(ROUND(J223*M223*K223,2),"")</f>
        <v/>
      </c>
      <c r="P223" s="491"/>
      <c r="R223" s="402" t="str">
        <v/>
      </c>
      <c r="S223" s="402">
        <v>0</v>
      </c>
      <c r="T223" s="402">
        <v>0</v>
      </c>
      <c r="U223" s="402">
        <v>0</v>
      </c>
      <c r="V223" s="402">
        <v>0</v>
      </c>
      <c r="W223" s="402">
        <v>0</v>
      </c>
      <c r="X223" s="402">
        <v>0</v>
      </c>
      <c r="Y223" s="402">
        <v>0</v>
      </c>
      <c r="Z223" s="402">
        <v>0</v>
      </c>
      <c r="AA223" s="402" t="str">
        <v/>
      </c>
      <c r="AB223" s="402" t="str">
        <v/>
      </c>
    </row>
    <row r="224" spans="1:28" ht="15.75" thickBot="1">
      <c r="A224" s="445" t="str">
        <f t="shared" si="24"/>
        <v>APU-00017</v>
      </c>
      <c r="B224" s="407"/>
      <c r="C224" s="481" t="str">
        <f>+R224</f>
        <v/>
      </c>
      <c r="D224" s="514"/>
      <c r="E224" s="514"/>
      <c r="F224" s="514"/>
      <c r="G224" s="514"/>
      <c r="H224" s="514"/>
      <c r="I224" s="514"/>
      <c r="J224" s="515">
        <f t="shared" si="28"/>
        <v>0</v>
      </c>
      <c r="K224" s="516">
        <f t="shared" si="28"/>
        <v>0</v>
      </c>
      <c r="L224" s="517" t="str">
        <f t="shared" si="28"/>
        <v/>
      </c>
      <c r="M224" s="510" t="str">
        <f t="shared" si="28"/>
        <v/>
      </c>
      <c r="N224" s="518"/>
      <c r="O224" s="519" t="str">
        <f>IFERROR(ROUND(J224*M224*K224,2),"")</f>
        <v/>
      </c>
      <c r="P224" s="491"/>
      <c r="R224" s="402" t="str">
        <v/>
      </c>
      <c r="S224" s="402">
        <v>0</v>
      </c>
      <c r="T224" s="402">
        <v>0</v>
      </c>
      <c r="U224" s="402">
        <v>0</v>
      </c>
      <c r="V224" s="402">
        <v>0</v>
      </c>
      <c r="W224" s="402">
        <v>0</v>
      </c>
      <c r="X224" s="402">
        <v>0</v>
      </c>
      <c r="Y224" s="402">
        <v>0</v>
      </c>
      <c r="Z224" s="402">
        <v>0</v>
      </c>
      <c r="AA224" s="402" t="str">
        <v/>
      </c>
      <c r="AB224" s="402" t="str">
        <v/>
      </c>
    </row>
    <row r="225" spans="1:28" ht="15.75" thickBot="1">
      <c r="A225" s="445" t="str">
        <f t="shared" si="24"/>
        <v>APU-00017</v>
      </c>
      <c r="B225" s="407"/>
      <c r="C225" s="499" t="s">
        <v>95</v>
      </c>
      <c r="D225" s="500"/>
      <c r="E225" s="500"/>
      <c r="F225" s="500"/>
      <c r="G225" s="500"/>
      <c r="H225" s="500"/>
      <c r="I225" s="500"/>
      <c r="J225" s="500"/>
      <c r="K225" s="500"/>
      <c r="L225" s="500"/>
      <c r="M225" s="500"/>
      <c r="N225" s="501"/>
      <c r="O225" s="520">
        <f>SUM(O221:O224)</f>
        <v>1725</v>
      </c>
      <c r="P225" s="503"/>
      <c r="R225" s="402" t="str">
        <v>SUBTOTAL</v>
      </c>
      <c r="S225" s="402">
        <v>0</v>
      </c>
      <c r="T225" s="402">
        <v>0</v>
      </c>
      <c r="U225" s="402">
        <v>0</v>
      </c>
      <c r="V225" s="402">
        <v>0</v>
      </c>
      <c r="W225" s="402">
        <v>0</v>
      </c>
      <c r="X225" s="402">
        <v>0</v>
      </c>
      <c r="Y225" s="402">
        <v>0</v>
      </c>
      <c r="Z225" s="402">
        <v>0</v>
      </c>
      <c r="AA225" s="402">
        <v>0</v>
      </c>
      <c r="AB225" s="402">
        <v>0</v>
      </c>
    </row>
    <row r="226" spans="1:28" ht="15.75" thickBot="1">
      <c r="A226" s="445" t="str">
        <f t="shared" si="24"/>
        <v>APU-00017</v>
      </c>
      <c r="B226" s="407"/>
      <c r="C226" s="446" t="s">
        <v>55</v>
      </c>
      <c r="D226" s="420"/>
      <c r="E226" s="420"/>
      <c r="F226" s="420"/>
      <c r="G226" s="420"/>
      <c r="H226" s="420"/>
      <c r="I226" s="420"/>
      <c r="J226" s="420"/>
      <c r="K226" s="420"/>
      <c r="L226" s="420"/>
      <c r="M226" s="420"/>
      <c r="N226" s="420"/>
      <c r="O226" s="471"/>
      <c r="P226" s="472"/>
      <c r="R226" s="402" t="str">
        <v>IV. MANO DE OBRA</v>
      </c>
      <c r="S226" s="402">
        <v>0</v>
      </c>
      <c r="T226" s="402">
        <v>0</v>
      </c>
      <c r="U226" s="402">
        <v>0</v>
      </c>
      <c r="V226" s="402">
        <v>0</v>
      </c>
      <c r="W226" s="402">
        <v>0</v>
      </c>
      <c r="X226" s="402">
        <v>0</v>
      </c>
      <c r="Y226" s="402">
        <v>0</v>
      </c>
      <c r="Z226" s="402">
        <v>0</v>
      </c>
      <c r="AA226" s="402">
        <v>0</v>
      </c>
      <c r="AB226" s="402">
        <v>0</v>
      </c>
    </row>
    <row r="227" spans="1:28" ht="30">
      <c r="A227" s="445" t="str">
        <f t="shared" si="24"/>
        <v>APU-00017</v>
      </c>
      <c r="B227" s="407"/>
      <c r="C227" s="473" t="s">
        <v>56</v>
      </c>
      <c r="D227" s="504"/>
      <c r="E227" s="504"/>
      <c r="F227" s="504"/>
      <c r="G227" s="504"/>
      <c r="H227" s="504"/>
      <c r="I227" s="504"/>
      <c r="J227" s="478" t="s">
        <v>57</v>
      </c>
      <c r="K227" s="521" t="s">
        <v>58</v>
      </c>
      <c r="L227" s="522" t="s">
        <v>59</v>
      </c>
      <c r="M227" s="476" t="s">
        <v>47</v>
      </c>
      <c r="N227" s="477"/>
      <c r="O227" s="523" t="s">
        <v>48</v>
      </c>
      <c r="P227" s="524"/>
      <c r="R227" s="402" t="str">
        <v>TRABAJADOR</v>
      </c>
      <c r="S227" s="402">
        <v>0</v>
      </c>
      <c r="T227" s="402">
        <v>0</v>
      </c>
      <c r="U227" s="402">
        <v>0</v>
      </c>
      <c r="V227" s="402">
        <v>0</v>
      </c>
      <c r="W227" s="402">
        <v>0</v>
      </c>
      <c r="X227" s="402">
        <v>0</v>
      </c>
      <c r="Y227" s="402" t="str">
        <v>JORNAL</v>
      </c>
      <c r="Z227" s="402" t="str">
        <v>PRESTACIONES</v>
      </c>
      <c r="AA227" s="402" t="str">
        <v>JORNAL TOTAL</v>
      </c>
      <c r="AB227" s="402" t="str">
        <v>RENDIMIENTO</v>
      </c>
    </row>
    <row r="228" spans="1:28">
      <c r="A228" s="445" t="str">
        <f t="shared" si="24"/>
        <v>APU-00017</v>
      </c>
      <c r="B228" s="407"/>
      <c r="C228" s="481" t="str">
        <f>+R228</f>
        <v>OFICIAL</v>
      </c>
      <c r="D228" s="482"/>
      <c r="E228" s="482"/>
      <c r="F228" s="482"/>
      <c r="G228" s="482"/>
      <c r="H228" s="482"/>
      <c r="I228" s="483"/>
      <c r="J228" s="525">
        <f t="shared" ref="J228:M232" si="29">+Y228</f>
        <v>95930</v>
      </c>
      <c r="K228" s="526">
        <f t="shared" si="29"/>
        <v>1.95</v>
      </c>
      <c r="L228" s="527">
        <f t="shared" si="29"/>
        <v>187063.5</v>
      </c>
      <c r="M228" s="488">
        <f t="shared" si="29"/>
        <v>22.86</v>
      </c>
      <c r="N228" s="528"/>
      <c r="O228" s="529">
        <f>IFERROR(ROUND(L228/M228,2)," ")</f>
        <v>8183.01</v>
      </c>
      <c r="P228" s="530"/>
      <c r="R228" s="402" t="str">
        <v>OFICIAL</v>
      </c>
      <c r="S228" s="402">
        <v>0</v>
      </c>
      <c r="T228" s="402">
        <v>0</v>
      </c>
      <c r="U228" s="402">
        <v>0</v>
      </c>
      <c r="V228" s="402">
        <v>0</v>
      </c>
      <c r="W228" s="402">
        <v>0</v>
      </c>
      <c r="X228" s="402">
        <v>0</v>
      </c>
      <c r="Y228" s="402">
        <v>95930</v>
      </c>
      <c r="Z228" s="402">
        <v>1.95</v>
      </c>
      <c r="AA228" s="402">
        <v>187063.5</v>
      </c>
      <c r="AB228" s="402">
        <v>22.86</v>
      </c>
    </row>
    <row r="229" spans="1:28">
      <c r="A229" s="445" t="str">
        <f t="shared" si="24"/>
        <v>APU-00017</v>
      </c>
      <c r="B229" s="407"/>
      <c r="C229" s="481" t="str">
        <f>+R229</f>
        <v>AYUDANTE (1)</v>
      </c>
      <c r="D229" s="482"/>
      <c r="E229" s="482"/>
      <c r="F229" s="482"/>
      <c r="G229" s="482"/>
      <c r="H229" s="482"/>
      <c r="I229" s="483"/>
      <c r="J229" s="525">
        <f t="shared" si="29"/>
        <v>71433</v>
      </c>
      <c r="K229" s="526">
        <f t="shared" si="29"/>
        <v>1.95</v>
      </c>
      <c r="L229" s="527">
        <f t="shared" si="29"/>
        <v>139294.35</v>
      </c>
      <c r="M229" s="488">
        <f t="shared" si="29"/>
        <v>22.86</v>
      </c>
      <c r="N229" s="528"/>
      <c r="O229" s="529">
        <f>IFERROR(ROUND(L229/M229,2)," ")</f>
        <v>6093.37</v>
      </c>
      <c r="P229" s="530"/>
      <c r="R229" s="402" t="str">
        <v>AYUDANTE (1)</v>
      </c>
      <c r="S229" s="402">
        <v>0</v>
      </c>
      <c r="T229" s="402">
        <v>0</v>
      </c>
      <c r="U229" s="402">
        <v>0</v>
      </c>
      <c r="V229" s="402">
        <v>0</v>
      </c>
      <c r="W229" s="402">
        <v>0</v>
      </c>
      <c r="X229" s="402">
        <v>0</v>
      </c>
      <c r="Y229" s="402">
        <v>71433</v>
      </c>
      <c r="Z229" s="402">
        <v>1.95</v>
      </c>
      <c r="AA229" s="402">
        <v>139294.35</v>
      </c>
      <c r="AB229" s="402">
        <v>22.86</v>
      </c>
    </row>
    <row r="230" spans="1:28">
      <c r="A230" s="445" t="str">
        <f t="shared" si="24"/>
        <v>APU-00017</v>
      </c>
      <c r="B230" s="407"/>
      <c r="C230" s="481" t="str">
        <f>+R230</f>
        <v/>
      </c>
      <c r="D230" s="482"/>
      <c r="E230" s="482"/>
      <c r="F230" s="482"/>
      <c r="G230" s="482"/>
      <c r="H230" s="482"/>
      <c r="I230" s="483"/>
      <c r="J230" s="525" t="str">
        <f t="shared" si="29"/>
        <v/>
      </c>
      <c r="K230" s="526" t="str">
        <f t="shared" si="29"/>
        <v xml:space="preserve"> </v>
      </c>
      <c r="L230" s="527" t="str">
        <f t="shared" si="29"/>
        <v xml:space="preserve"> </v>
      </c>
      <c r="M230" s="488">
        <f t="shared" si="29"/>
        <v>0</v>
      </c>
      <c r="N230" s="528"/>
      <c r="O230" s="529" t="str">
        <f>IFERROR(ROUND(L230/M230,2)," ")</f>
        <v xml:space="preserve"> </v>
      </c>
      <c r="P230" s="530"/>
      <c r="R230" s="402" t="str">
        <v/>
      </c>
      <c r="S230" s="402">
        <v>0</v>
      </c>
      <c r="T230" s="402">
        <v>0</v>
      </c>
      <c r="U230" s="402">
        <v>0</v>
      </c>
      <c r="V230" s="402">
        <v>0</v>
      </c>
      <c r="W230" s="402">
        <v>0</v>
      </c>
      <c r="X230" s="402">
        <v>0</v>
      </c>
      <c r="Y230" s="402" t="str">
        <v/>
      </c>
      <c r="Z230" s="402" t="str">
        <v xml:space="preserve"> </v>
      </c>
      <c r="AA230" s="402" t="str">
        <v xml:space="preserve"> </v>
      </c>
      <c r="AB230" s="402">
        <v>0</v>
      </c>
    </row>
    <row r="231" spans="1:28">
      <c r="A231" s="445" t="str">
        <f t="shared" si="24"/>
        <v>APU-00017</v>
      </c>
      <c r="B231" s="407"/>
      <c r="C231" s="481" t="str">
        <f>+R231</f>
        <v/>
      </c>
      <c r="D231" s="482"/>
      <c r="E231" s="482"/>
      <c r="F231" s="482"/>
      <c r="G231" s="482"/>
      <c r="H231" s="482"/>
      <c r="I231" s="483"/>
      <c r="J231" s="525" t="str">
        <f t="shared" si="29"/>
        <v/>
      </c>
      <c r="K231" s="526" t="str">
        <f t="shared" si="29"/>
        <v xml:space="preserve"> </v>
      </c>
      <c r="L231" s="527" t="str">
        <f t="shared" si="29"/>
        <v xml:space="preserve"> </v>
      </c>
      <c r="M231" s="488">
        <f t="shared" si="29"/>
        <v>0</v>
      </c>
      <c r="N231" s="528"/>
      <c r="O231" s="529" t="str">
        <f>IFERROR(ROUND(L231/M231,2)," ")</f>
        <v xml:space="preserve"> </v>
      </c>
      <c r="P231" s="530"/>
      <c r="R231" s="402" t="str">
        <v/>
      </c>
      <c r="S231" s="402">
        <v>0</v>
      </c>
      <c r="T231" s="402">
        <v>0</v>
      </c>
      <c r="U231" s="402">
        <v>0</v>
      </c>
      <c r="V231" s="402">
        <v>0</v>
      </c>
      <c r="W231" s="402">
        <v>0</v>
      </c>
      <c r="X231" s="402">
        <v>0</v>
      </c>
      <c r="Y231" s="402" t="str">
        <v/>
      </c>
      <c r="Z231" s="402" t="str">
        <v xml:space="preserve"> </v>
      </c>
      <c r="AA231" s="402" t="str">
        <v xml:space="preserve"> </v>
      </c>
      <c r="AB231" s="402">
        <v>0</v>
      </c>
    </row>
    <row r="232" spans="1:28" ht="15.75" thickBot="1">
      <c r="A232" s="445" t="str">
        <f t="shared" si="24"/>
        <v>APU-00017</v>
      </c>
      <c r="B232" s="407"/>
      <c r="C232" s="481" t="str">
        <f>+R232</f>
        <v/>
      </c>
      <c r="D232" s="482"/>
      <c r="E232" s="482"/>
      <c r="F232" s="482"/>
      <c r="G232" s="482"/>
      <c r="H232" s="482"/>
      <c r="I232" s="483"/>
      <c r="J232" s="525" t="str">
        <f t="shared" si="29"/>
        <v/>
      </c>
      <c r="K232" s="526" t="str">
        <f t="shared" si="29"/>
        <v xml:space="preserve"> </v>
      </c>
      <c r="L232" s="527" t="str">
        <f t="shared" si="29"/>
        <v xml:space="preserve"> </v>
      </c>
      <c r="M232" s="488">
        <f t="shared" si="29"/>
        <v>0</v>
      </c>
      <c r="N232" s="528"/>
      <c r="O232" s="529" t="str">
        <f>IFERROR(ROUND(L232/M232,2)," ")</f>
        <v xml:space="preserve"> </v>
      </c>
      <c r="P232" s="491"/>
      <c r="R232" s="402" t="str">
        <v/>
      </c>
      <c r="S232" s="402">
        <v>0</v>
      </c>
      <c r="T232" s="402">
        <v>0</v>
      </c>
      <c r="U232" s="402">
        <v>0</v>
      </c>
      <c r="V232" s="402">
        <v>0</v>
      </c>
      <c r="W232" s="402">
        <v>0</v>
      </c>
      <c r="X232" s="402">
        <v>0</v>
      </c>
      <c r="Y232" s="402" t="str">
        <v/>
      </c>
      <c r="Z232" s="402" t="str">
        <v xml:space="preserve"> </v>
      </c>
      <c r="AA232" s="402" t="str">
        <v xml:space="preserve"> </v>
      </c>
      <c r="AB232" s="402">
        <v>0</v>
      </c>
    </row>
    <row r="233" spans="1:28" ht="15.75" thickBot="1">
      <c r="A233" s="445" t="str">
        <f t="shared" si="24"/>
        <v>APU-00017</v>
      </c>
      <c r="B233" s="407"/>
      <c r="C233" s="499" t="s">
        <v>95</v>
      </c>
      <c r="D233" s="500"/>
      <c r="E233" s="500"/>
      <c r="F233" s="500"/>
      <c r="G233" s="500"/>
      <c r="H233" s="500"/>
      <c r="I233" s="500"/>
      <c r="J233" s="500"/>
      <c r="K233" s="500"/>
      <c r="L233" s="500"/>
      <c r="M233" s="500"/>
      <c r="N233" s="501"/>
      <c r="O233" s="502">
        <f>SUM(O228:O232)</f>
        <v>14276.380000000001</v>
      </c>
      <c r="P233" s="491"/>
      <c r="R233" s="402" t="str">
        <v>SUBTOTAL</v>
      </c>
      <c r="S233" s="402">
        <v>0</v>
      </c>
      <c r="T233" s="402">
        <v>0</v>
      </c>
      <c r="U233" s="402">
        <v>0</v>
      </c>
      <c r="V233" s="402">
        <v>0</v>
      </c>
      <c r="W233" s="402">
        <v>0</v>
      </c>
      <c r="X233" s="402">
        <v>0</v>
      </c>
      <c r="Y233" s="402">
        <v>0</v>
      </c>
      <c r="Z233" s="402">
        <v>0</v>
      </c>
      <c r="AA233" s="402">
        <v>0</v>
      </c>
      <c r="AB233" s="402">
        <v>0</v>
      </c>
    </row>
    <row r="234" spans="1:28" ht="15.75" thickBot="1">
      <c r="A234" s="445" t="str">
        <f t="shared" si="24"/>
        <v>APU-00017</v>
      </c>
      <c r="B234" s="407"/>
      <c r="C234" s="459"/>
      <c r="D234" s="411"/>
      <c r="E234" s="411"/>
      <c r="F234" s="411"/>
      <c r="G234" s="411"/>
      <c r="H234" s="411"/>
      <c r="I234" s="411"/>
      <c r="J234" s="411"/>
      <c r="K234" s="411"/>
      <c r="L234" s="411"/>
      <c r="M234" s="411"/>
      <c r="N234" s="411"/>
      <c r="O234" s="460"/>
      <c r="P234" s="409"/>
      <c r="R234" s="402">
        <v>0</v>
      </c>
      <c r="S234" s="402">
        <v>0</v>
      </c>
      <c r="T234" s="402">
        <v>0</v>
      </c>
      <c r="U234" s="402">
        <v>0</v>
      </c>
      <c r="V234" s="402">
        <v>0</v>
      </c>
      <c r="W234" s="402">
        <v>0</v>
      </c>
      <c r="X234" s="402">
        <v>0</v>
      </c>
      <c r="Y234" s="402">
        <v>0</v>
      </c>
      <c r="Z234" s="402">
        <v>0</v>
      </c>
      <c r="AA234" s="402">
        <v>0</v>
      </c>
      <c r="AB234" s="402">
        <v>0</v>
      </c>
    </row>
    <row r="235" spans="1:28" ht="15.75" thickBot="1">
      <c r="A235" s="445" t="str">
        <f t="shared" si="24"/>
        <v>APU-00017</v>
      </c>
      <c r="B235" s="407"/>
      <c r="C235" s="531" t="s">
        <v>60</v>
      </c>
      <c r="D235" s="532"/>
      <c r="E235" s="532"/>
      <c r="F235" s="532"/>
      <c r="G235" s="532"/>
      <c r="H235" s="532"/>
      <c r="I235" s="532"/>
      <c r="J235" s="532"/>
      <c r="K235" s="532"/>
      <c r="L235" s="532"/>
      <c r="M235" s="532"/>
      <c r="N235" s="533"/>
      <c r="O235" s="534">
        <f>+O233+O225+O218+O200</f>
        <v>17909.02</v>
      </c>
      <c r="P235" s="535"/>
      <c r="R235" s="402" t="str">
        <v>TOTAL COSTO DIRECTO $</v>
      </c>
      <c r="S235" s="402">
        <v>0</v>
      </c>
      <c r="T235" s="402">
        <v>0</v>
      </c>
      <c r="U235" s="402">
        <v>0</v>
      </c>
      <c r="V235" s="402">
        <v>0</v>
      </c>
      <c r="W235" s="402">
        <v>0</v>
      </c>
      <c r="X235" s="402">
        <v>0</v>
      </c>
      <c r="Y235" s="402">
        <v>0</v>
      </c>
      <c r="Z235" s="402">
        <v>0</v>
      </c>
      <c r="AA235" s="402">
        <v>0</v>
      </c>
      <c r="AB235" s="402">
        <v>0</v>
      </c>
    </row>
    <row r="236" spans="1:28" ht="15.75" thickBot="1">
      <c r="A236" s="445" t="str">
        <f t="shared" si="24"/>
        <v>APU-00017</v>
      </c>
      <c r="B236" s="407"/>
      <c r="C236" s="536"/>
      <c r="D236" s="537"/>
      <c r="E236" s="537"/>
      <c r="F236" s="537"/>
      <c r="G236" s="537"/>
      <c r="H236" s="537"/>
      <c r="I236" s="537"/>
      <c r="J236" s="537"/>
      <c r="K236" s="537"/>
      <c r="L236" s="537"/>
      <c r="M236" s="537"/>
      <c r="N236" s="537"/>
      <c r="O236" s="538"/>
      <c r="P236" s="472"/>
    </row>
    <row r="237" spans="1:28">
      <c r="A237" s="445" t="str">
        <f t="shared" si="24"/>
        <v>APU-00017</v>
      </c>
      <c r="B237" s="407"/>
      <c r="C237" s="539"/>
      <c r="D237" s="540"/>
      <c r="E237" s="540"/>
      <c r="F237" s="540"/>
      <c r="G237" s="540"/>
      <c r="H237" s="540"/>
      <c r="I237" s="540"/>
      <c r="J237" s="513"/>
      <c r="K237" s="541"/>
      <c r="L237" s="522" t="s">
        <v>61</v>
      </c>
      <c r="M237" s="542" t="s">
        <v>62</v>
      </c>
      <c r="N237" s="543"/>
      <c r="O237" s="523"/>
      <c r="P237" s="524"/>
    </row>
    <row r="238" spans="1:28">
      <c r="A238" s="445" t="str">
        <f t="shared" si="24"/>
        <v>APU-00017</v>
      </c>
      <c r="B238" s="407"/>
      <c r="C238" s="512"/>
      <c r="D238" s="482"/>
      <c r="E238" s="482"/>
      <c r="F238" s="482"/>
      <c r="G238" s="482"/>
      <c r="H238" s="482"/>
      <c r="I238" s="482"/>
      <c r="J238" s="544"/>
      <c r="K238" s="545"/>
      <c r="L238" s="546">
        <v>0.24</v>
      </c>
      <c r="M238" s="547">
        <f>ROUND(L238*O235,2)</f>
        <v>4298.16</v>
      </c>
      <c r="N238" s="548"/>
      <c r="O238" s="549"/>
      <c r="P238" s="491"/>
    </row>
    <row r="239" spans="1:28">
      <c r="A239" s="445" t="str">
        <f t="shared" si="24"/>
        <v>APU-00017</v>
      </c>
      <c r="B239" s="407"/>
      <c r="C239" s="550"/>
      <c r="D239" s="432"/>
      <c r="E239" s="432"/>
      <c r="F239" s="432"/>
      <c r="G239" s="432"/>
      <c r="H239" s="432"/>
      <c r="I239" s="432"/>
      <c r="J239" s="544"/>
      <c r="K239" s="545"/>
      <c r="L239" s="546">
        <v>0.02</v>
      </c>
      <c r="M239" s="547">
        <f>ROUND(L239*O235,2)</f>
        <v>358.18</v>
      </c>
      <c r="N239" s="548"/>
      <c r="O239" s="549"/>
      <c r="P239" s="491"/>
    </row>
    <row r="240" spans="1:28" ht="15.75" thickBot="1">
      <c r="A240" s="445" t="str">
        <f t="shared" si="24"/>
        <v>APU-00017</v>
      </c>
      <c r="B240" s="407"/>
      <c r="C240" s="449"/>
      <c r="D240" s="450"/>
      <c r="E240" s="450"/>
      <c r="F240" s="450"/>
      <c r="G240" s="450"/>
      <c r="H240" s="450"/>
      <c r="I240" s="450"/>
      <c r="J240" s="551"/>
      <c r="K240" s="552"/>
      <c r="L240" s="546">
        <v>7.0000000000000007E-2</v>
      </c>
      <c r="M240" s="547">
        <f>ROUND(L240*O235,2)</f>
        <v>1253.6300000000001</v>
      </c>
      <c r="N240" s="548"/>
      <c r="O240" s="549"/>
      <c r="P240" s="491"/>
    </row>
    <row r="241" spans="2:16" ht="15.75" thickBot="1">
      <c r="B241" s="407"/>
      <c r="C241" s="499"/>
      <c r="D241" s="500"/>
      <c r="E241" s="500"/>
      <c r="F241" s="500"/>
      <c r="G241" s="500"/>
      <c r="H241" s="500"/>
      <c r="I241" s="500"/>
      <c r="J241" s="500"/>
      <c r="K241" s="500"/>
      <c r="L241" s="500"/>
      <c r="M241" s="500"/>
      <c r="N241" s="501"/>
      <c r="O241" s="502">
        <f>SUM(M238:M240)</f>
        <v>5909.97</v>
      </c>
      <c r="P241" s="553"/>
    </row>
    <row r="242" spans="2:16" ht="15.75" thickBot="1">
      <c r="B242" s="407"/>
      <c r="C242" s="459"/>
      <c r="D242" s="411"/>
      <c r="E242" s="411"/>
      <c r="F242" s="411"/>
      <c r="G242" s="411"/>
      <c r="H242" s="411"/>
      <c r="I242" s="411"/>
      <c r="J242" s="411"/>
      <c r="K242" s="411"/>
      <c r="L242" s="411"/>
      <c r="M242" s="411"/>
      <c r="N242" s="411"/>
      <c r="O242" s="460"/>
      <c r="P242" s="409"/>
    </row>
    <row r="243" spans="2:16" ht="15.75" thickBot="1">
      <c r="B243" s="407"/>
      <c r="C243" s="554" t="s">
        <v>64</v>
      </c>
      <c r="D243" s="555"/>
      <c r="E243" s="555"/>
      <c r="F243" s="555"/>
      <c r="G243" s="555"/>
      <c r="H243" s="555"/>
      <c r="I243" s="555"/>
      <c r="J243" s="555"/>
      <c r="K243" s="555"/>
      <c r="L243" s="555"/>
      <c r="M243" s="555"/>
      <c r="N243" s="556"/>
      <c r="O243" s="534">
        <f>ROUND(O241+O235,0)</f>
        <v>23819</v>
      </c>
      <c r="P243" s="553"/>
    </row>
    <row r="244" spans="2:16">
      <c r="B244" s="407"/>
      <c r="C244" s="452"/>
      <c r="D244" s="453"/>
      <c r="E244" s="453"/>
      <c r="F244" s="453"/>
      <c r="G244" s="453"/>
      <c r="H244" s="453"/>
      <c r="I244" s="453"/>
      <c r="J244" s="453"/>
      <c r="K244" s="453"/>
      <c r="L244" s="453"/>
      <c r="M244" s="453"/>
      <c r="N244" s="453"/>
      <c r="O244" s="454"/>
      <c r="P244" s="409"/>
    </row>
    <row r="245" spans="2:16">
      <c r="B245" s="407"/>
      <c r="C245" s="459"/>
      <c r="D245" s="411"/>
      <c r="E245" s="411"/>
      <c r="F245" s="411"/>
      <c r="G245" s="411"/>
      <c r="H245" s="411"/>
      <c r="I245" s="411"/>
      <c r="J245" s="411"/>
      <c r="K245" s="411"/>
      <c r="L245" s="411"/>
      <c r="M245" s="411"/>
      <c r="N245" s="411"/>
      <c r="O245" s="460"/>
      <c r="P245" s="409"/>
    </row>
    <row r="246" spans="2:16">
      <c r="B246" s="407"/>
      <c r="C246" s="459"/>
      <c r="D246" s="411"/>
      <c r="E246" s="411"/>
      <c r="F246" s="411"/>
      <c r="G246" s="411"/>
      <c r="H246" s="411"/>
      <c r="I246" s="411"/>
      <c r="J246" s="411"/>
      <c r="K246" s="411"/>
      <c r="L246" s="411"/>
      <c r="M246" s="411"/>
      <c r="N246" s="411"/>
      <c r="O246" s="460"/>
      <c r="P246" s="409"/>
    </row>
    <row r="247" spans="2:16">
      <c r="B247" s="407"/>
      <c r="C247" s="459"/>
      <c r="D247" s="411"/>
      <c r="E247" s="411"/>
      <c r="F247" s="411"/>
      <c r="G247" s="411"/>
      <c r="H247" s="411"/>
      <c r="I247" s="411"/>
      <c r="J247" s="411"/>
      <c r="K247" s="411"/>
      <c r="L247" s="411"/>
      <c r="M247" s="411"/>
      <c r="N247" s="411"/>
      <c r="O247" s="460"/>
      <c r="P247" s="409"/>
    </row>
    <row r="248" spans="2:16" ht="15.75">
      <c r="B248" s="407"/>
      <c r="C248" s="557" t="str">
        <f>+[118]INICIO!$B$13</f>
        <v>Proyectó:</v>
      </c>
      <c r="D248" s="411"/>
      <c r="E248" s="411"/>
      <c r="F248" s="411"/>
      <c r="G248" s="411"/>
      <c r="H248" s="411"/>
      <c r="I248" s="411"/>
      <c r="J248" s="558" t="str">
        <f>+[117]INICIO!$B$17</f>
        <v>Aprobó:</v>
      </c>
      <c r="K248" s="411"/>
      <c r="M248" s="411"/>
      <c r="N248" s="411"/>
      <c r="O248" s="460"/>
      <c r="P248" s="409"/>
    </row>
    <row r="249" spans="2:16">
      <c r="B249" s="407"/>
      <c r="C249" s="559"/>
      <c r="D249" s="411" t="str">
        <f>+[117]INICIO!$C$14</f>
        <v>LUZ DARY CAMPEROS RINCON</v>
      </c>
      <c r="E249" s="411"/>
      <c r="F249" s="411"/>
      <c r="G249" s="411"/>
      <c r="H249" s="560"/>
      <c r="I249" s="411"/>
      <c r="J249" s="411"/>
      <c r="K249" s="411" t="str">
        <f>+[117]INICIO!$C$18</f>
        <v>JESUS IVAN QUIÑONES RUEDA</v>
      </c>
      <c r="M249" s="411"/>
      <c r="N249" s="411"/>
      <c r="O249" s="460"/>
      <c r="P249" s="561"/>
    </row>
    <row r="250" spans="2:16">
      <c r="B250" s="407"/>
      <c r="C250" s="459"/>
      <c r="D250" s="411" t="str">
        <f>+[117]INICIO!$C$15</f>
        <v>APOYO SEC. DE PLANEACION Y OBRAS PÚBLICAS</v>
      </c>
      <c r="E250" s="411"/>
      <c r="F250" s="411"/>
      <c r="G250" s="411"/>
      <c r="H250" s="560"/>
      <c r="I250" s="411"/>
      <c r="J250" s="411"/>
      <c r="K250" s="411" t="str">
        <f>+[117]INICIO!$C$19</f>
        <v>SECRETARIO DE PLANEACION Y OBRAS PUBLICAS</v>
      </c>
      <c r="M250" s="411"/>
      <c r="N250" s="411"/>
      <c r="O250" s="460"/>
      <c r="P250" s="561"/>
    </row>
    <row r="251" spans="2:16">
      <c r="B251" s="407"/>
      <c r="C251" s="439"/>
      <c r="D251" s="411" t="str">
        <f>+[117]INICIO!$C$16</f>
        <v>091037-0632531CND</v>
      </c>
      <c r="E251" s="411"/>
      <c r="F251" s="412"/>
      <c r="G251" s="412"/>
      <c r="H251" s="560"/>
      <c r="I251" s="412"/>
      <c r="J251" s="412"/>
      <c r="K251" s="562" t="str">
        <f>+[117]INICIO!$C$20</f>
        <v>A21382020-1090480860</v>
      </c>
      <c r="L251" s="562"/>
      <c r="M251" s="412"/>
      <c r="N251" s="412"/>
      <c r="O251" s="460"/>
      <c r="P251" s="563"/>
    </row>
    <row r="252" spans="2:16" ht="16.5" thickBot="1">
      <c r="B252" s="407"/>
      <c r="C252" s="564"/>
      <c r="D252" s="565"/>
      <c r="E252" s="565"/>
      <c r="F252" s="565"/>
      <c r="G252" s="565"/>
      <c r="H252" s="565"/>
      <c r="I252" s="565"/>
      <c r="J252" s="565"/>
      <c r="K252" s="565"/>
      <c r="L252" s="565"/>
      <c r="M252" s="565"/>
      <c r="N252" s="565"/>
      <c r="O252" s="566"/>
      <c r="P252" s="567"/>
    </row>
    <row r="253" spans="2:16" ht="15.75" thickBot="1">
      <c r="B253" s="568"/>
      <c r="C253" s="569"/>
      <c r="D253" s="569"/>
      <c r="E253" s="569"/>
      <c r="F253" s="569"/>
      <c r="G253" s="569"/>
      <c r="H253" s="569"/>
      <c r="I253" s="569"/>
      <c r="J253" s="569"/>
      <c r="K253" s="569"/>
      <c r="L253" s="569"/>
      <c r="M253" s="569"/>
      <c r="N253" s="569"/>
      <c r="O253" s="570"/>
      <c r="P253" s="571"/>
    </row>
    <row r="254" spans="2:16" ht="15.75" thickTop="1">
      <c r="B254" s="403"/>
      <c r="C254" s="404"/>
      <c r="D254" s="404"/>
      <c r="E254" s="404"/>
      <c r="F254" s="404"/>
      <c r="G254" s="404"/>
      <c r="H254" s="404"/>
      <c r="I254" s="404"/>
      <c r="J254" s="404"/>
      <c r="K254" s="404"/>
      <c r="L254" s="404"/>
      <c r="M254" s="404"/>
      <c r="N254" s="404"/>
      <c r="O254" s="405"/>
      <c r="P254" s="406"/>
    </row>
    <row r="255" spans="2:16" ht="18.75" customHeight="1">
      <c r="B255" s="407"/>
      <c r="C255" s="408" t="str">
        <f>+[117]INICIO!$C$8</f>
        <v>Formulario 1 - Propuesta económica  - Documento tipo de selección abreviada de menor cuantía</v>
      </c>
      <c r="D255" s="408"/>
      <c r="E255" s="408"/>
      <c r="F255" s="408"/>
      <c r="G255" s="408"/>
      <c r="H255" s="408"/>
      <c r="I255" s="408"/>
      <c r="J255" s="408"/>
      <c r="K255" s="408"/>
      <c r="L255" s="408"/>
      <c r="M255" s="408"/>
      <c r="N255" s="408"/>
      <c r="O255" s="408"/>
      <c r="P255" s="409"/>
    </row>
    <row r="256" spans="2:16">
      <c r="B256" s="407"/>
      <c r="C256" s="410" t="s">
        <v>89</v>
      </c>
      <c r="D256" s="410" t="str">
        <f>+[117]INICIO!$C$6</f>
        <v>1 del 21 de agosto de 2025</v>
      </c>
      <c r="E256" s="410"/>
      <c r="F256" s="410"/>
      <c r="G256" s="410"/>
      <c r="H256" s="410"/>
      <c r="I256" s="410"/>
      <c r="J256" s="410"/>
      <c r="K256" s="410"/>
      <c r="L256" s="410"/>
      <c r="M256" s="410"/>
      <c r="N256" s="410"/>
      <c r="O256" s="410"/>
      <c r="P256" s="409"/>
    </row>
    <row r="257" spans="2:16" ht="15.75" thickBot="1">
      <c r="B257" s="407"/>
      <c r="C257" s="411"/>
      <c r="D257" s="411"/>
      <c r="E257" s="411"/>
      <c r="F257" s="411"/>
      <c r="G257" s="411"/>
      <c r="H257" s="411"/>
      <c r="I257" s="411"/>
      <c r="J257" s="411"/>
      <c r="K257" s="411"/>
      <c r="L257" s="411"/>
      <c r="M257" s="411"/>
      <c r="N257" s="411"/>
      <c r="O257" s="412"/>
      <c r="P257" s="409"/>
    </row>
    <row r="258" spans="2:16">
      <c r="B258" s="407"/>
      <c r="C258" s="180"/>
      <c r="D258" s="413"/>
      <c r="E258" s="414"/>
      <c r="F258" s="414"/>
      <c r="G258" s="414"/>
      <c r="H258" s="414"/>
      <c r="I258" s="414"/>
      <c r="J258" s="414"/>
      <c r="K258" s="415"/>
      <c r="L258" s="184"/>
      <c r="M258" s="185"/>
      <c r="N258" s="185"/>
      <c r="O258" s="186"/>
      <c r="P258" s="187"/>
    </row>
    <row r="259" spans="2:16">
      <c r="B259" s="407"/>
      <c r="C259" s="188"/>
      <c r="D259" s="416" t="s">
        <v>90</v>
      </c>
      <c r="E259" s="417"/>
      <c r="F259" s="417"/>
      <c r="G259" s="417"/>
      <c r="H259" s="417"/>
      <c r="I259" s="417"/>
      <c r="J259" s="417"/>
      <c r="K259" s="418"/>
      <c r="L259" s="192"/>
      <c r="M259" s="193"/>
      <c r="N259" s="193"/>
      <c r="O259" s="194"/>
      <c r="P259" s="187"/>
    </row>
    <row r="260" spans="2:16">
      <c r="B260" s="407"/>
      <c r="C260" s="188"/>
      <c r="D260" s="419"/>
      <c r="E260" s="420"/>
      <c r="F260" s="420"/>
      <c r="G260" s="420"/>
      <c r="H260" s="420"/>
      <c r="I260" s="420"/>
      <c r="J260" s="420"/>
      <c r="K260" s="421"/>
      <c r="L260" s="198"/>
      <c r="M260" s="199"/>
      <c r="N260" s="200"/>
      <c r="O260" s="201"/>
      <c r="P260" s="187"/>
    </row>
    <row r="261" spans="2:16">
      <c r="B261" s="407"/>
      <c r="C261" s="188"/>
      <c r="D261" s="419"/>
      <c r="E261" s="420"/>
      <c r="F261" s="420"/>
      <c r="G261" s="420"/>
      <c r="H261" s="420"/>
      <c r="I261" s="420"/>
      <c r="J261" s="420"/>
      <c r="K261" s="421"/>
      <c r="L261" s="202" t="s">
        <v>35</v>
      </c>
      <c r="M261" s="203">
        <f>+[118]INICIO!$C$6</f>
        <v>1</v>
      </c>
      <c r="N261" s="204"/>
      <c r="O261" s="205"/>
      <c r="P261" s="187"/>
    </row>
    <row r="262" spans="2:16">
      <c r="B262" s="407"/>
      <c r="C262" s="188"/>
      <c r="D262" s="419"/>
      <c r="E262" s="420"/>
      <c r="F262" s="420"/>
      <c r="G262" s="420"/>
      <c r="H262" s="420"/>
      <c r="I262" s="420"/>
      <c r="J262" s="420"/>
      <c r="K262" s="421"/>
      <c r="L262" s="422"/>
      <c r="M262" s="423"/>
      <c r="N262" s="424"/>
      <c r="O262" s="425"/>
      <c r="P262" s="426"/>
    </row>
    <row r="263" spans="2:16">
      <c r="B263" s="407"/>
      <c r="C263" s="188"/>
      <c r="D263" s="427"/>
      <c r="E263" s="428"/>
      <c r="F263" s="428"/>
      <c r="G263" s="428"/>
      <c r="H263" s="428"/>
      <c r="I263" s="428"/>
      <c r="J263" s="428"/>
      <c r="K263" s="429"/>
      <c r="L263" s="198"/>
      <c r="M263" s="214"/>
      <c r="N263" s="214"/>
      <c r="O263" s="215"/>
      <c r="P263" s="187"/>
    </row>
    <row r="264" spans="2:16">
      <c r="B264" s="407"/>
      <c r="C264" s="188"/>
      <c r="D264" s="427"/>
      <c r="E264" s="428"/>
      <c r="F264" s="428"/>
      <c r="G264" s="428"/>
      <c r="H264" s="428"/>
      <c r="I264" s="428"/>
      <c r="J264" s="428"/>
      <c r="K264" s="429"/>
      <c r="L264" s="202" t="s">
        <v>91</v>
      </c>
      <c r="M264" s="202">
        <f>+VLOOKUP(C275,[117]PRESUPUESTO!A:O,15,FALSE)</f>
        <v>4</v>
      </c>
      <c r="N264" s="202" t="s">
        <v>36</v>
      </c>
      <c r="O264" s="216">
        <f>+VLOOKUP("F",[117]PRESUPUESTO!A:O,15,FALSE)</f>
        <v>16</v>
      </c>
      <c r="P264" s="187"/>
    </row>
    <row r="265" spans="2:16">
      <c r="B265" s="407"/>
      <c r="C265" s="188"/>
      <c r="D265" s="416" t="s">
        <v>92</v>
      </c>
      <c r="E265" s="417"/>
      <c r="F265" s="417"/>
      <c r="G265" s="417"/>
      <c r="H265" s="417"/>
      <c r="I265" s="417"/>
      <c r="J265" s="417"/>
      <c r="K265" s="418"/>
      <c r="L265" s="202"/>
      <c r="M265" s="217"/>
      <c r="N265" s="217"/>
      <c r="O265" s="216"/>
      <c r="P265" s="187"/>
    </row>
    <row r="266" spans="2:16" ht="15.75" thickBot="1">
      <c r="B266" s="407"/>
      <c r="C266" s="430"/>
      <c r="D266" s="431"/>
      <c r="E266" s="431"/>
      <c r="F266" s="431"/>
      <c r="G266" s="431"/>
      <c r="H266" s="431"/>
      <c r="I266" s="431"/>
      <c r="J266" s="431"/>
      <c r="K266" s="431"/>
      <c r="L266" s="431"/>
      <c r="M266" s="432"/>
      <c r="N266" s="432"/>
      <c r="O266" s="433"/>
      <c r="P266" s="434"/>
    </row>
    <row r="267" spans="2:16">
      <c r="B267" s="407"/>
      <c r="C267" s="435"/>
      <c r="D267" s="436"/>
      <c r="E267" s="436"/>
      <c r="F267" s="436"/>
      <c r="G267" s="436"/>
      <c r="H267" s="436"/>
      <c r="I267" s="436"/>
      <c r="J267" s="436"/>
      <c r="K267" s="436"/>
      <c r="L267" s="437" t="s">
        <v>37</v>
      </c>
      <c r="M267" s="437" t="s">
        <v>38</v>
      </c>
      <c r="N267" s="437" t="s">
        <v>39</v>
      </c>
      <c r="O267" s="438" t="s">
        <v>40</v>
      </c>
      <c r="P267" s="426"/>
    </row>
    <row r="268" spans="2:16">
      <c r="B268" s="407"/>
      <c r="C268" s="439"/>
      <c r="D268" s="440"/>
      <c r="E268" s="440"/>
      <c r="F268" s="440"/>
      <c r="G268" s="440"/>
      <c r="H268" s="440"/>
      <c r="I268" s="440"/>
      <c r="J268" s="440"/>
      <c r="K268" s="440"/>
      <c r="L268" s="441"/>
      <c r="M268" s="442">
        <f>+[118]INICIO!$C$5</f>
        <v>13</v>
      </c>
      <c r="N268" s="442">
        <f>+[118]INICIO!$D$5</f>
        <v>2</v>
      </c>
      <c r="O268" s="443">
        <f>+[118]INICIO!$E$5</f>
        <v>2026</v>
      </c>
      <c r="P268" s="444"/>
    </row>
    <row r="269" spans="2:16">
      <c r="B269" s="407"/>
      <c r="C269" s="446"/>
      <c r="D269" s="420"/>
      <c r="E269" s="420"/>
      <c r="F269" s="420"/>
      <c r="G269" s="440"/>
      <c r="H269" s="440"/>
      <c r="I269" s="440"/>
      <c r="J269" s="411"/>
      <c r="K269" s="440"/>
      <c r="L269" s="447"/>
      <c r="M269" s="411"/>
      <c r="N269" s="411"/>
      <c r="O269" s="448"/>
      <c r="P269" s="444"/>
    </row>
    <row r="270" spans="2:16" ht="15.75" thickBot="1">
      <c r="B270" s="407"/>
      <c r="C270" s="449"/>
      <c r="D270" s="450"/>
      <c r="E270" s="450"/>
      <c r="F270" s="450"/>
      <c r="G270" s="450"/>
      <c r="H270" s="450"/>
      <c r="I270" s="450"/>
      <c r="J270" s="450"/>
      <c r="K270" s="450"/>
      <c r="L270" s="450"/>
      <c r="M270" s="450"/>
      <c r="N270" s="450"/>
      <c r="O270" s="451"/>
      <c r="P270" s="409"/>
    </row>
    <row r="271" spans="2:16" ht="15.75" thickBot="1">
      <c r="B271" s="407"/>
      <c r="C271" s="452"/>
      <c r="D271" s="453"/>
      <c r="E271" s="453"/>
      <c r="F271" s="453"/>
      <c r="G271" s="453"/>
      <c r="H271" s="453"/>
      <c r="I271" s="411"/>
      <c r="J271" s="411"/>
      <c r="K271" s="453"/>
      <c r="L271" s="453"/>
      <c r="M271" s="453"/>
      <c r="N271" s="453"/>
      <c r="O271" s="454"/>
      <c r="P271" s="409"/>
    </row>
    <row r="272" spans="2:16">
      <c r="B272" s="407"/>
      <c r="C272" s="455" t="s">
        <v>93</v>
      </c>
      <c r="D272" s="456"/>
      <c r="E272" s="456"/>
      <c r="F272" s="456"/>
      <c r="G272" s="456"/>
      <c r="H272" s="456"/>
      <c r="I272" s="456"/>
      <c r="J272" s="456"/>
      <c r="K272" s="456"/>
      <c r="L272" s="456"/>
      <c r="M272" s="456"/>
      <c r="N272" s="456"/>
      <c r="O272" s="457"/>
      <c r="P272" s="458"/>
    </row>
    <row r="273" spans="1:28" ht="15.75" thickBot="1">
      <c r="B273" s="407"/>
      <c r="C273" s="459"/>
      <c r="D273" s="411"/>
      <c r="E273" s="411"/>
      <c r="F273" s="411"/>
      <c r="G273" s="411"/>
      <c r="H273" s="411"/>
      <c r="I273" s="411"/>
      <c r="J273" s="411"/>
      <c r="K273" s="411"/>
      <c r="L273" s="411"/>
      <c r="M273" s="411"/>
      <c r="N273" s="411"/>
      <c r="O273" s="460"/>
      <c r="P273" s="409"/>
    </row>
    <row r="274" spans="1:28">
      <c r="B274" s="407"/>
      <c r="C274" s="461" t="s">
        <v>41</v>
      </c>
      <c r="D274" s="462" t="s">
        <v>42</v>
      </c>
      <c r="E274" s="462"/>
      <c r="F274" s="462"/>
      <c r="G274" s="462"/>
      <c r="H274" s="462"/>
      <c r="I274" s="462"/>
      <c r="J274" s="462"/>
      <c r="K274" s="462"/>
      <c r="L274" s="462"/>
      <c r="M274" s="463" t="s">
        <v>43</v>
      </c>
      <c r="N274" s="463"/>
      <c r="O274" s="464" t="s">
        <v>9</v>
      </c>
      <c r="P274" s="465"/>
    </row>
    <row r="275" spans="1:28" ht="30" customHeight="1" thickBot="1">
      <c r="B275" s="466"/>
      <c r="C275" s="467" t="str">
        <f>+[117]PRESUPUESTO!D17</f>
        <v>1.04</v>
      </c>
      <c r="D275" s="255" t="str">
        <f>+VLOOKUP(C275,[117]PRESUPUESTO!A:O,8,FALSE)</f>
        <v>MANTENIMIENTO DE CERCHASY/O CORREAS</v>
      </c>
      <c r="E275" s="255"/>
      <c r="F275" s="255"/>
      <c r="G275" s="255"/>
      <c r="H275" s="255"/>
      <c r="I275" s="255"/>
      <c r="J275" s="255"/>
      <c r="K275" s="255"/>
      <c r="L275" s="255"/>
      <c r="M275" s="255" t="str">
        <f>+VLOOKUP(C275,[117]PRESUPUESTO!A:O,9,FALSE)</f>
        <v>M</v>
      </c>
      <c r="N275" s="468"/>
      <c r="O275" s="469">
        <v>1</v>
      </c>
      <c r="P275" s="470"/>
      <c r="AB275" s="402">
        <f>+AB312</f>
        <v>50</v>
      </c>
    </row>
    <row r="276" spans="1:28" ht="15.75" thickBot="1">
      <c r="B276" s="407"/>
      <c r="C276" s="446" t="s">
        <v>44</v>
      </c>
      <c r="D276" s="420"/>
      <c r="E276" s="420"/>
      <c r="F276" s="420"/>
      <c r="G276" s="420"/>
      <c r="H276" s="420"/>
      <c r="I276" s="420"/>
      <c r="J276" s="420"/>
      <c r="K276" s="420"/>
      <c r="L276" s="420"/>
      <c r="M276" s="420"/>
      <c r="N276" s="420"/>
      <c r="O276" s="471"/>
      <c r="P276" s="472"/>
    </row>
    <row r="277" spans="1:28">
      <c r="B277" s="407"/>
      <c r="C277" s="473" t="s">
        <v>42</v>
      </c>
      <c r="D277" s="474"/>
      <c r="E277" s="474"/>
      <c r="F277" s="474"/>
      <c r="G277" s="475"/>
      <c r="H277" s="476" t="s">
        <v>45</v>
      </c>
      <c r="I277" s="474"/>
      <c r="J277" s="476" t="s">
        <v>46</v>
      </c>
      <c r="K277" s="477"/>
      <c r="L277" s="478" t="s">
        <v>54</v>
      </c>
      <c r="M277" s="476" t="s">
        <v>47</v>
      </c>
      <c r="N277" s="477"/>
      <c r="O277" s="479" t="s">
        <v>48</v>
      </c>
      <c r="P277" s="480"/>
    </row>
    <row r="278" spans="1:28">
      <c r="A278" s="445" t="str">
        <f>+VLOOKUP(C275,[117]PRESUPUESTO!A:O,2,FALSE)</f>
        <v>APU-00114</v>
      </c>
      <c r="B278" s="407"/>
      <c r="C278" s="481" t="str">
        <f t="shared" ref="C278:C283" si="30">+R278</f>
        <v>HERRAMIENTA MENOR (% M.O)</v>
      </c>
      <c r="D278" s="482"/>
      <c r="E278" s="482"/>
      <c r="F278" s="482"/>
      <c r="G278" s="483"/>
      <c r="H278" s="484"/>
      <c r="I278" s="483"/>
      <c r="J278" s="485" t="str">
        <f t="shared" ref="J278:J283" si="31">+Y278</f>
        <v>%</v>
      </c>
      <c r="K278" s="486"/>
      <c r="L278" s="487">
        <f t="shared" ref="L278:M283" si="32">+AA278</f>
        <v>7995.119999999999</v>
      </c>
      <c r="M278" s="488">
        <f t="shared" si="32"/>
        <v>10</v>
      </c>
      <c r="N278" s="489"/>
      <c r="O278" s="490">
        <f t="shared" ref="O278:O283" si="33">IFERROR(ROUND(IF(C278="HERRAMIENTA MENOR (% M.O)",M278%*L278,L278/M278),2)," ")</f>
        <v>799.51</v>
      </c>
      <c r="P278" s="491"/>
      <c r="R278" s="402" t="str" cm="1">
        <f t="array" ref="R278:AB319">+_xlfn._xlws.FILTER([118]APU!$D$2:$N$45141,[118]APU!$A$2:$A$45141=A278," ")</f>
        <v>HERRAMIENTA MENOR (% M.O)</v>
      </c>
      <c r="S278" s="402">
        <v>0</v>
      </c>
      <c r="T278" s="402">
        <v>0</v>
      </c>
      <c r="U278" s="402">
        <v>0</v>
      </c>
      <c r="V278" s="402">
        <v>0</v>
      </c>
      <c r="W278" s="402">
        <v>0</v>
      </c>
      <c r="X278" s="402">
        <v>0</v>
      </c>
      <c r="Y278" s="402" t="str">
        <v>%</v>
      </c>
      <c r="Z278" s="402">
        <v>0</v>
      </c>
      <c r="AA278" s="402">
        <v>7995.119999999999</v>
      </c>
      <c r="AB278" s="402">
        <v>10</v>
      </c>
    </row>
    <row r="279" spans="1:28">
      <c r="A279" s="445" t="str">
        <f>+A278</f>
        <v>APU-00114</v>
      </c>
      <c r="B279" s="407"/>
      <c r="C279" s="481" t="str">
        <f t="shared" si="30"/>
        <v>PULIDORA</v>
      </c>
      <c r="D279" s="482"/>
      <c r="E279" s="482"/>
      <c r="F279" s="482" t="s">
        <v>94</v>
      </c>
      <c r="G279" s="483"/>
      <c r="H279" s="484"/>
      <c r="I279" s="483"/>
      <c r="J279" s="485" t="str">
        <f t="shared" si="31"/>
        <v>DIA</v>
      </c>
      <c r="K279" s="486"/>
      <c r="L279" s="487">
        <f t="shared" si="32"/>
        <v>45000</v>
      </c>
      <c r="M279" s="488">
        <f t="shared" si="32"/>
        <v>100</v>
      </c>
      <c r="N279" s="489"/>
      <c r="O279" s="490">
        <f t="shared" si="33"/>
        <v>450</v>
      </c>
      <c r="P279" s="491"/>
      <c r="R279" s="402" t="str">
        <v>PULIDORA</v>
      </c>
      <c r="S279" s="402">
        <v>0</v>
      </c>
      <c r="T279" s="402">
        <v>0</v>
      </c>
      <c r="U279" s="402">
        <v>0</v>
      </c>
      <c r="V279" s="402">
        <v>0</v>
      </c>
      <c r="W279" s="402">
        <v>0</v>
      </c>
      <c r="X279" s="402">
        <v>0</v>
      </c>
      <c r="Y279" s="402" t="str">
        <v>DIA</v>
      </c>
      <c r="Z279" s="402">
        <v>0</v>
      </c>
      <c r="AA279" s="402">
        <v>45000</v>
      </c>
      <c r="AB279" s="402">
        <v>100</v>
      </c>
    </row>
    <row r="280" spans="1:28">
      <c r="A280" s="445" t="str">
        <f t="shared" ref="A280:A324" si="34">+A279</f>
        <v>APU-00114</v>
      </c>
      <c r="B280" s="407"/>
      <c r="C280" s="481" t="str">
        <f t="shared" si="30"/>
        <v>COMPRESOR DE PINTURA</v>
      </c>
      <c r="D280" s="482"/>
      <c r="E280" s="482"/>
      <c r="F280" s="482"/>
      <c r="G280" s="483"/>
      <c r="H280" s="492"/>
      <c r="I280" s="493"/>
      <c r="J280" s="485" t="str">
        <f t="shared" si="31"/>
        <v>DIA</v>
      </c>
      <c r="K280" s="486"/>
      <c r="L280" s="487">
        <f t="shared" si="32"/>
        <v>90792</v>
      </c>
      <c r="M280" s="488">
        <f t="shared" si="32"/>
        <v>100</v>
      </c>
      <c r="N280" s="489"/>
      <c r="O280" s="490">
        <f t="shared" si="33"/>
        <v>907.92</v>
      </c>
      <c r="P280" s="491"/>
      <c r="R280" s="402" t="str">
        <v>COMPRESOR DE PINTURA</v>
      </c>
      <c r="S280" s="402">
        <v>0</v>
      </c>
      <c r="T280" s="402">
        <v>0</v>
      </c>
      <c r="U280" s="402">
        <v>0</v>
      </c>
      <c r="V280" s="402">
        <v>0</v>
      </c>
      <c r="W280" s="402">
        <v>0</v>
      </c>
      <c r="X280" s="402">
        <v>0</v>
      </c>
      <c r="Y280" s="402" t="str">
        <v>DIA</v>
      </c>
      <c r="Z280" s="402">
        <v>0</v>
      </c>
      <c r="AA280" s="402">
        <v>90792</v>
      </c>
      <c r="AB280" s="402">
        <v>100</v>
      </c>
    </row>
    <row r="281" spans="1:28">
      <c r="A281" s="445" t="str">
        <f t="shared" si="34"/>
        <v>APU-00114</v>
      </c>
      <c r="B281" s="407"/>
      <c r="C281" s="481" t="str">
        <f t="shared" si="30"/>
        <v>SECCIÓN DE ANDAMIO (02)</v>
      </c>
      <c r="D281" s="482"/>
      <c r="E281" s="482"/>
      <c r="F281" s="482"/>
      <c r="G281" s="483"/>
      <c r="H281" s="492"/>
      <c r="I281" s="493"/>
      <c r="J281" s="485" t="str">
        <f t="shared" si="31"/>
        <v>DIA</v>
      </c>
      <c r="K281" s="486"/>
      <c r="L281" s="487">
        <f t="shared" si="32"/>
        <v>6000</v>
      </c>
      <c r="M281" s="488">
        <f t="shared" si="32"/>
        <v>50</v>
      </c>
      <c r="N281" s="489"/>
      <c r="O281" s="490">
        <f t="shared" si="33"/>
        <v>120</v>
      </c>
      <c r="P281" s="491"/>
      <c r="R281" s="402" t="str">
        <v>SECCIÓN DE ANDAMIO (02)</v>
      </c>
      <c r="S281" s="402">
        <v>0</v>
      </c>
      <c r="T281" s="402">
        <v>0</v>
      </c>
      <c r="U281" s="402">
        <v>0</v>
      </c>
      <c r="V281" s="402">
        <v>0</v>
      </c>
      <c r="W281" s="402">
        <v>0</v>
      </c>
      <c r="X281" s="402">
        <v>0</v>
      </c>
      <c r="Y281" s="402" t="str">
        <v>DIA</v>
      </c>
      <c r="Z281" s="402">
        <v>0</v>
      </c>
      <c r="AA281" s="402">
        <v>6000</v>
      </c>
      <c r="AB281" s="402">
        <v>50</v>
      </c>
    </row>
    <row r="282" spans="1:28">
      <c r="A282" s="445" t="str">
        <f t="shared" si="34"/>
        <v>APU-00114</v>
      </c>
      <c r="B282" s="407"/>
      <c r="C282" s="481" t="str">
        <f t="shared" si="30"/>
        <v/>
      </c>
      <c r="D282" s="482"/>
      <c r="E282" s="482"/>
      <c r="F282" s="482"/>
      <c r="G282" s="483"/>
      <c r="H282" s="484"/>
      <c r="I282" s="483"/>
      <c r="J282" s="485" t="str">
        <f t="shared" si="31"/>
        <v/>
      </c>
      <c r="K282" s="486"/>
      <c r="L282" s="487" t="str">
        <f t="shared" si="32"/>
        <v/>
      </c>
      <c r="M282" s="488">
        <f t="shared" si="32"/>
        <v>0</v>
      </c>
      <c r="N282" s="489"/>
      <c r="O282" s="490" t="str">
        <f t="shared" si="33"/>
        <v xml:space="preserve"> </v>
      </c>
      <c r="P282" s="491"/>
      <c r="R282" s="402" t="str">
        <v/>
      </c>
      <c r="S282" s="402">
        <v>0</v>
      </c>
      <c r="T282" s="402">
        <v>0</v>
      </c>
      <c r="U282" s="402">
        <v>0</v>
      </c>
      <c r="V282" s="402">
        <v>0</v>
      </c>
      <c r="W282" s="402">
        <v>0</v>
      </c>
      <c r="X282" s="402">
        <v>0</v>
      </c>
      <c r="Y282" s="402" t="str">
        <v/>
      </c>
      <c r="Z282" s="402">
        <v>0</v>
      </c>
      <c r="AA282" s="402" t="str">
        <v/>
      </c>
      <c r="AB282" s="402">
        <v>0</v>
      </c>
    </row>
    <row r="283" spans="1:28" ht="15.75" thickBot="1">
      <c r="A283" s="445" t="str">
        <f t="shared" si="34"/>
        <v>APU-00114</v>
      </c>
      <c r="B283" s="407"/>
      <c r="C283" s="481" t="str">
        <f t="shared" si="30"/>
        <v/>
      </c>
      <c r="D283" s="450"/>
      <c r="E283" s="450"/>
      <c r="F283" s="450"/>
      <c r="G283" s="494"/>
      <c r="H283" s="495"/>
      <c r="I283" s="494"/>
      <c r="J283" s="485" t="str">
        <f t="shared" si="31"/>
        <v/>
      </c>
      <c r="K283" s="496"/>
      <c r="L283" s="487" t="str">
        <f t="shared" si="32"/>
        <v/>
      </c>
      <c r="M283" s="488">
        <f t="shared" si="32"/>
        <v>0</v>
      </c>
      <c r="N283" s="497"/>
      <c r="O283" s="498" t="str">
        <f t="shared" si="33"/>
        <v xml:space="preserve"> </v>
      </c>
      <c r="P283" s="491"/>
      <c r="R283" s="402" t="str">
        <v/>
      </c>
      <c r="S283" s="402">
        <v>0</v>
      </c>
      <c r="T283" s="402">
        <v>0</v>
      </c>
      <c r="U283" s="402">
        <v>0</v>
      </c>
      <c r="V283" s="402">
        <v>0</v>
      </c>
      <c r="W283" s="402">
        <v>0</v>
      </c>
      <c r="X283" s="402">
        <v>0</v>
      </c>
      <c r="Y283" s="402" t="str">
        <v/>
      </c>
      <c r="Z283" s="402">
        <v>0</v>
      </c>
      <c r="AA283" s="402" t="str">
        <v/>
      </c>
      <c r="AB283" s="402">
        <v>0</v>
      </c>
    </row>
    <row r="284" spans="1:28" ht="15.75" thickBot="1">
      <c r="A284" s="445" t="str">
        <f t="shared" si="34"/>
        <v>APU-00114</v>
      </c>
      <c r="B284" s="407"/>
      <c r="C284" s="499" t="s">
        <v>95</v>
      </c>
      <c r="D284" s="500"/>
      <c r="E284" s="500"/>
      <c r="F284" s="500"/>
      <c r="G284" s="500"/>
      <c r="H284" s="500"/>
      <c r="I284" s="500"/>
      <c r="J284" s="500"/>
      <c r="K284" s="500"/>
      <c r="L284" s="500"/>
      <c r="M284" s="500"/>
      <c r="N284" s="501"/>
      <c r="O284" s="502">
        <f>SUM(O278:O283)</f>
        <v>2277.4299999999998</v>
      </c>
      <c r="P284" s="503"/>
      <c r="R284" s="402" t="str">
        <v>SUBTOTAL</v>
      </c>
      <c r="S284" s="402">
        <v>0</v>
      </c>
      <c r="T284" s="402">
        <v>0</v>
      </c>
      <c r="U284" s="402">
        <v>0</v>
      </c>
      <c r="V284" s="402">
        <v>0</v>
      </c>
      <c r="W284" s="402" t="str">
        <v>|</v>
      </c>
      <c r="X284" s="402">
        <v>0</v>
      </c>
      <c r="Y284" s="402">
        <v>0</v>
      </c>
      <c r="Z284" s="402">
        <v>0</v>
      </c>
      <c r="AA284" s="402">
        <v>0</v>
      </c>
      <c r="AB284" s="402">
        <v>0</v>
      </c>
    </row>
    <row r="285" spans="1:28" ht="15.75" thickBot="1">
      <c r="A285" s="445" t="str">
        <f t="shared" si="34"/>
        <v>APU-00114</v>
      </c>
      <c r="B285" s="407"/>
      <c r="C285" s="446" t="s">
        <v>49</v>
      </c>
      <c r="D285" s="420"/>
      <c r="E285" s="420"/>
      <c r="F285" s="420"/>
      <c r="G285" s="420"/>
      <c r="H285" s="420"/>
      <c r="I285" s="420"/>
      <c r="J285" s="420"/>
      <c r="K285" s="420"/>
      <c r="L285" s="420"/>
      <c r="M285" s="420"/>
      <c r="N285" s="420"/>
      <c r="O285" s="471"/>
      <c r="P285" s="472"/>
      <c r="R285" s="402" t="str">
        <v>II. MATERIALES</v>
      </c>
      <c r="S285" s="402">
        <v>0</v>
      </c>
      <c r="T285" s="402">
        <v>0</v>
      </c>
      <c r="U285" s="402">
        <v>0</v>
      </c>
      <c r="V285" s="402">
        <v>0</v>
      </c>
      <c r="W285" s="402">
        <v>0</v>
      </c>
      <c r="X285" s="402">
        <v>0</v>
      </c>
      <c r="Y285" s="402">
        <v>0</v>
      </c>
      <c r="Z285" s="402">
        <v>0</v>
      </c>
      <c r="AA285" s="402">
        <v>0</v>
      </c>
      <c r="AB285" s="402">
        <v>0</v>
      </c>
    </row>
    <row r="286" spans="1:28">
      <c r="A286" s="445" t="str">
        <f t="shared" si="34"/>
        <v>APU-00114</v>
      </c>
      <c r="B286" s="407"/>
      <c r="C286" s="473" t="s">
        <v>42</v>
      </c>
      <c r="D286" s="504"/>
      <c r="E286" s="504"/>
      <c r="F286" s="504"/>
      <c r="G286" s="504"/>
      <c r="H286" s="504"/>
      <c r="I286" s="504"/>
      <c r="J286" s="477"/>
      <c r="K286" s="505" t="s">
        <v>43</v>
      </c>
      <c r="L286" s="478" t="s">
        <v>9</v>
      </c>
      <c r="M286" s="476" t="s">
        <v>96</v>
      </c>
      <c r="N286" s="477"/>
      <c r="O286" s="479" t="s">
        <v>48</v>
      </c>
      <c r="P286" s="480"/>
      <c r="R286" s="402" t="str">
        <v>DESCRIPCIÓN</v>
      </c>
      <c r="S286" s="402">
        <v>0</v>
      </c>
      <c r="T286" s="402">
        <v>0</v>
      </c>
      <c r="U286" s="402">
        <v>0</v>
      </c>
      <c r="V286" s="402">
        <v>0</v>
      </c>
      <c r="W286" s="402">
        <v>0</v>
      </c>
      <c r="X286" s="402">
        <v>0</v>
      </c>
      <c r="Y286" s="402">
        <v>0</v>
      </c>
      <c r="Z286" s="402" t="str">
        <v>UNIDAD</v>
      </c>
      <c r="AA286" s="402" t="str">
        <v>CANTIDAD</v>
      </c>
      <c r="AB286" s="402" t="str">
        <v>PRECIO UNITARIO</v>
      </c>
    </row>
    <row r="287" spans="1:28">
      <c r="A287" s="445" t="str">
        <f t="shared" si="34"/>
        <v>APU-00114</v>
      </c>
      <c r="B287" s="407"/>
      <c r="C287" s="481" t="str">
        <f t="shared" ref="C287:C300" si="35">+R287</f>
        <v>PINTURA ANTICORROSIVO</v>
      </c>
      <c r="D287" s="506"/>
      <c r="E287" s="506"/>
      <c r="F287" s="506"/>
      <c r="G287" s="506"/>
      <c r="H287" s="506"/>
      <c r="I287" s="506"/>
      <c r="J287" s="507"/>
      <c r="K287" s="508" t="str">
        <f t="shared" ref="K287:M300" si="36">+Z287</f>
        <v>GAL</v>
      </c>
      <c r="L287" s="509">
        <f t="shared" si="36"/>
        <v>0.02</v>
      </c>
      <c r="M287" s="510">
        <f t="shared" si="36"/>
        <v>61200</v>
      </c>
      <c r="N287" s="511"/>
      <c r="O287" s="490">
        <f t="shared" ref="O287:O300" si="37">IFERROR(ROUND(M287*L287,2),"")</f>
        <v>1224</v>
      </c>
      <c r="P287" s="491"/>
      <c r="R287" s="402" t="str">
        <v>PINTURA ANTICORROSIVO</v>
      </c>
      <c r="S287" s="402">
        <v>0</v>
      </c>
      <c r="T287" s="402">
        <v>0</v>
      </c>
      <c r="U287" s="402">
        <v>0</v>
      </c>
      <c r="V287" s="402">
        <v>0</v>
      </c>
      <c r="W287" s="402">
        <v>0</v>
      </c>
      <c r="X287" s="402">
        <v>0</v>
      </c>
      <c r="Y287" s="402">
        <v>0</v>
      </c>
      <c r="Z287" s="402" t="str">
        <v>GAL</v>
      </c>
      <c r="AA287" s="402">
        <v>0.02</v>
      </c>
      <c r="AB287" s="402">
        <v>61200</v>
      </c>
    </row>
    <row r="288" spans="1:28">
      <c r="A288" s="445" t="str">
        <f t="shared" si="34"/>
        <v>APU-00114</v>
      </c>
      <c r="B288" s="407"/>
      <c r="C288" s="481" t="str">
        <f t="shared" si="35"/>
        <v>PINTURA ESMALTE SINTÉTICO TIPO I</v>
      </c>
      <c r="D288" s="506"/>
      <c r="E288" s="506"/>
      <c r="F288" s="506"/>
      <c r="G288" s="506"/>
      <c r="H288" s="506"/>
      <c r="I288" s="506"/>
      <c r="J288" s="507"/>
      <c r="K288" s="508" t="str">
        <f t="shared" si="36"/>
        <v>GAL</v>
      </c>
      <c r="L288" s="509">
        <f t="shared" si="36"/>
        <v>0.02</v>
      </c>
      <c r="M288" s="510">
        <f t="shared" si="36"/>
        <v>96598.66</v>
      </c>
      <c r="N288" s="511"/>
      <c r="O288" s="490">
        <f t="shared" si="37"/>
        <v>1931.97</v>
      </c>
      <c r="P288" s="491"/>
      <c r="R288" s="402" t="str">
        <v>PINTURA ESMALTE SINTÉTICO TIPO I</v>
      </c>
      <c r="S288" s="402">
        <v>0</v>
      </c>
      <c r="T288" s="402">
        <v>0</v>
      </c>
      <c r="U288" s="402">
        <v>0</v>
      </c>
      <c r="V288" s="402">
        <v>0</v>
      </c>
      <c r="W288" s="402">
        <v>0</v>
      </c>
      <c r="X288" s="402">
        <v>0</v>
      </c>
      <c r="Y288" s="402">
        <v>0</v>
      </c>
      <c r="Z288" s="402" t="str">
        <v>GAL</v>
      </c>
      <c r="AA288" s="402">
        <v>0.02</v>
      </c>
      <c r="AB288" s="402">
        <v>96598.66</v>
      </c>
    </row>
    <row r="289" spans="1:28">
      <c r="A289" s="445" t="str">
        <f t="shared" si="34"/>
        <v>APU-00114</v>
      </c>
      <c r="B289" s="407"/>
      <c r="C289" s="481" t="str">
        <f t="shared" si="35"/>
        <v>GRATA CIRCULAR DE ALAMBRE 6"</v>
      </c>
      <c r="D289" s="482"/>
      <c r="E289" s="482"/>
      <c r="F289" s="482"/>
      <c r="G289" s="482"/>
      <c r="H289" s="482"/>
      <c r="I289" s="482"/>
      <c r="J289" s="483"/>
      <c r="K289" s="508" t="str">
        <f t="shared" si="36"/>
        <v>UND</v>
      </c>
      <c r="L289" s="509">
        <f t="shared" si="36"/>
        <v>0.01</v>
      </c>
      <c r="M289" s="510">
        <f t="shared" si="36"/>
        <v>26650</v>
      </c>
      <c r="N289" s="511"/>
      <c r="O289" s="490">
        <f t="shared" si="37"/>
        <v>266.5</v>
      </c>
      <c r="P289" s="491"/>
      <c r="R289" s="402" t="str">
        <v>GRATA CIRCULAR DE ALAMBRE 6"</v>
      </c>
      <c r="S289" s="402">
        <v>0</v>
      </c>
      <c r="T289" s="402">
        <v>0</v>
      </c>
      <c r="U289" s="402">
        <v>0</v>
      </c>
      <c r="V289" s="402">
        <v>0</v>
      </c>
      <c r="W289" s="402">
        <v>0</v>
      </c>
      <c r="X289" s="402">
        <v>0</v>
      </c>
      <c r="Y289" s="402">
        <v>0</v>
      </c>
      <c r="Z289" s="402" t="str">
        <v>UND</v>
      </c>
      <c r="AA289" s="402">
        <v>0.01</v>
      </c>
      <c r="AB289" s="402">
        <v>26650</v>
      </c>
    </row>
    <row r="290" spans="1:28">
      <c r="A290" s="445" t="str">
        <f t="shared" si="34"/>
        <v>APU-00114</v>
      </c>
      <c r="B290" s="407"/>
      <c r="C290" s="481" t="str">
        <f t="shared" si="35"/>
        <v/>
      </c>
      <c r="D290" s="482"/>
      <c r="E290" s="482"/>
      <c r="F290" s="482"/>
      <c r="G290" s="482"/>
      <c r="H290" s="482"/>
      <c r="I290" s="482"/>
      <c r="J290" s="483"/>
      <c r="K290" s="508" t="str">
        <f t="shared" si="36"/>
        <v/>
      </c>
      <c r="L290" s="509">
        <f t="shared" si="36"/>
        <v>0</v>
      </c>
      <c r="M290" s="510" t="str">
        <f t="shared" si="36"/>
        <v/>
      </c>
      <c r="N290" s="511"/>
      <c r="O290" s="490" t="str">
        <f t="shared" si="37"/>
        <v/>
      </c>
      <c r="P290" s="491"/>
      <c r="R290" s="402" t="str">
        <v/>
      </c>
      <c r="S290" s="402">
        <v>0</v>
      </c>
      <c r="T290" s="402">
        <v>0</v>
      </c>
      <c r="U290" s="402">
        <v>0</v>
      </c>
      <c r="V290" s="402">
        <v>0</v>
      </c>
      <c r="W290" s="402">
        <v>0</v>
      </c>
      <c r="X290" s="402">
        <v>0</v>
      </c>
      <c r="Y290" s="402">
        <v>0</v>
      </c>
      <c r="Z290" s="402" t="str">
        <v/>
      </c>
      <c r="AA290" s="402">
        <v>0</v>
      </c>
      <c r="AB290" s="402" t="str">
        <v/>
      </c>
    </row>
    <row r="291" spans="1:28">
      <c r="A291" s="445" t="str">
        <f t="shared" si="34"/>
        <v>APU-00114</v>
      </c>
      <c r="B291" s="407"/>
      <c r="C291" s="481" t="str">
        <f t="shared" si="35"/>
        <v/>
      </c>
      <c r="D291" s="482"/>
      <c r="E291" s="482"/>
      <c r="F291" s="482"/>
      <c r="G291" s="482"/>
      <c r="H291" s="482"/>
      <c r="I291" s="482"/>
      <c r="J291" s="483"/>
      <c r="K291" s="508" t="str">
        <f t="shared" si="36"/>
        <v/>
      </c>
      <c r="L291" s="509">
        <f t="shared" si="36"/>
        <v>0</v>
      </c>
      <c r="M291" s="510" t="str">
        <f t="shared" si="36"/>
        <v/>
      </c>
      <c r="N291" s="511"/>
      <c r="O291" s="490" t="str">
        <f t="shared" si="37"/>
        <v/>
      </c>
      <c r="P291" s="491"/>
      <c r="R291" s="402" t="str">
        <v/>
      </c>
      <c r="S291" s="402">
        <v>0</v>
      </c>
      <c r="T291" s="402">
        <v>0</v>
      </c>
      <c r="U291" s="402">
        <v>0</v>
      </c>
      <c r="V291" s="402">
        <v>0</v>
      </c>
      <c r="W291" s="402">
        <v>0</v>
      </c>
      <c r="X291" s="402">
        <v>0</v>
      </c>
      <c r="Y291" s="402">
        <v>0</v>
      </c>
      <c r="Z291" s="402" t="str">
        <v/>
      </c>
      <c r="AA291" s="402">
        <v>0</v>
      </c>
      <c r="AB291" s="402" t="str">
        <v/>
      </c>
    </row>
    <row r="292" spans="1:28">
      <c r="A292" s="445" t="str">
        <f t="shared" si="34"/>
        <v>APU-00114</v>
      </c>
      <c r="B292" s="407"/>
      <c r="C292" s="481" t="str">
        <f t="shared" si="35"/>
        <v/>
      </c>
      <c r="D292" s="482"/>
      <c r="E292" s="482"/>
      <c r="F292" s="482"/>
      <c r="G292" s="482"/>
      <c r="H292" s="482"/>
      <c r="I292" s="482"/>
      <c r="J292" s="483"/>
      <c r="K292" s="508" t="str">
        <f t="shared" si="36"/>
        <v/>
      </c>
      <c r="L292" s="509">
        <f t="shared" si="36"/>
        <v>0</v>
      </c>
      <c r="M292" s="510" t="str">
        <f t="shared" si="36"/>
        <v/>
      </c>
      <c r="N292" s="511"/>
      <c r="O292" s="490" t="str">
        <f t="shared" si="37"/>
        <v/>
      </c>
      <c r="P292" s="491"/>
      <c r="R292" s="402" t="str">
        <v/>
      </c>
      <c r="S292" s="402">
        <v>0</v>
      </c>
      <c r="T292" s="402">
        <v>0</v>
      </c>
      <c r="U292" s="402">
        <v>0</v>
      </c>
      <c r="V292" s="402">
        <v>0</v>
      </c>
      <c r="W292" s="402">
        <v>0</v>
      </c>
      <c r="X292" s="402">
        <v>0</v>
      </c>
      <c r="Y292" s="402">
        <v>0</v>
      </c>
      <c r="Z292" s="402" t="str">
        <v/>
      </c>
      <c r="AA292" s="402">
        <v>0</v>
      </c>
      <c r="AB292" s="402" t="str">
        <v/>
      </c>
    </row>
    <row r="293" spans="1:28">
      <c r="A293" s="445" t="str">
        <f t="shared" si="34"/>
        <v>APU-00114</v>
      </c>
      <c r="B293" s="407"/>
      <c r="C293" s="481" t="str">
        <f t="shared" si="35"/>
        <v/>
      </c>
      <c r="D293" s="482"/>
      <c r="E293" s="482"/>
      <c r="F293" s="482"/>
      <c r="G293" s="482"/>
      <c r="H293" s="482"/>
      <c r="I293" s="482"/>
      <c r="J293" s="483"/>
      <c r="K293" s="508" t="str">
        <f t="shared" si="36"/>
        <v/>
      </c>
      <c r="L293" s="509">
        <f t="shared" si="36"/>
        <v>0</v>
      </c>
      <c r="M293" s="510" t="str">
        <f t="shared" si="36"/>
        <v/>
      </c>
      <c r="N293" s="511"/>
      <c r="O293" s="490" t="str">
        <f t="shared" si="37"/>
        <v/>
      </c>
      <c r="P293" s="491"/>
      <c r="R293" s="402" t="str">
        <v/>
      </c>
      <c r="S293" s="402">
        <v>0</v>
      </c>
      <c r="T293" s="402">
        <v>0</v>
      </c>
      <c r="U293" s="402">
        <v>0</v>
      </c>
      <c r="V293" s="402">
        <v>0</v>
      </c>
      <c r="W293" s="402">
        <v>0</v>
      </c>
      <c r="X293" s="402">
        <v>0</v>
      </c>
      <c r="Y293" s="402">
        <v>0</v>
      </c>
      <c r="Z293" s="402" t="str">
        <v/>
      </c>
      <c r="AA293" s="402">
        <v>0</v>
      </c>
      <c r="AB293" s="402" t="str">
        <v/>
      </c>
    </row>
    <row r="294" spans="1:28">
      <c r="A294" s="445" t="str">
        <f t="shared" si="34"/>
        <v>APU-00114</v>
      </c>
      <c r="B294" s="407"/>
      <c r="C294" s="481" t="str">
        <f t="shared" si="35"/>
        <v/>
      </c>
      <c r="D294" s="482"/>
      <c r="E294" s="482"/>
      <c r="F294" s="482"/>
      <c r="G294" s="482"/>
      <c r="H294" s="482"/>
      <c r="I294" s="482"/>
      <c r="J294" s="483"/>
      <c r="K294" s="508" t="str">
        <f t="shared" si="36"/>
        <v/>
      </c>
      <c r="L294" s="509">
        <f t="shared" si="36"/>
        <v>0</v>
      </c>
      <c r="M294" s="510" t="str">
        <f t="shared" si="36"/>
        <v/>
      </c>
      <c r="N294" s="511"/>
      <c r="O294" s="490" t="str">
        <f t="shared" si="37"/>
        <v/>
      </c>
      <c r="P294" s="491"/>
      <c r="R294" s="402" t="str">
        <v/>
      </c>
      <c r="S294" s="402">
        <v>0</v>
      </c>
      <c r="T294" s="402">
        <v>0</v>
      </c>
      <c r="U294" s="402">
        <v>0</v>
      </c>
      <c r="V294" s="402">
        <v>0</v>
      </c>
      <c r="W294" s="402">
        <v>0</v>
      </c>
      <c r="X294" s="402">
        <v>0</v>
      </c>
      <c r="Y294" s="402">
        <v>0</v>
      </c>
      <c r="Z294" s="402" t="str">
        <v/>
      </c>
      <c r="AA294" s="402">
        <v>0</v>
      </c>
      <c r="AB294" s="402" t="str">
        <v/>
      </c>
    </row>
    <row r="295" spans="1:28">
      <c r="A295" s="445" t="str">
        <f t="shared" si="34"/>
        <v>APU-00114</v>
      </c>
      <c r="B295" s="407"/>
      <c r="C295" s="481" t="str">
        <f t="shared" si="35"/>
        <v/>
      </c>
      <c r="D295" s="482"/>
      <c r="E295" s="482"/>
      <c r="F295" s="482"/>
      <c r="G295" s="482"/>
      <c r="H295" s="482"/>
      <c r="I295" s="482"/>
      <c r="J295" s="483"/>
      <c r="K295" s="508" t="str">
        <f t="shared" si="36"/>
        <v/>
      </c>
      <c r="L295" s="509">
        <f t="shared" si="36"/>
        <v>0</v>
      </c>
      <c r="M295" s="510" t="str">
        <f t="shared" si="36"/>
        <v/>
      </c>
      <c r="N295" s="511"/>
      <c r="O295" s="490" t="str">
        <f t="shared" si="37"/>
        <v/>
      </c>
      <c r="P295" s="491"/>
      <c r="R295" s="402" t="str">
        <v/>
      </c>
      <c r="S295" s="402">
        <v>0</v>
      </c>
      <c r="T295" s="402">
        <v>0</v>
      </c>
      <c r="U295" s="402">
        <v>0</v>
      </c>
      <c r="V295" s="402">
        <v>0</v>
      </c>
      <c r="W295" s="402">
        <v>0</v>
      </c>
      <c r="X295" s="402">
        <v>0</v>
      </c>
      <c r="Y295" s="402">
        <v>0</v>
      </c>
      <c r="Z295" s="402" t="str">
        <v/>
      </c>
      <c r="AA295" s="402">
        <v>0</v>
      </c>
      <c r="AB295" s="402" t="str">
        <v/>
      </c>
    </row>
    <row r="296" spans="1:28">
      <c r="A296" s="445" t="str">
        <f t="shared" si="34"/>
        <v>APU-00114</v>
      </c>
      <c r="B296" s="407"/>
      <c r="C296" s="481" t="str">
        <f t="shared" si="35"/>
        <v/>
      </c>
      <c r="D296" s="482"/>
      <c r="E296" s="482"/>
      <c r="F296" s="482"/>
      <c r="G296" s="482"/>
      <c r="H296" s="482"/>
      <c r="I296" s="482"/>
      <c r="J296" s="483"/>
      <c r="K296" s="508" t="str">
        <f t="shared" si="36"/>
        <v/>
      </c>
      <c r="L296" s="509">
        <f t="shared" si="36"/>
        <v>0</v>
      </c>
      <c r="M296" s="510" t="str">
        <f t="shared" si="36"/>
        <v/>
      </c>
      <c r="N296" s="511"/>
      <c r="O296" s="490" t="str">
        <f t="shared" si="37"/>
        <v/>
      </c>
      <c r="P296" s="491"/>
      <c r="R296" s="402" t="str">
        <v/>
      </c>
      <c r="S296" s="402">
        <v>0</v>
      </c>
      <c r="T296" s="402">
        <v>0</v>
      </c>
      <c r="U296" s="402">
        <v>0</v>
      </c>
      <c r="V296" s="402">
        <v>0</v>
      </c>
      <c r="W296" s="402">
        <v>0</v>
      </c>
      <c r="X296" s="402">
        <v>0</v>
      </c>
      <c r="Y296" s="402">
        <v>0</v>
      </c>
      <c r="Z296" s="402" t="str">
        <v/>
      </c>
      <c r="AA296" s="402">
        <v>0</v>
      </c>
      <c r="AB296" s="402" t="str">
        <v/>
      </c>
    </row>
    <row r="297" spans="1:28">
      <c r="A297" s="445" t="str">
        <f t="shared" si="34"/>
        <v>APU-00114</v>
      </c>
      <c r="B297" s="407"/>
      <c r="C297" s="481" t="str">
        <f t="shared" si="35"/>
        <v/>
      </c>
      <c r="D297" s="482"/>
      <c r="E297" s="482"/>
      <c r="F297" s="482"/>
      <c r="G297" s="482"/>
      <c r="H297" s="482"/>
      <c r="I297" s="482"/>
      <c r="J297" s="483"/>
      <c r="K297" s="508" t="str">
        <f t="shared" si="36"/>
        <v/>
      </c>
      <c r="L297" s="509">
        <f t="shared" si="36"/>
        <v>0</v>
      </c>
      <c r="M297" s="510" t="str">
        <f t="shared" si="36"/>
        <v/>
      </c>
      <c r="N297" s="511"/>
      <c r="O297" s="490" t="str">
        <f t="shared" si="37"/>
        <v/>
      </c>
      <c r="P297" s="491"/>
      <c r="R297" s="402" t="str">
        <v/>
      </c>
      <c r="S297" s="402">
        <v>0</v>
      </c>
      <c r="T297" s="402">
        <v>0</v>
      </c>
      <c r="U297" s="402">
        <v>0</v>
      </c>
      <c r="V297" s="402">
        <v>0</v>
      </c>
      <c r="W297" s="402">
        <v>0</v>
      </c>
      <c r="X297" s="402">
        <v>0</v>
      </c>
      <c r="Y297" s="402">
        <v>0</v>
      </c>
      <c r="Z297" s="402" t="str">
        <v/>
      </c>
      <c r="AA297" s="402">
        <v>0</v>
      </c>
      <c r="AB297" s="402" t="str">
        <v/>
      </c>
    </row>
    <row r="298" spans="1:28">
      <c r="A298" s="445" t="str">
        <f t="shared" si="34"/>
        <v>APU-00114</v>
      </c>
      <c r="B298" s="407"/>
      <c r="C298" s="481" t="str">
        <f t="shared" si="35"/>
        <v/>
      </c>
      <c r="D298" s="482"/>
      <c r="E298" s="482"/>
      <c r="F298" s="482"/>
      <c r="G298" s="482"/>
      <c r="H298" s="482"/>
      <c r="I298" s="482"/>
      <c r="J298" s="483"/>
      <c r="K298" s="508" t="str">
        <f t="shared" si="36"/>
        <v/>
      </c>
      <c r="L298" s="509">
        <f t="shared" si="36"/>
        <v>0</v>
      </c>
      <c r="M298" s="510" t="str">
        <f t="shared" si="36"/>
        <v/>
      </c>
      <c r="N298" s="511"/>
      <c r="O298" s="490" t="str">
        <f t="shared" si="37"/>
        <v/>
      </c>
      <c r="P298" s="491"/>
      <c r="R298" s="402" t="str">
        <v/>
      </c>
      <c r="S298" s="402">
        <v>0</v>
      </c>
      <c r="T298" s="402">
        <v>0</v>
      </c>
      <c r="U298" s="402">
        <v>0</v>
      </c>
      <c r="V298" s="402">
        <v>0</v>
      </c>
      <c r="W298" s="402">
        <v>0</v>
      </c>
      <c r="X298" s="402">
        <v>0</v>
      </c>
      <c r="Y298" s="402">
        <v>0</v>
      </c>
      <c r="Z298" s="402" t="str">
        <v/>
      </c>
      <c r="AA298" s="402">
        <v>0</v>
      </c>
      <c r="AB298" s="402" t="str">
        <v/>
      </c>
    </row>
    <row r="299" spans="1:28">
      <c r="A299" s="445" t="str">
        <f t="shared" si="34"/>
        <v>APU-00114</v>
      </c>
      <c r="B299" s="407"/>
      <c r="C299" s="481" t="str">
        <f t="shared" si="35"/>
        <v/>
      </c>
      <c r="D299" s="482"/>
      <c r="E299" s="482"/>
      <c r="F299" s="482"/>
      <c r="G299" s="482"/>
      <c r="H299" s="482"/>
      <c r="I299" s="482"/>
      <c r="J299" s="483"/>
      <c r="K299" s="508" t="str">
        <f t="shared" si="36"/>
        <v/>
      </c>
      <c r="L299" s="509">
        <f t="shared" si="36"/>
        <v>0</v>
      </c>
      <c r="M299" s="510" t="str">
        <f t="shared" si="36"/>
        <v/>
      </c>
      <c r="N299" s="511"/>
      <c r="O299" s="490" t="str">
        <f t="shared" si="37"/>
        <v/>
      </c>
      <c r="P299" s="491"/>
      <c r="R299" s="402" t="str">
        <v/>
      </c>
      <c r="S299" s="402">
        <v>0</v>
      </c>
      <c r="T299" s="402">
        <v>0</v>
      </c>
      <c r="U299" s="402">
        <v>0</v>
      </c>
      <c r="V299" s="402">
        <v>0</v>
      </c>
      <c r="W299" s="402">
        <v>0</v>
      </c>
      <c r="X299" s="402">
        <v>0</v>
      </c>
      <c r="Y299" s="402">
        <v>0</v>
      </c>
      <c r="Z299" s="402" t="str">
        <v/>
      </c>
      <c r="AA299" s="402">
        <v>0</v>
      </c>
      <c r="AB299" s="402" t="str">
        <v/>
      </c>
    </row>
    <row r="300" spans="1:28">
      <c r="A300" s="445" t="str">
        <f t="shared" si="34"/>
        <v>APU-00114</v>
      </c>
      <c r="B300" s="407"/>
      <c r="C300" s="481" t="str">
        <f t="shared" si="35"/>
        <v/>
      </c>
      <c r="D300" s="482"/>
      <c r="E300" s="482"/>
      <c r="F300" s="482"/>
      <c r="G300" s="482"/>
      <c r="H300" s="482"/>
      <c r="I300" s="482"/>
      <c r="J300" s="483"/>
      <c r="K300" s="508" t="str">
        <f t="shared" si="36"/>
        <v/>
      </c>
      <c r="L300" s="509">
        <f t="shared" si="36"/>
        <v>0</v>
      </c>
      <c r="M300" s="510" t="str">
        <f t="shared" si="36"/>
        <v/>
      </c>
      <c r="N300" s="511"/>
      <c r="O300" s="490" t="str">
        <f t="shared" si="37"/>
        <v/>
      </c>
      <c r="P300" s="491"/>
      <c r="R300" s="402" t="str">
        <v/>
      </c>
      <c r="S300" s="402">
        <v>0</v>
      </c>
      <c r="T300" s="402">
        <v>0</v>
      </c>
      <c r="U300" s="402">
        <v>0</v>
      </c>
      <c r="V300" s="402">
        <v>0</v>
      </c>
      <c r="W300" s="402">
        <v>0</v>
      </c>
      <c r="X300" s="402">
        <v>0</v>
      </c>
      <c r="Y300" s="402">
        <v>0</v>
      </c>
      <c r="Z300" s="402" t="str">
        <v/>
      </c>
      <c r="AA300" s="402">
        <v>0</v>
      </c>
      <c r="AB300" s="402" t="str">
        <v/>
      </c>
    </row>
    <row r="301" spans="1:28" ht="15.75" thickBot="1">
      <c r="A301" s="445" t="str">
        <f t="shared" si="34"/>
        <v>APU-00114</v>
      </c>
      <c r="B301" s="407"/>
      <c r="C301" s="512" t="s">
        <v>97</v>
      </c>
      <c r="D301" s="482"/>
      <c r="E301" s="482"/>
      <c r="F301" s="482"/>
      <c r="G301" s="482"/>
      <c r="H301" s="482"/>
      <c r="I301" s="482"/>
      <c r="J301" s="483"/>
      <c r="K301" s="508" t="s">
        <v>98</v>
      </c>
      <c r="L301" s="509">
        <v>0.05</v>
      </c>
      <c r="M301" s="510">
        <f>SUM(O287:O300)</f>
        <v>3422.4700000000003</v>
      </c>
      <c r="N301" s="511"/>
      <c r="O301" s="490">
        <f>ROUND(M301*L301,2)</f>
        <v>171.12</v>
      </c>
      <c r="P301" s="491"/>
      <c r="R301" s="402" t="str">
        <v>DESPERDICIO</v>
      </c>
      <c r="S301" s="402">
        <v>0</v>
      </c>
      <c r="T301" s="402">
        <v>0</v>
      </c>
      <c r="U301" s="402">
        <v>0</v>
      </c>
      <c r="V301" s="402">
        <v>0</v>
      </c>
      <c r="W301" s="402">
        <v>0</v>
      </c>
      <c r="X301" s="402">
        <v>0</v>
      </c>
      <c r="Y301" s="402">
        <v>0</v>
      </c>
      <c r="Z301" s="402" t="str">
        <v>%</v>
      </c>
      <c r="AA301" s="402">
        <v>0.05</v>
      </c>
      <c r="AB301" s="402">
        <v>3422.4700000000003</v>
      </c>
    </row>
    <row r="302" spans="1:28" ht="15.75" thickBot="1">
      <c r="A302" s="445" t="str">
        <f t="shared" si="34"/>
        <v>APU-00114</v>
      </c>
      <c r="B302" s="407"/>
      <c r="C302" s="499" t="s">
        <v>95</v>
      </c>
      <c r="D302" s="500"/>
      <c r="E302" s="500"/>
      <c r="F302" s="500"/>
      <c r="G302" s="500"/>
      <c r="H302" s="500"/>
      <c r="I302" s="500"/>
      <c r="J302" s="500"/>
      <c r="K302" s="500"/>
      <c r="L302" s="500"/>
      <c r="M302" s="500"/>
      <c r="N302" s="501"/>
      <c r="O302" s="502">
        <f>SUM(O287:O301)</f>
        <v>3593.59</v>
      </c>
      <c r="P302" s="491"/>
      <c r="R302" s="402" t="str">
        <v>SUBTOTAL</v>
      </c>
      <c r="S302" s="402">
        <v>0</v>
      </c>
      <c r="T302" s="402">
        <v>0</v>
      </c>
      <c r="U302" s="402">
        <v>0</v>
      </c>
      <c r="V302" s="402">
        <v>0</v>
      </c>
      <c r="W302" s="402">
        <v>0</v>
      </c>
      <c r="X302" s="402">
        <v>0</v>
      </c>
      <c r="Y302" s="402">
        <v>0</v>
      </c>
      <c r="Z302" s="402">
        <v>0</v>
      </c>
      <c r="AA302" s="402">
        <v>0</v>
      </c>
      <c r="AB302" s="402">
        <v>0</v>
      </c>
    </row>
    <row r="303" spans="1:28" ht="15.75" thickBot="1">
      <c r="A303" s="445" t="str">
        <f t="shared" si="34"/>
        <v>APU-00114</v>
      </c>
      <c r="B303" s="407"/>
      <c r="C303" s="446" t="s">
        <v>50</v>
      </c>
      <c r="D303" s="420"/>
      <c r="E303" s="420"/>
      <c r="F303" s="420"/>
      <c r="G303" s="420"/>
      <c r="H303" s="420"/>
      <c r="I303" s="420"/>
      <c r="J303" s="420"/>
      <c r="K303" s="420"/>
      <c r="L303" s="420"/>
      <c r="M303" s="420"/>
      <c r="N303" s="420"/>
      <c r="O303" s="471"/>
      <c r="P303" s="472"/>
      <c r="R303" s="402" t="str">
        <v>III. TRANSPORTES</v>
      </c>
      <c r="S303" s="402">
        <v>0</v>
      </c>
      <c r="T303" s="402">
        <v>0</v>
      </c>
      <c r="U303" s="402">
        <v>0</v>
      </c>
      <c r="V303" s="402">
        <v>0</v>
      </c>
      <c r="W303" s="402">
        <v>0</v>
      </c>
      <c r="X303" s="402">
        <v>0</v>
      </c>
      <c r="Y303" s="402">
        <v>0</v>
      </c>
      <c r="Z303" s="402">
        <v>0</v>
      </c>
      <c r="AA303" s="402">
        <v>0</v>
      </c>
      <c r="AB303" s="402">
        <v>0</v>
      </c>
    </row>
    <row r="304" spans="1:28">
      <c r="A304" s="445" t="str">
        <f t="shared" si="34"/>
        <v>APU-00114</v>
      </c>
      <c r="B304" s="407"/>
      <c r="C304" s="473" t="s">
        <v>51</v>
      </c>
      <c r="D304" s="504"/>
      <c r="E304" s="504"/>
      <c r="F304" s="504"/>
      <c r="G304" s="504"/>
      <c r="H304" s="504"/>
      <c r="I304" s="504"/>
      <c r="J304" s="478" t="s">
        <v>52</v>
      </c>
      <c r="K304" s="513" t="s">
        <v>53</v>
      </c>
      <c r="L304" s="478" t="s">
        <v>99</v>
      </c>
      <c r="M304" s="476" t="s">
        <v>54</v>
      </c>
      <c r="N304" s="477"/>
      <c r="O304" s="479" t="s">
        <v>48</v>
      </c>
      <c r="P304" s="480"/>
      <c r="R304" s="402" t="str">
        <v>MATERIAL</v>
      </c>
      <c r="S304" s="402">
        <v>0</v>
      </c>
      <c r="T304" s="402">
        <v>0</v>
      </c>
      <c r="U304" s="402">
        <v>0</v>
      </c>
      <c r="V304" s="402">
        <v>0</v>
      </c>
      <c r="W304" s="402">
        <v>0</v>
      </c>
      <c r="X304" s="402">
        <v>0</v>
      </c>
      <c r="Y304" s="402" t="str">
        <v>VOL. o PESO</v>
      </c>
      <c r="Z304" s="402" t="str">
        <v>DISTANCIA</v>
      </c>
      <c r="AA304" s="402" t="str">
        <v>M3 o Ton/Km</v>
      </c>
      <c r="AB304" s="402" t="str">
        <v>TARIFA</v>
      </c>
    </row>
    <row r="305" spans="1:28">
      <c r="A305" s="445" t="str">
        <f t="shared" si="34"/>
        <v>APU-00114</v>
      </c>
      <c r="B305" s="407"/>
      <c r="C305" s="481" t="str">
        <f>+R305</f>
        <v/>
      </c>
      <c r="D305" s="514"/>
      <c r="E305" s="514"/>
      <c r="F305" s="514"/>
      <c r="G305" s="514"/>
      <c r="H305" s="514"/>
      <c r="I305" s="514"/>
      <c r="J305" s="515">
        <f t="shared" ref="J305:M308" si="38">+Y305</f>
        <v>0</v>
      </c>
      <c r="K305" s="516">
        <f t="shared" si="38"/>
        <v>0</v>
      </c>
      <c r="L305" s="517" t="str">
        <f t="shared" si="38"/>
        <v/>
      </c>
      <c r="M305" s="510" t="str">
        <f t="shared" si="38"/>
        <v/>
      </c>
      <c r="N305" s="518"/>
      <c r="O305" s="519" t="str">
        <f>IFERROR(ROUND(J305*M305*K305,2),"")</f>
        <v/>
      </c>
      <c r="P305" s="491"/>
      <c r="R305" s="402" t="str">
        <v/>
      </c>
      <c r="S305" s="402">
        <v>0</v>
      </c>
      <c r="T305" s="402">
        <v>0</v>
      </c>
      <c r="U305" s="402">
        <v>0</v>
      </c>
      <c r="V305" s="402">
        <v>0</v>
      </c>
      <c r="W305" s="402">
        <v>0</v>
      </c>
      <c r="X305" s="402">
        <v>0</v>
      </c>
      <c r="Y305" s="402">
        <v>0</v>
      </c>
      <c r="Z305" s="402">
        <v>0</v>
      </c>
      <c r="AA305" s="402" t="str">
        <v/>
      </c>
      <c r="AB305" s="402" t="str">
        <v/>
      </c>
    </row>
    <row r="306" spans="1:28">
      <c r="A306" s="445" t="str">
        <f t="shared" si="34"/>
        <v>APU-00114</v>
      </c>
      <c r="B306" s="407"/>
      <c r="C306" s="481" t="str">
        <f>+R306</f>
        <v/>
      </c>
      <c r="D306" s="514"/>
      <c r="E306" s="514"/>
      <c r="F306" s="514"/>
      <c r="G306" s="514"/>
      <c r="H306" s="514"/>
      <c r="I306" s="514"/>
      <c r="J306" s="515">
        <f t="shared" si="38"/>
        <v>0</v>
      </c>
      <c r="K306" s="516">
        <f t="shared" si="38"/>
        <v>0</v>
      </c>
      <c r="L306" s="517" t="str">
        <f t="shared" si="38"/>
        <v/>
      </c>
      <c r="M306" s="510" t="str">
        <f t="shared" si="38"/>
        <v/>
      </c>
      <c r="N306" s="518"/>
      <c r="O306" s="519" t="str">
        <f>IFERROR(ROUND(J306*M306*K306,2),"")</f>
        <v/>
      </c>
      <c r="P306" s="491"/>
      <c r="R306" s="402" t="str">
        <v/>
      </c>
      <c r="S306" s="402">
        <v>0</v>
      </c>
      <c r="T306" s="402">
        <v>0</v>
      </c>
      <c r="U306" s="402">
        <v>0</v>
      </c>
      <c r="V306" s="402">
        <v>0</v>
      </c>
      <c r="W306" s="402">
        <v>0</v>
      </c>
      <c r="X306" s="402">
        <v>0</v>
      </c>
      <c r="Y306" s="402">
        <v>0</v>
      </c>
      <c r="Z306" s="402">
        <v>0</v>
      </c>
      <c r="AA306" s="402" t="str">
        <v/>
      </c>
      <c r="AB306" s="402" t="str">
        <v/>
      </c>
    </row>
    <row r="307" spans="1:28">
      <c r="A307" s="445" t="str">
        <f t="shared" si="34"/>
        <v>APU-00114</v>
      </c>
      <c r="B307" s="407"/>
      <c r="C307" s="481" t="str">
        <f>+R307</f>
        <v/>
      </c>
      <c r="D307" s="514"/>
      <c r="E307" s="514"/>
      <c r="F307" s="514"/>
      <c r="G307" s="514"/>
      <c r="H307" s="514"/>
      <c r="I307" s="514"/>
      <c r="J307" s="515">
        <f t="shared" si="38"/>
        <v>0</v>
      </c>
      <c r="K307" s="516">
        <f t="shared" si="38"/>
        <v>0</v>
      </c>
      <c r="L307" s="517" t="str">
        <f t="shared" si="38"/>
        <v/>
      </c>
      <c r="M307" s="510" t="str">
        <f t="shared" si="38"/>
        <v/>
      </c>
      <c r="N307" s="518"/>
      <c r="O307" s="519" t="str">
        <f>IFERROR(ROUND(J307*M307*K307,2),"")</f>
        <v/>
      </c>
      <c r="P307" s="491"/>
      <c r="R307" s="402" t="str">
        <v/>
      </c>
      <c r="S307" s="402">
        <v>0</v>
      </c>
      <c r="T307" s="402">
        <v>0</v>
      </c>
      <c r="U307" s="402">
        <v>0</v>
      </c>
      <c r="V307" s="402">
        <v>0</v>
      </c>
      <c r="W307" s="402">
        <v>0</v>
      </c>
      <c r="X307" s="402">
        <v>0</v>
      </c>
      <c r="Y307" s="402">
        <v>0</v>
      </c>
      <c r="Z307" s="402">
        <v>0</v>
      </c>
      <c r="AA307" s="402" t="str">
        <v/>
      </c>
      <c r="AB307" s="402" t="str">
        <v/>
      </c>
    </row>
    <row r="308" spans="1:28" ht="15.75" thickBot="1">
      <c r="A308" s="445" t="str">
        <f t="shared" si="34"/>
        <v>APU-00114</v>
      </c>
      <c r="B308" s="407"/>
      <c r="C308" s="481" t="str">
        <f>+R308</f>
        <v/>
      </c>
      <c r="D308" s="514"/>
      <c r="E308" s="514"/>
      <c r="F308" s="514"/>
      <c r="G308" s="514"/>
      <c r="H308" s="514"/>
      <c r="I308" s="514"/>
      <c r="J308" s="515">
        <f t="shared" si="38"/>
        <v>0</v>
      </c>
      <c r="K308" s="516">
        <f t="shared" si="38"/>
        <v>0</v>
      </c>
      <c r="L308" s="517" t="str">
        <f t="shared" si="38"/>
        <v/>
      </c>
      <c r="M308" s="510" t="str">
        <f t="shared" si="38"/>
        <v/>
      </c>
      <c r="N308" s="518"/>
      <c r="O308" s="519" t="str">
        <f>IFERROR(ROUND(J308*M308*K308,2),"")</f>
        <v/>
      </c>
      <c r="P308" s="491"/>
      <c r="R308" s="402" t="str">
        <v/>
      </c>
      <c r="S308" s="402">
        <v>0</v>
      </c>
      <c r="T308" s="402">
        <v>0</v>
      </c>
      <c r="U308" s="402">
        <v>0</v>
      </c>
      <c r="V308" s="402">
        <v>0</v>
      </c>
      <c r="W308" s="402">
        <v>0</v>
      </c>
      <c r="X308" s="402">
        <v>0</v>
      </c>
      <c r="Y308" s="402">
        <v>0</v>
      </c>
      <c r="Z308" s="402">
        <v>0</v>
      </c>
      <c r="AA308" s="402" t="str">
        <v/>
      </c>
      <c r="AB308" s="402" t="str">
        <v/>
      </c>
    </row>
    <row r="309" spans="1:28" ht="15.75" thickBot="1">
      <c r="A309" s="445" t="str">
        <f t="shared" si="34"/>
        <v>APU-00114</v>
      </c>
      <c r="B309" s="407"/>
      <c r="C309" s="499" t="s">
        <v>95</v>
      </c>
      <c r="D309" s="500"/>
      <c r="E309" s="500"/>
      <c r="F309" s="500"/>
      <c r="G309" s="500"/>
      <c r="H309" s="500"/>
      <c r="I309" s="500"/>
      <c r="J309" s="500"/>
      <c r="K309" s="500"/>
      <c r="L309" s="500"/>
      <c r="M309" s="500"/>
      <c r="N309" s="501"/>
      <c r="O309" s="520">
        <f>SUM(O305:O308)</f>
        <v>0</v>
      </c>
      <c r="P309" s="503"/>
      <c r="R309" s="402" t="str">
        <v>SUBTOTAL</v>
      </c>
      <c r="S309" s="402">
        <v>0</v>
      </c>
      <c r="T309" s="402">
        <v>0</v>
      </c>
      <c r="U309" s="402">
        <v>0</v>
      </c>
      <c r="V309" s="402">
        <v>0</v>
      </c>
      <c r="W309" s="402">
        <v>0</v>
      </c>
      <c r="X309" s="402">
        <v>0</v>
      </c>
      <c r="Y309" s="402">
        <v>0</v>
      </c>
      <c r="Z309" s="402">
        <v>0</v>
      </c>
      <c r="AA309" s="402">
        <v>0</v>
      </c>
      <c r="AB309" s="402">
        <v>0</v>
      </c>
    </row>
    <row r="310" spans="1:28" ht="15.75" thickBot="1">
      <c r="A310" s="445" t="str">
        <f t="shared" si="34"/>
        <v>APU-00114</v>
      </c>
      <c r="B310" s="407"/>
      <c r="C310" s="446" t="s">
        <v>55</v>
      </c>
      <c r="D310" s="420"/>
      <c r="E310" s="420"/>
      <c r="F310" s="420"/>
      <c r="G310" s="420"/>
      <c r="H310" s="420"/>
      <c r="I310" s="420"/>
      <c r="J310" s="420"/>
      <c r="K310" s="420"/>
      <c r="L310" s="420"/>
      <c r="M310" s="420"/>
      <c r="N310" s="420"/>
      <c r="O310" s="471"/>
      <c r="P310" s="472"/>
      <c r="R310" s="402" t="str">
        <v>IV. MANO DE OBRA</v>
      </c>
      <c r="S310" s="402">
        <v>0</v>
      </c>
      <c r="T310" s="402">
        <v>0</v>
      </c>
      <c r="U310" s="402">
        <v>0</v>
      </c>
      <c r="V310" s="402">
        <v>0</v>
      </c>
      <c r="W310" s="402">
        <v>0</v>
      </c>
      <c r="X310" s="402">
        <v>0</v>
      </c>
      <c r="Y310" s="402">
        <v>0</v>
      </c>
      <c r="Z310" s="402">
        <v>0</v>
      </c>
      <c r="AA310" s="402">
        <v>0</v>
      </c>
      <c r="AB310" s="402">
        <v>0</v>
      </c>
    </row>
    <row r="311" spans="1:28" ht="30">
      <c r="A311" s="445" t="str">
        <f t="shared" si="34"/>
        <v>APU-00114</v>
      </c>
      <c r="B311" s="407"/>
      <c r="C311" s="473" t="s">
        <v>56</v>
      </c>
      <c r="D311" s="504"/>
      <c r="E311" s="504"/>
      <c r="F311" s="504"/>
      <c r="G311" s="504"/>
      <c r="H311" s="504"/>
      <c r="I311" s="504"/>
      <c r="J311" s="478" t="s">
        <v>57</v>
      </c>
      <c r="K311" s="521" t="s">
        <v>58</v>
      </c>
      <c r="L311" s="522" t="s">
        <v>59</v>
      </c>
      <c r="M311" s="476" t="s">
        <v>47</v>
      </c>
      <c r="N311" s="477"/>
      <c r="O311" s="523" t="s">
        <v>48</v>
      </c>
      <c r="P311" s="524"/>
      <c r="R311" s="402" t="str">
        <v>TRABAJADOR</v>
      </c>
      <c r="S311" s="402">
        <v>0</v>
      </c>
      <c r="T311" s="402">
        <v>0</v>
      </c>
      <c r="U311" s="402">
        <v>0</v>
      </c>
      <c r="V311" s="402">
        <v>0</v>
      </c>
      <c r="W311" s="402">
        <v>0</v>
      </c>
      <c r="X311" s="402">
        <v>0</v>
      </c>
      <c r="Y311" s="402" t="str">
        <v>JORNAL</v>
      </c>
      <c r="Z311" s="402" t="str">
        <v>PRESTACIONES</v>
      </c>
      <c r="AA311" s="402" t="str">
        <v>JORNAL TOTAL</v>
      </c>
      <c r="AB311" s="402" t="str">
        <v>RENDIMIENTO</v>
      </c>
    </row>
    <row r="312" spans="1:28">
      <c r="A312" s="445" t="str">
        <f t="shared" si="34"/>
        <v>APU-00114</v>
      </c>
      <c r="B312" s="407"/>
      <c r="C312" s="481" t="str">
        <f>+R312</f>
        <v>SOLDADOR</v>
      </c>
      <c r="D312" s="482"/>
      <c r="E312" s="482"/>
      <c r="F312" s="482"/>
      <c r="G312" s="482"/>
      <c r="H312" s="482"/>
      <c r="I312" s="483"/>
      <c r="J312" s="525">
        <f t="shared" ref="J312:M316" si="39">+Y312</f>
        <v>133570</v>
      </c>
      <c r="K312" s="526">
        <f t="shared" si="39"/>
        <v>1.95</v>
      </c>
      <c r="L312" s="527">
        <f t="shared" si="39"/>
        <v>260461.5</v>
      </c>
      <c r="M312" s="488">
        <f t="shared" si="39"/>
        <v>50</v>
      </c>
      <c r="N312" s="528"/>
      <c r="O312" s="529">
        <f>IFERROR(ROUND(L312/M312,2)," ")</f>
        <v>5209.2299999999996</v>
      </c>
      <c r="P312" s="530"/>
      <c r="R312" s="402" t="str">
        <v>SOLDADOR</v>
      </c>
      <c r="S312" s="402">
        <v>0</v>
      </c>
      <c r="T312" s="402">
        <v>0</v>
      </c>
      <c r="U312" s="402">
        <v>0</v>
      </c>
      <c r="V312" s="402">
        <v>0</v>
      </c>
      <c r="W312" s="402">
        <v>0</v>
      </c>
      <c r="X312" s="402">
        <v>0</v>
      </c>
      <c r="Y312" s="402">
        <v>133570</v>
      </c>
      <c r="Z312" s="402">
        <v>1.95</v>
      </c>
      <c r="AA312" s="402">
        <v>260461.5</v>
      </c>
      <c r="AB312" s="402">
        <v>50</v>
      </c>
    </row>
    <row r="313" spans="1:28">
      <c r="A313" s="445" t="str">
        <f t="shared" si="34"/>
        <v>APU-00114</v>
      </c>
      <c r="B313" s="407"/>
      <c r="C313" s="481" t="str">
        <f>+R313</f>
        <v>AYUDANTE (1)</v>
      </c>
      <c r="D313" s="482"/>
      <c r="E313" s="482"/>
      <c r="F313" s="482"/>
      <c r="G313" s="482"/>
      <c r="H313" s="482"/>
      <c r="I313" s="483"/>
      <c r="J313" s="525">
        <f t="shared" si="39"/>
        <v>71433</v>
      </c>
      <c r="K313" s="526">
        <f t="shared" si="39"/>
        <v>1.95</v>
      </c>
      <c r="L313" s="527">
        <f t="shared" si="39"/>
        <v>139294.35</v>
      </c>
      <c r="M313" s="488">
        <f t="shared" si="39"/>
        <v>50</v>
      </c>
      <c r="N313" s="528"/>
      <c r="O313" s="529">
        <f>IFERROR(ROUND(L313/M313,2)," ")</f>
        <v>2785.89</v>
      </c>
      <c r="P313" s="530"/>
      <c r="R313" s="402" t="str">
        <v>AYUDANTE (1)</v>
      </c>
      <c r="S313" s="402">
        <v>0</v>
      </c>
      <c r="T313" s="402">
        <v>0</v>
      </c>
      <c r="U313" s="402">
        <v>0</v>
      </c>
      <c r="V313" s="402">
        <v>0</v>
      </c>
      <c r="W313" s="402">
        <v>0</v>
      </c>
      <c r="X313" s="402">
        <v>0</v>
      </c>
      <c r="Y313" s="402">
        <v>71433</v>
      </c>
      <c r="Z313" s="402">
        <v>1.95</v>
      </c>
      <c r="AA313" s="402">
        <v>139294.35</v>
      </c>
      <c r="AB313" s="402">
        <v>50</v>
      </c>
    </row>
    <row r="314" spans="1:28">
      <c r="A314" s="445" t="str">
        <f t="shared" si="34"/>
        <v>APU-00114</v>
      </c>
      <c r="B314" s="407"/>
      <c r="C314" s="481" t="str">
        <f>+R314</f>
        <v/>
      </c>
      <c r="D314" s="482"/>
      <c r="E314" s="482"/>
      <c r="F314" s="482"/>
      <c r="G314" s="482"/>
      <c r="H314" s="482"/>
      <c r="I314" s="483"/>
      <c r="J314" s="525" t="str">
        <f t="shared" si="39"/>
        <v/>
      </c>
      <c r="K314" s="526" t="str">
        <f t="shared" si="39"/>
        <v xml:space="preserve"> </v>
      </c>
      <c r="L314" s="527" t="str">
        <f t="shared" si="39"/>
        <v xml:space="preserve"> </v>
      </c>
      <c r="M314" s="488">
        <f t="shared" si="39"/>
        <v>0</v>
      </c>
      <c r="N314" s="528"/>
      <c r="O314" s="529" t="str">
        <f>IFERROR(ROUND(L314/M314,2)," ")</f>
        <v xml:space="preserve"> </v>
      </c>
      <c r="P314" s="530"/>
      <c r="R314" s="402" t="str">
        <v/>
      </c>
      <c r="S314" s="402">
        <v>0</v>
      </c>
      <c r="T314" s="402">
        <v>0</v>
      </c>
      <c r="U314" s="402">
        <v>0</v>
      </c>
      <c r="V314" s="402">
        <v>0</v>
      </c>
      <c r="W314" s="402">
        <v>0</v>
      </c>
      <c r="X314" s="402">
        <v>0</v>
      </c>
      <c r="Y314" s="402" t="str">
        <v/>
      </c>
      <c r="Z314" s="402" t="str">
        <v xml:space="preserve"> </v>
      </c>
      <c r="AA314" s="402" t="str">
        <v xml:space="preserve"> </v>
      </c>
      <c r="AB314" s="402">
        <v>0</v>
      </c>
    </row>
    <row r="315" spans="1:28">
      <c r="A315" s="445" t="str">
        <f t="shared" si="34"/>
        <v>APU-00114</v>
      </c>
      <c r="B315" s="407"/>
      <c r="C315" s="481" t="str">
        <f>+R315</f>
        <v/>
      </c>
      <c r="D315" s="482"/>
      <c r="E315" s="482"/>
      <c r="F315" s="482"/>
      <c r="G315" s="482"/>
      <c r="H315" s="482"/>
      <c r="I315" s="483"/>
      <c r="J315" s="525" t="str">
        <f t="shared" si="39"/>
        <v/>
      </c>
      <c r="K315" s="526" t="str">
        <f t="shared" si="39"/>
        <v xml:space="preserve"> </v>
      </c>
      <c r="L315" s="527" t="str">
        <f t="shared" si="39"/>
        <v xml:space="preserve"> </v>
      </c>
      <c r="M315" s="488">
        <f t="shared" si="39"/>
        <v>0</v>
      </c>
      <c r="N315" s="528"/>
      <c r="O315" s="529" t="str">
        <f>IFERROR(ROUND(L315/M315,2)," ")</f>
        <v xml:space="preserve"> </v>
      </c>
      <c r="P315" s="530"/>
      <c r="R315" s="402" t="str">
        <v/>
      </c>
      <c r="S315" s="402">
        <v>0</v>
      </c>
      <c r="T315" s="402">
        <v>0</v>
      </c>
      <c r="U315" s="402">
        <v>0</v>
      </c>
      <c r="V315" s="402">
        <v>0</v>
      </c>
      <c r="W315" s="402">
        <v>0</v>
      </c>
      <c r="X315" s="402">
        <v>0</v>
      </c>
      <c r="Y315" s="402" t="str">
        <v/>
      </c>
      <c r="Z315" s="402" t="str">
        <v xml:space="preserve"> </v>
      </c>
      <c r="AA315" s="402" t="str">
        <v xml:space="preserve"> </v>
      </c>
      <c r="AB315" s="402">
        <v>0</v>
      </c>
    </row>
    <row r="316" spans="1:28" ht="15.75" thickBot="1">
      <c r="A316" s="445" t="str">
        <f t="shared" si="34"/>
        <v>APU-00114</v>
      </c>
      <c r="B316" s="407"/>
      <c r="C316" s="481" t="str">
        <f>+R316</f>
        <v/>
      </c>
      <c r="D316" s="482"/>
      <c r="E316" s="482"/>
      <c r="F316" s="482"/>
      <c r="G316" s="482"/>
      <c r="H316" s="482"/>
      <c r="I316" s="483"/>
      <c r="J316" s="525" t="str">
        <f t="shared" si="39"/>
        <v/>
      </c>
      <c r="K316" s="526" t="str">
        <f t="shared" si="39"/>
        <v xml:space="preserve"> </v>
      </c>
      <c r="L316" s="527" t="str">
        <f t="shared" si="39"/>
        <v xml:space="preserve"> </v>
      </c>
      <c r="M316" s="488">
        <f t="shared" si="39"/>
        <v>0</v>
      </c>
      <c r="N316" s="528"/>
      <c r="O316" s="529" t="str">
        <f>IFERROR(ROUND(L316/M316,2)," ")</f>
        <v xml:space="preserve"> </v>
      </c>
      <c r="P316" s="491"/>
      <c r="R316" s="402" t="str">
        <v/>
      </c>
      <c r="S316" s="402">
        <v>0</v>
      </c>
      <c r="T316" s="402">
        <v>0</v>
      </c>
      <c r="U316" s="402">
        <v>0</v>
      </c>
      <c r="V316" s="402">
        <v>0</v>
      </c>
      <c r="W316" s="402">
        <v>0</v>
      </c>
      <c r="X316" s="402">
        <v>0</v>
      </c>
      <c r="Y316" s="402" t="str">
        <v/>
      </c>
      <c r="Z316" s="402" t="str">
        <v xml:space="preserve"> </v>
      </c>
      <c r="AA316" s="402" t="str">
        <v xml:space="preserve"> </v>
      </c>
      <c r="AB316" s="402">
        <v>0</v>
      </c>
    </row>
    <row r="317" spans="1:28" ht="15.75" thickBot="1">
      <c r="A317" s="445" t="str">
        <f t="shared" si="34"/>
        <v>APU-00114</v>
      </c>
      <c r="B317" s="407"/>
      <c r="C317" s="499" t="s">
        <v>95</v>
      </c>
      <c r="D317" s="500"/>
      <c r="E317" s="500"/>
      <c r="F317" s="500"/>
      <c r="G317" s="500"/>
      <c r="H317" s="500"/>
      <c r="I317" s="500"/>
      <c r="J317" s="500"/>
      <c r="K317" s="500"/>
      <c r="L317" s="500"/>
      <c r="M317" s="500"/>
      <c r="N317" s="501"/>
      <c r="O317" s="502">
        <f>SUM(O312:O316)</f>
        <v>7995.119999999999</v>
      </c>
      <c r="P317" s="491"/>
      <c r="R317" s="402" t="str">
        <v>SUBTOTAL</v>
      </c>
      <c r="S317" s="402">
        <v>0</v>
      </c>
      <c r="T317" s="402">
        <v>0</v>
      </c>
      <c r="U317" s="402">
        <v>0</v>
      </c>
      <c r="V317" s="402">
        <v>0</v>
      </c>
      <c r="W317" s="402">
        <v>0</v>
      </c>
      <c r="X317" s="402">
        <v>0</v>
      </c>
      <c r="Y317" s="402">
        <v>0</v>
      </c>
      <c r="Z317" s="402">
        <v>0</v>
      </c>
      <c r="AA317" s="402">
        <v>0</v>
      </c>
      <c r="AB317" s="402">
        <v>0</v>
      </c>
    </row>
    <row r="318" spans="1:28" ht="15.75" thickBot="1">
      <c r="A318" s="445" t="str">
        <f t="shared" si="34"/>
        <v>APU-00114</v>
      </c>
      <c r="B318" s="407"/>
      <c r="C318" s="459"/>
      <c r="D318" s="411"/>
      <c r="E318" s="411"/>
      <c r="F318" s="411"/>
      <c r="G318" s="411"/>
      <c r="H318" s="411"/>
      <c r="I318" s="411"/>
      <c r="J318" s="411"/>
      <c r="K318" s="411"/>
      <c r="L318" s="411"/>
      <c r="M318" s="411"/>
      <c r="N318" s="411"/>
      <c r="O318" s="460"/>
      <c r="P318" s="409"/>
      <c r="R318" s="402">
        <v>0</v>
      </c>
      <c r="S318" s="402">
        <v>0</v>
      </c>
      <c r="T318" s="402">
        <v>0</v>
      </c>
      <c r="U318" s="402">
        <v>0</v>
      </c>
      <c r="V318" s="402">
        <v>0</v>
      </c>
      <c r="W318" s="402">
        <v>0</v>
      </c>
      <c r="X318" s="402">
        <v>0</v>
      </c>
      <c r="Y318" s="402">
        <v>0</v>
      </c>
      <c r="Z318" s="402">
        <v>0</v>
      </c>
      <c r="AA318" s="402">
        <v>0</v>
      </c>
      <c r="AB318" s="402">
        <v>0</v>
      </c>
    </row>
    <row r="319" spans="1:28" ht="15.75" thickBot="1">
      <c r="A319" s="445" t="str">
        <f t="shared" si="34"/>
        <v>APU-00114</v>
      </c>
      <c r="B319" s="407"/>
      <c r="C319" s="531" t="s">
        <v>60</v>
      </c>
      <c r="D319" s="532"/>
      <c r="E319" s="532"/>
      <c r="F319" s="532"/>
      <c r="G319" s="532"/>
      <c r="H319" s="532"/>
      <c r="I319" s="532"/>
      <c r="J319" s="532"/>
      <c r="K319" s="532"/>
      <c r="L319" s="532"/>
      <c r="M319" s="532"/>
      <c r="N319" s="533"/>
      <c r="O319" s="534">
        <f>+O317+O309+O302+O284</f>
        <v>13866.14</v>
      </c>
      <c r="P319" s="535"/>
      <c r="R319" s="402" t="str">
        <v>TOTAL COSTO DIRECTO $</v>
      </c>
      <c r="S319" s="402">
        <v>0</v>
      </c>
      <c r="T319" s="402">
        <v>0</v>
      </c>
      <c r="U319" s="402">
        <v>0</v>
      </c>
      <c r="V319" s="402">
        <v>0</v>
      </c>
      <c r="W319" s="402">
        <v>0</v>
      </c>
      <c r="X319" s="402">
        <v>0</v>
      </c>
      <c r="Y319" s="402">
        <v>0</v>
      </c>
      <c r="Z319" s="402">
        <v>0</v>
      </c>
      <c r="AA319" s="402">
        <v>0</v>
      </c>
      <c r="AB319" s="402">
        <v>0</v>
      </c>
    </row>
    <row r="320" spans="1:28" ht="15.75" thickBot="1">
      <c r="A320" s="445" t="str">
        <f t="shared" si="34"/>
        <v>APU-00114</v>
      </c>
      <c r="B320" s="407"/>
      <c r="C320" s="536"/>
      <c r="D320" s="537"/>
      <c r="E320" s="537"/>
      <c r="F320" s="537"/>
      <c r="G320" s="537"/>
      <c r="H320" s="537"/>
      <c r="I320" s="537"/>
      <c r="J320" s="537"/>
      <c r="K320" s="537"/>
      <c r="L320" s="537"/>
      <c r="M320" s="537"/>
      <c r="N320" s="537"/>
      <c r="O320" s="538"/>
      <c r="P320" s="472"/>
    </row>
    <row r="321" spans="1:16">
      <c r="A321" s="445" t="str">
        <f t="shared" si="34"/>
        <v>APU-00114</v>
      </c>
      <c r="B321" s="407"/>
      <c r="C321" s="539"/>
      <c r="D321" s="540"/>
      <c r="E321" s="540"/>
      <c r="F321" s="540"/>
      <c r="G321" s="540"/>
      <c r="H321" s="540"/>
      <c r="I321" s="540"/>
      <c r="J321" s="513"/>
      <c r="K321" s="541"/>
      <c r="L321" s="522" t="s">
        <v>61</v>
      </c>
      <c r="M321" s="542" t="s">
        <v>62</v>
      </c>
      <c r="N321" s="543"/>
      <c r="O321" s="523"/>
      <c r="P321" s="524"/>
    </row>
    <row r="322" spans="1:16">
      <c r="A322" s="445" t="str">
        <f t="shared" si="34"/>
        <v>APU-00114</v>
      </c>
      <c r="B322" s="407"/>
      <c r="C322" s="512"/>
      <c r="D322" s="482"/>
      <c r="E322" s="482"/>
      <c r="F322" s="482"/>
      <c r="G322" s="482"/>
      <c r="H322" s="482"/>
      <c r="I322" s="482"/>
      <c r="J322" s="544"/>
      <c r="K322" s="545"/>
      <c r="L322" s="546">
        <v>0.24</v>
      </c>
      <c r="M322" s="547">
        <f>ROUND(L322*O319,2)</f>
        <v>3327.87</v>
      </c>
      <c r="N322" s="548"/>
      <c r="O322" s="549"/>
      <c r="P322" s="491"/>
    </row>
    <row r="323" spans="1:16">
      <c r="A323" s="445" t="str">
        <f t="shared" si="34"/>
        <v>APU-00114</v>
      </c>
      <c r="B323" s="407"/>
      <c r="C323" s="550"/>
      <c r="D323" s="432"/>
      <c r="E323" s="432"/>
      <c r="F323" s="432"/>
      <c r="G323" s="432"/>
      <c r="H323" s="432"/>
      <c r="I323" s="432"/>
      <c r="J323" s="544"/>
      <c r="K323" s="545"/>
      <c r="L323" s="546">
        <v>0.02</v>
      </c>
      <c r="M323" s="547">
        <f>ROUND(L323*O319,2)</f>
        <v>277.32</v>
      </c>
      <c r="N323" s="548"/>
      <c r="O323" s="549"/>
      <c r="P323" s="491"/>
    </row>
    <row r="324" spans="1:16" ht="15.75" thickBot="1">
      <c r="A324" s="445" t="str">
        <f t="shared" si="34"/>
        <v>APU-00114</v>
      </c>
      <c r="B324" s="407"/>
      <c r="C324" s="449"/>
      <c r="D324" s="450"/>
      <c r="E324" s="450"/>
      <c r="F324" s="450"/>
      <c r="G324" s="450"/>
      <c r="H324" s="450"/>
      <c r="I324" s="450"/>
      <c r="J324" s="551"/>
      <c r="K324" s="552"/>
      <c r="L324" s="546">
        <v>7.0000000000000007E-2</v>
      </c>
      <c r="M324" s="547">
        <f>ROUND(L324*O319,2)</f>
        <v>970.63</v>
      </c>
      <c r="N324" s="548"/>
      <c r="O324" s="549"/>
      <c r="P324" s="491"/>
    </row>
    <row r="325" spans="1:16" ht="15.75" thickBot="1">
      <c r="B325" s="407"/>
      <c r="C325" s="499"/>
      <c r="D325" s="500"/>
      <c r="E325" s="500"/>
      <c r="F325" s="500"/>
      <c r="G325" s="500"/>
      <c r="H325" s="500"/>
      <c r="I325" s="500"/>
      <c r="J325" s="500"/>
      <c r="K325" s="500"/>
      <c r="L325" s="500"/>
      <c r="M325" s="500"/>
      <c r="N325" s="501"/>
      <c r="O325" s="502">
        <f>SUM(M322:M324)</f>
        <v>4575.82</v>
      </c>
      <c r="P325" s="553"/>
    </row>
    <row r="326" spans="1:16" ht="15.75" thickBot="1">
      <c r="B326" s="407"/>
      <c r="C326" s="459"/>
      <c r="D326" s="411"/>
      <c r="E326" s="411"/>
      <c r="F326" s="411"/>
      <c r="G326" s="411"/>
      <c r="H326" s="411"/>
      <c r="I326" s="411"/>
      <c r="J326" s="411"/>
      <c r="K326" s="411"/>
      <c r="L326" s="411"/>
      <c r="M326" s="411"/>
      <c r="N326" s="411"/>
      <c r="O326" s="460"/>
      <c r="P326" s="409"/>
    </row>
    <row r="327" spans="1:16" ht="15.75" thickBot="1">
      <c r="B327" s="407"/>
      <c r="C327" s="554" t="s">
        <v>64</v>
      </c>
      <c r="D327" s="555"/>
      <c r="E327" s="555"/>
      <c r="F327" s="555"/>
      <c r="G327" s="555"/>
      <c r="H327" s="555"/>
      <c r="I327" s="555"/>
      <c r="J327" s="555"/>
      <c r="K327" s="555"/>
      <c r="L327" s="555"/>
      <c r="M327" s="555"/>
      <c r="N327" s="556"/>
      <c r="O327" s="534">
        <f>ROUND(O325+O319,0)</f>
        <v>18442</v>
      </c>
      <c r="P327" s="553"/>
    </row>
    <row r="328" spans="1:16">
      <c r="B328" s="407"/>
      <c r="C328" s="452"/>
      <c r="D328" s="453"/>
      <c r="E328" s="453"/>
      <c r="F328" s="453"/>
      <c r="G328" s="453"/>
      <c r="H328" s="453"/>
      <c r="I328" s="453"/>
      <c r="J328" s="453"/>
      <c r="K328" s="453"/>
      <c r="L328" s="453"/>
      <c r="M328" s="453"/>
      <c r="N328" s="453"/>
      <c r="O328" s="454"/>
      <c r="P328" s="409"/>
    </row>
    <row r="329" spans="1:16">
      <c r="B329" s="407"/>
      <c r="C329" s="459"/>
      <c r="D329" s="411"/>
      <c r="E329" s="411"/>
      <c r="F329" s="411"/>
      <c r="G329" s="411"/>
      <c r="H329" s="411"/>
      <c r="I329" s="411"/>
      <c r="J329" s="411"/>
      <c r="K329" s="411"/>
      <c r="L329" s="411"/>
      <c r="M329" s="411"/>
      <c r="N329" s="411"/>
      <c r="O329" s="460"/>
      <c r="P329" s="409"/>
    </row>
    <row r="330" spans="1:16">
      <c r="B330" s="407"/>
      <c r="C330" s="459"/>
      <c r="D330" s="411"/>
      <c r="E330" s="411"/>
      <c r="F330" s="411"/>
      <c r="G330" s="411"/>
      <c r="H330" s="411"/>
      <c r="I330" s="411"/>
      <c r="J330" s="411"/>
      <c r="K330" s="411"/>
      <c r="L330" s="411"/>
      <c r="M330" s="411"/>
      <c r="N330" s="411"/>
      <c r="O330" s="460"/>
      <c r="P330" s="409"/>
    </row>
    <row r="331" spans="1:16">
      <c r="B331" s="407"/>
      <c r="C331" s="459"/>
      <c r="D331" s="411"/>
      <c r="E331" s="411"/>
      <c r="F331" s="411"/>
      <c r="G331" s="411"/>
      <c r="H331" s="411"/>
      <c r="I331" s="411"/>
      <c r="J331" s="411"/>
      <c r="K331" s="411"/>
      <c r="L331" s="411"/>
      <c r="M331" s="411"/>
      <c r="N331" s="411"/>
      <c r="O331" s="460"/>
      <c r="P331" s="409"/>
    </row>
    <row r="332" spans="1:16" ht="15.75">
      <c r="B332" s="407"/>
      <c r="C332" s="557" t="str">
        <f>+[118]INICIO!$B$13</f>
        <v>Proyectó:</v>
      </c>
      <c r="D332" s="411"/>
      <c r="E332" s="411"/>
      <c r="F332" s="411"/>
      <c r="G332" s="411"/>
      <c r="H332" s="411"/>
      <c r="I332" s="411"/>
      <c r="J332" s="558" t="str">
        <f>+[117]INICIO!$B$17</f>
        <v>Aprobó:</v>
      </c>
      <c r="K332" s="411"/>
      <c r="M332" s="411"/>
      <c r="N332" s="411"/>
      <c r="O332" s="460"/>
      <c r="P332" s="409"/>
    </row>
    <row r="333" spans="1:16">
      <c r="B333" s="407"/>
      <c r="C333" s="559"/>
      <c r="D333" s="411" t="str">
        <f>+[117]INICIO!$C$14</f>
        <v>LUZ DARY CAMPEROS RINCON</v>
      </c>
      <c r="E333" s="411"/>
      <c r="F333" s="411"/>
      <c r="G333" s="411"/>
      <c r="H333" s="560"/>
      <c r="I333" s="411"/>
      <c r="J333" s="411"/>
      <c r="K333" s="411" t="str">
        <f>+[117]INICIO!$C$18</f>
        <v>JESUS IVAN QUIÑONES RUEDA</v>
      </c>
      <c r="M333" s="411"/>
      <c r="N333" s="411"/>
      <c r="O333" s="460"/>
      <c r="P333" s="561"/>
    </row>
    <row r="334" spans="1:16">
      <c r="B334" s="407"/>
      <c r="C334" s="459"/>
      <c r="D334" s="411" t="str">
        <f>+[117]INICIO!$C$15</f>
        <v>APOYO SEC. DE PLANEACION Y OBRAS PÚBLICAS</v>
      </c>
      <c r="E334" s="411"/>
      <c r="F334" s="411"/>
      <c r="G334" s="411"/>
      <c r="H334" s="560"/>
      <c r="I334" s="411"/>
      <c r="J334" s="411"/>
      <c r="K334" s="411" t="str">
        <f>+[117]INICIO!$C$19</f>
        <v>SECRETARIO DE PLANEACION Y OBRAS PUBLICAS</v>
      </c>
      <c r="M334" s="411"/>
      <c r="N334" s="411"/>
      <c r="O334" s="460"/>
      <c r="P334" s="561"/>
    </row>
    <row r="335" spans="1:16">
      <c r="B335" s="407"/>
      <c r="C335" s="439"/>
      <c r="D335" s="411" t="str">
        <f>+[117]INICIO!$C$16</f>
        <v>091037-0632531CND</v>
      </c>
      <c r="E335" s="411"/>
      <c r="F335" s="412"/>
      <c r="G335" s="412"/>
      <c r="H335" s="560"/>
      <c r="I335" s="412"/>
      <c r="J335" s="412"/>
      <c r="K335" s="562" t="str">
        <f>+[117]INICIO!$C$20</f>
        <v>A21382020-1090480860</v>
      </c>
      <c r="L335" s="562"/>
      <c r="M335" s="412"/>
      <c r="N335" s="412"/>
      <c r="O335" s="460"/>
      <c r="P335" s="563"/>
    </row>
    <row r="336" spans="1:16" ht="16.5" thickBot="1">
      <c r="B336" s="407"/>
      <c r="C336" s="564"/>
      <c r="D336" s="565"/>
      <c r="E336" s="565"/>
      <c r="F336" s="565"/>
      <c r="G336" s="565"/>
      <c r="H336" s="565"/>
      <c r="I336" s="565"/>
      <c r="J336" s="565"/>
      <c r="K336" s="565"/>
      <c r="L336" s="565"/>
      <c r="M336" s="565"/>
      <c r="N336" s="565"/>
      <c r="O336" s="566"/>
      <c r="P336" s="567"/>
    </row>
    <row r="337" spans="2:16" ht="15.75" thickBot="1">
      <c r="B337" s="568"/>
      <c r="C337" s="569"/>
      <c r="D337" s="569"/>
      <c r="E337" s="569"/>
      <c r="F337" s="569"/>
      <c r="G337" s="569"/>
      <c r="H337" s="569"/>
      <c r="I337" s="569"/>
      <c r="J337" s="569"/>
      <c r="K337" s="569"/>
      <c r="L337" s="569"/>
      <c r="M337" s="569"/>
      <c r="N337" s="569"/>
      <c r="O337" s="570"/>
      <c r="P337" s="571"/>
    </row>
    <row r="338" spans="2:16" ht="15.75" thickTop="1">
      <c r="B338" s="403"/>
      <c r="C338" s="404"/>
      <c r="D338" s="404"/>
      <c r="E338" s="404"/>
      <c r="F338" s="404"/>
      <c r="G338" s="404"/>
      <c r="H338" s="404"/>
      <c r="I338" s="404"/>
      <c r="J338" s="404"/>
      <c r="K338" s="404"/>
      <c r="L338" s="404"/>
      <c r="M338" s="404"/>
      <c r="N338" s="404"/>
      <c r="O338" s="405"/>
      <c r="P338" s="406"/>
    </row>
    <row r="339" spans="2:16" ht="18.75" customHeight="1">
      <c r="B339" s="407"/>
      <c r="C339" s="408" t="str">
        <f>+[117]INICIO!$C$8</f>
        <v>Formulario 1 - Propuesta económica  - Documento tipo de selección abreviada de menor cuantía</v>
      </c>
      <c r="D339" s="408"/>
      <c r="E339" s="408"/>
      <c r="F339" s="408"/>
      <c r="G339" s="408"/>
      <c r="H339" s="408"/>
      <c r="I339" s="408"/>
      <c r="J339" s="408"/>
      <c r="K339" s="408"/>
      <c r="L339" s="408"/>
      <c r="M339" s="408"/>
      <c r="N339" s="408"/>
      <c r="O339" s="408"/>
      <c r="P339" s="409"/>
    </row>
    <row r="340" spans="2:16">
      <c r="B340" s="407"/>
      <c r="C340" s="410" t="s">
        <v>89</v>
      </c>
      <c r="D340" s="410" t="str">
        <f>+[117]INICIO!$C$6</f>
        <v>1 del 21 de agosto de 2025</v>
      </c>
      <c r="E340" s="410"/>
      <c r="F340" s="410"/>
      <c r="G340" s="410"/>
      <c r="H340" s="410"/>
      <c r="I340" s="410"/>
      <c r="J340" s="410"/>
      <c r="K340" s="410"/>
      <c r="L340" s="410"/>
      <c r="M340" s="410"/>
      <c r="N340" s="410"/>
      <c r="O340" s="410"/>
      <c r="P340" s="409"/>
    </row>
    <row r="341" spans="2:16" ht="15.75" thickBot="1">
      <c r="B341" s="407"/>
      <c r="C341" s="411"/>
      <c r="D341" s="411"/>
      <c r="E341" s="411"/>
      <c r="F341" s="411"/>
      <c r="G341" s="411"/>
      <c r="H341" s="411"/>
      <c r="I341" s="411"/>
      <c r="J341" s="411"/>
      <c r="K341" s="411"/>
      <c r="L341" s="411"/>
      <c r="M341" s="411"/>
      <c r="N341" s="411"/>
      <c r="O341" s="412"/>
      <c r="P341" s="409"/>
    </row>
    <row r="342" spans="2:16">
      <c r="B342" s="407"/>
      <c r="C342" s="180"/>
      <c r="D342" s="413"/>
      <c r="E342" s="414"/>
      <c r="F342" s="414"/>
      <c r="G342" s="414"/>
      <c r="H342" s="414"/>
      <c r="I342" s="414"/>
      <c r="J342" s="414"/>
      <c r="K342" s="415"/>
      <c r="L342" s="184"/>
      <c r="M342" s="185"/>
      <c r="N342" s="185"/>
      <c r="O342" s="186"/>
      <c r="P342" s="187"/>
    </row>
    <row r="343" spans="2:16">
      <c r="B343" s="407"/>
      <c r="C343" s="188"/>
      <c r="D343" s="416" t="s">
        <v>90</v>
      </c>
      <c r="E343" s="417"/>
      <c r="F343" s="417"/>
      <c r="G343" s="417"/>
      <c r="H343" s="417"/>
      <c r="I343" s="417"/>
      <c r="J343" s="417"/>
      <c r="K343" s="418"/>
      <c r="L343" s="192"/>
      <c r="M343" s="193"/>
      <c r="N343" s="193"/>
      <c r="O343" s="194"/>
      <c r="P343" s="187"/>
    </row>
    <row r="344" spans="2:16">
      <c r="B344" s="407"/>
      <c r="C344" s="188"/>
      <c r="D344" s="419"/>
      <c r="E344" s="420"/>
      <c r="F344" s="420"/>
      <c r="G344" s="420"/>
      <c r="H344" s="420"/>
      <c r="I344" s="420"/>
      <c r="J344" s="420"/>
      <c r="K344" s="421"/>
      <c r="L344" s="198"/>
      <c r="M344" s="199"/>
      <c r="N344" s="200"/>
      <c r="O344" s="201"/>
      <c r="P344" s="187"/>
    </row>
    <row r="345" spans="2:16">
      <c r="B345" s="407"/>
      <c r="C345" s="188"/>
      <c r="D345" s="419"/>
      <c r="E345" s="420"/>
      <c r="F345" s="420"/>
      <c r="G345" s="420"/>
      <c r="H345" s="420"/>
      <c r="I345" s="420"/>
      <c r="J345" s="420"/>
      <c r="K345" s="421"/>
      <c r="L345" s="202" t="s">
        <v>35</v>
      </c>
      <c r="M345" s="203">
        <f>+[118]INICIO!$C$6</f>
        <v>1</v>
      </c>
      <c r="N345" s="204"/>
      <c r="O345" s="205"/>
      <c r="P345" s="187"/>
    </row>
    <row r="346" spans="2:16">
      <c r="B346" s="407"/>
      <c r="C346" s="188"/>
      <c r="D346" s="419"/>
      <c r="E346" s="420"/>
      <c r="F346" s="420"/>
      <c r="G346" s="420"/>
      <c r="H346" s="420"/>
      <c r="I346" s="420"/>
      <c r="J346" s="420"/>
      <c r="K346" s="421"/>
      <c r="L346" s="422"/>
      <c r="M346" s="423"/>
      <c r="N346" s="424"/>
      <c r="O346" s="425"/>
      <c r="P346" s="426"/>
    </row>
    <row r="347" spans="2:16">
      <c r="B347" s="407"/>
      <c r="C347" s="188"/>
      <c r="D347" s="427"/>
      <c r="E347" s="428"/>
      <c r="F347" s="428"/>
      <c r="G347" s="428"/>
      <c r="H347" s="428"/>
      <c r="I347" s="428"/>
      <c r="J347" s="428"/>
      <c r="K347" s="429"/>
      <c r="L347" s="198"/>
      <c r="M347" s="214"/>
      <c r="N347" s="214"/>
      <c r="O347" s="215"/>
      <c r="P347" s="187"/>
    </row>
    <row r="348" spans="2:16">
      <c r="B348" s="407"/>
      <c r="C348" s="188"/>
      <c r="D348" s="427"/>
      <c r="E348" s="428"/>
      <c r="F348" s="428"/>
      <c r="G348" s="428"/>
      <c r="H348" s="428"/>
      <c r="I348" s="428"/>
      <c r="J348" s="428"/>
      <c r="K348" s="429"/>
      <c r="L348" s="202" t="s">
        <v>91</v>
      </c>
      <c r="M348" s="202">
        <f>+VLOOKUP(C359,[117]PRESUPUESTO!A:O,15,FALSE)</f>
        <v>5</v>
      </c>
      <c r="N348" s="202" t="s">
        <v>36</v>
      </c>
      <c r="O348" s="216">
        <f>+VLOOKUP("F",[117]PRESUPUESTO!A:O,15,FALSE)</f>
        <v>16</v>
      </c>
      <c r="P348" s="187"/>
    </row>
    <row r="349" spans="2:16">
      <c r="B349" s="407"/>
      <c r="C349" s="188"/>
      <c r="D349" s="416" t="s">
        <v>92</v>
      </c>
      <c r="E349" s="417"/>
      <c r="F349" s="417"/>
      <c r="G349" s="417"/>
      <c r="H349" s="417"/>
      <c r="I349" s="417"/>
      <c r="J349" s="417"/>
      <c r="K349" s="418"/>
      <c r="L349" s="202"/>
      <c r="M349" s="217"/>
      <c r="N349" s="217"/>
      <c r="O349" s="216"/>
      <c r="P349" s="187"/>
    </row>
    <row r="350" spans="2:16" ht="15.75" thickBot="1">
      <c r="B350" s="407"/>
      <c r="C350" s="430"/>
      <c r="D350" s="431"/>
      <c r="E350" s="431"/>
      <c r="F350" s="431"/>
      <c r="G350" s="431"/>
      <c r="H350" s="431"/>
      <c r="I350" s="431"/>
      <c r="J350" s="431"/>
      <c r="K350" s="431"/>
      <c r="L350" s="431"/>
      <c r="M350" s="432"/>
      <c r="N350" s="432"/>
      <c r="O350" s="433"/>
      <c r="P350" s="434"/>
    </row>
    <row r="351" spans="2:16">
      <c r="B351" s="407"/>
      <c r="C351" s="435"/>
      <c r="D351" s="436"/>
      <c r="E351" s="436"/>
      <c r="F351" s="436"/>
      <c r="G351" s="436"/>
      <c r="H351" s="436"/>
      <c r="I351" s="436"/>
      <c r="J351" s="436"/>
      <c r="K351" s="436"/>
      <c r="L351" s="437" t="s">
        <v>37</v>
      </c>
      <c r="M351" s="437" t="s">
        <v>38</v>
      </c>
      <c r="N351" s="437" t="s">
        <v>39</v>
      </c>
      <c r="O351" s="438" t="s">
        <v>40</v>
      </c>
      <c r="P351" s="426"/>
    </row>
    <row r="352" spans="2:16">
      <c r="B352" s="407"/>
      <c r="C352" s="439"/>
      <c r="D352" s="440"/>
      <c r="E352" s="440"/>
      <c r="F352" s="440"/>
      <c r="G352" s="440"/>
      <c r="H352" s="440"/>
      <c r="I352" s="440"/>
      <c r="J352" s="440"/>
      <c r="K352" s="440"/>
      <c r="L352" s="441"/>
      <c r="M352" s="442">
        <f>+[118]INICIO!$C$5</f>
        <v>13</v>
      </c>
      <c r="N352" s="442">
        <f>+[118]INICIO!$D$5</f>
        <v>2</v>
      </c>
      <c r="O352" s="443">
        <f>+[118]INICIO!$E$5</f>
        <v>2026</v>
      </c>
      <c r="P352" s="444"/>
    </row>
    <row r="353" spans="1:28">
      <c r="B353" s="407"/>
      <c r="C353" s="446"/>
      <c r="D353" s="420"/>
      <c r="E353" s="420"/>
      <c r="F353" s="420"/>
      <c r="G353" s="440"/>
      <c r="H353" s="440"/>
      <c r="I353" s="440"/>
      <c r="J353" s="411"/>
      <c r="K353" s="440"/>
      <c r="L353" s="447"/>
      <c r="M353" s="411"/>
      <c r="N353" s="411"/>
      <c r="O353" s="448"/>
      <c r="P353" s="444"/>
    </row>
    <row r="354" spans="1:28" ht="15.75" thickBot="1">
      <c r="B354" s="407"/>
      <c r="C354" s="449"/>
      <c r="D354" s="450"/>
      <c r="E354" s="450"/>
      <c r="F354" s="450"/>
      <c r="G354" s="450"/>
      <c r="H354" s="450"/>
      <c r="I354" s="450"/>
      <c r="J354" s="450"/>
      <c r="K354" s="450"/>
      <c r="L354" s="450"/>
      <c r="M354" s="450"/>
      <c r="N354" s="450"/>
      <c r="O354" s="451"/>
      <c r="P354" s="409"/>
    </row>
    <row r="355" spans="1:28" ht="15.75" thickBot="1">
      <c r="B355" s="407"/>
      <c r="C355" s="452"/>
      <c r="D355" s="453"/>
      <c r="E355" s="453"/>
      <c r="F355" s="453"/>
      <c r="G355" s="453"/>
      <c r="H355" s="453"/>
      <c r="I355" s="411"/>
      <c r="J355" s="411"/>
      <c r="K355" s="453"/>
      <c r="L355" s="453"/>
      <c r="M355" s="453"/>
      <c r="N355" s="453"/>
      <c r="O355" s="454"/>
      <c r="P355" s="409"/>
    </row>
    <row r="356" spans="1:28">
      <c r="B356" s="407"/>
      <c r="C356" s="455" t="s">
        <v>93</v>
      </c>
      <c r="D356" s="456"/>
      <c r="E356" s="456"/>
      <c r="F356" s="456"/>
      <c r="G356" s="456"/>
      <c r="H356" s="456"/>
      <c r="I356" s="456"/>
      <c r="J356" s="456"/>
      <c r="K356" s="456"/>
      <c r="L356" s="456"/>
      <c r="M356" s="456"/>
      <c r="N356" s="456"/>
      <c r="O356" s="457"/>
      <c r="P356" s="458"/>
    </row>
    <row r="357" spans="1:28" ht="15.75" thickBot="1">
      <c r="B357" s="407"/>
      <c r="C357" s="459"/>
      <c r="D357" s="411"/>
      <c r="E357" s="411"/>
      <c r="F357" s="411"/>
      <c r="G357" s="411"/>
      <c r="H357" s="411"/>
      <c r="I357" s="411"/>
      <c r="J357" s="411"/>
      <c r="K357" s="411"/>
      <c r="L357" s="411"/>
      <c r="M357" s="411"/>
      <c r="N357" s="411"/>
      <c r="O357" s="460"/>
      <c r="P357" s="409"/>
    </row>
    <row r="358" spans="1:28">
      <c r="B358" s="407"/>
      <c r="C358" s="461" t="s">
        <v>41</v>
      </c>
      <c r="D358" s="462" t="s">
        <v>42</v>
      </c>
      <c r="E358" s="462"/>
      <c r="F358" s="462"/>
      <c r="G358" s="462"/>
      <c r="H358" s="462"/>
      <c r="I358" s="462"/>
      <c r="J358" s="462"/>
      <c r="K358" s="462"/>
      <c r="L358" s="462"/>
      <c r="M358" s="463" t="s">
        <v>43</v>
      </c>
      <c r="N358" s="463"/>
      <c r="O358" s="464" t="s">
        <v>9</v>
      </c>
      <c r="P358" s="465"/>
    </row>
    <row r="359" spans="1:28" ht="30" customHeight="1" thickBot="1">
      <c r="B359" s="466"/>
      <c r="C359" s="467" t="str">
        <f>+[117]PRESUPUESTO!D18</f>
        <v>1.05</v>
      </c>
      <c r="D359" s="255" t="str">
        <f>+VLOOKUP(C359,[117]PRESUPUESTO!A:O,8,FALSE)</f>
        <v>PERFORACIÓN DE 8CMX4CM EN MURO DE MAMPOSTERÍA</v>
      </c>
      <c r="E359" s="255"/>
      <c r="F359" s="255"/>
      <c r="G359" s="255"/>
      <c r="H359" s="255"/>
      <c r="I359" s="255"/>
      <c r="J359" s="255"/>
      <c r="K359" s="255"/>
      <c r="L359" s="255"/>
      <c r="M359" s="255" t="str">
        <f>+VLOOKUP(C359,[117]PRESUPUESTO!A:O,9,FALSE)</f>
        <v>UND</v>
      </c>
      <c r="N359" s="468"/>
      <c r="O359" s="469">
        <v>1</v>
      </c>
      <c r="P359" s="470"/>
      <c r="AB359" s="402">
        <f>+AB396</f>
        <v>0</v>
      </c>
    </row>
    <row r="360" spans="1:28" ht="15.75" thickBot="1">
      <c r="B360" s="407"/>
      <c r="C360" s="446" t="s">
        <v>44</v>
      </c>
      <c r="D360" s="420"/>
      <c r="E360" s="420"/>
      <c r="F360" s="420"/>
      <c r="G360" s="420"/>
      <c r="H360" s="420"/>
      <c r="I360" s="420"/>
      <c r="J360" s="420"/>
      <c r="K360" s="420"/>
      <c r="L360" s="420"/>
      <c r="M360" s="420"/>
      <c r="N360" s="420"/>
      <c r="O360" s="471"/>
      <c r="P360" s="472"/>
    </row>
    <row r="361" spans="1:28">
      <c r="B361" s="407"/>
      <c r="C361" s="473" t="s">
        <v>42</v>
      </c>
      <c r="D361" s="474"/>
      <c r="E361" s="474"/>
      <c r="F361" s="474"/>
      <c r="G361" s="475"/>
      <c r="H361" s="476" t="s">
        <v>45</v>
      </c>
      <c r="I361" s="474"/>
      <c r="J361" s="476" t="s">
        <v>46</v>
      </c>
      <c r="K361" s="477"/>
      <c r="L361" s="478" t="s">
        <v>54</v>
      </c>
      <c r="M361" s="476" t="s">
        <v>47</v>
      </c>
      <c r="N361" s="477"/>
      <c r="O361" s="479" t="s">
        <v>48</v>
      </c>
      <c r="P361" s="480"/>
    </row>
    <row r="362" spans="1:28">
      <c r="A362" s="445" t="str">
        <f>+VLOOKUP(C359,[117]PRESUPUESTO!A:O,2,FALSE)</f>
        <v>APU-000662</v>
      </c>
      <c r="B362" s="407"/>
      <c r="C362" s="481" t="str">
        <f t="shared" ref="C362:C367" si="40">+R362</f>
        <v>HERRAMIENTA MENOR (% M.O)</v>
      </c>
      <c r="D362" s="482"/>
      <c r="E362" s="482"/>
      <c r="F362" s="482"/>
      <c r="G362" s="483"/>
      <c r="H362" s="484"/>
      <c r="I362" s="483"/>
      <c r="J362" s="485" t="str">
        <f t="shared" ref="J362:J367" si="41">+Y362</f>
        <v>%</v>
      </c>
      <c r="K362" s="486"/>
      <c r="L362" s="487">
        <f t="shared" ref="L362:M367" si="42">+AA362</f>
        <v>1392.94</v>
      </c>
      <c r="M362" s="488">
        <f t="shared" si="42"/>
        <v>10</v>
      </c>
      <c r="N362" s="489"/>
      <c r="O362" s="490">
        <f t="shared" ref="O362:O367" si="43">IFERROR(ROUND(IF(C362="HERRAMIENTA MENOR (% M.O)",M362%*L362,L362/M362),2)," ")</f>
        <v>139.29</v>
      </c>
      <c r="P362" s="491"/>
      <c r="R362" s="402" t="str" cm="1">
        <f t="array" ref="R362:AB411">+_xlfn._xlws.FILTER([118]APU!$D$2:$N$45141,[118]APU!$A$2:$A$45141=A362," ")</f>
        <v>HERRAMIENTA MENOR (% M.O)</v>
      </c>
      <c r="S362" s="402">
        <v>0</v>
      </c>
      <c r="T362" s="402">
        <v>0</v>
      </c>
      <c r="U362" s="402">
        <v>0</v>
      </c>
      <c r="V362" s="402">
        <v>0</v>
      </c>
      <c r="W362" s="402">
        <v>0</v>
      </c>
      <c r="X362" s="402">
        <v>0</v>
      </c>
      <c r="Y362" s="402" t="str">
        <v>%</v>
      </c>
      <c r="Z362" s="402">
        <v>0</v>
      </c>
      <c r="AA362" s="402">
        <v>1392.94</v>
      </c>
      <c r="AB362" s="402">
        <v>10</v>
      </c>
    </row>
    <row r="363" spans="1:28">
      <c r="A363" s="445" t="str">
        <f>+A362</f>
        <v>APU-000662</v>
      </c>
      <c r="B363" s="407"/>
      <c r="C363" s="481" t="str">
        <f t="shared" si="40"/>
        <v>PULIDORA</v>
      </c>
      <c r="D363" s="482"/>
      <c r="E363" s="482"/>
      <c r="F363" s="482" t="s">
        <v>94</v>
      </c>
      <c r="G363" s="483"/>
      <c r="H363" s="484"/>
      <c r="I363" s="483"/>
      <c r="J363" s="485" t="str">
        <f t="shared" si="41"/>
        <v>DIA</v>
      </c>
      <c r="K363" s="486"/>
      <c r="L363" s="487">
        <f t="shared" si="42"/>
        <v>45000</v>
      </c>
      <c r="M363" s="488">
        <f t="shared" si="42"/>
        <v>100</v>
      </c>
      <c r="N363" s="489"/>
      <c r="O363" s="490">
        <f t="shared" si="43"/>
        <v>450</v>
      </c>
      <c r="P363" s="491"/>
      <c r="R363" s="402" t="str">
        <v>PULIDORA</v>
      </c>
      <c r="S363" s="402">
        <v>0</v>
      </c>
      <c r="T363" s="402">
        <v>0</v>
      </c>
      <c r="U363" s="402">
        <v>0</v>
      </c>
      <c r="V363" s="402">
        <v>0</v>
      </c>
      <c r="W363" s="402">
        <v>0</v>
      </c>
      <c r="X363" s="402">
        <v>0</v>
      </c>
      <c r="Y363" s="402" t="str">
        <v>DIA</v>
      </c>
      <c r="Z363" s="402">
        <v>0</v>
      </c>
      <c r="AA363" s="402">
        <v>45000</v>
      </c>
      <c r="AB363" s="402">
        <v>100</v>
      </c>
    </row>
    <row r="364" spans="1:28">
      <c r="A364" s="445" t="str">
        <f t="shared" ref="A364:A408" si="44">+A363</f>
        <v>APU-000662</v>
      </c>
      <c r="B364" s="407"/>
      <c r="C364" s="481" t="str">
        <f t="shared" si="40"/>
        <v/>
      </c>
      <c r="D364" s="482"/>
      <c r="E364" s="482"/>
      <c r="F364" s="482"/>
      <c r="G364" s="483"/>
      <c r="H364" s="492"/>
      <c r="I364" s="493"/>
      <c r="J364" s="485" t="str">
        <f t="shared" si="41"/>
        <v/>
      </c>
      <c r="K364" s="486"/>
      <c r="L364" s="487" t="str">
        <f t="shared" si="42"/>
        <v/>
      </c>
      <c r="M364" s="488">
        <f t="shared" si="42"/>
        <v>0</v>
      </c>
      <c r="N364" s="489"/>
      <c r="O364" s="490" t="str">
        <f t="shared" si="43"/>
        <v xml:space="preserve"> </v>
      </c>
      <c r="P364" s="491"/>
      <c r="R364" s="402" t="str">
        <v/>
      </c>
      <c r="S364" s="402">
        <v>0</v>
      </c>
      <c r="T364" s="402">
        <v>0</v>
      </c>
      <c r="U364" s="402">
        <v>0</v>
      </c>
      <c r="V364" s="402">
        <v>0</v>
      </c>
      <c r="W364" s="402">
        <v>0</v>
      </c>
      <c r="X364" s="402">
        <v>0</v>
      </c>
      <c r="Y364" s="402" t="str">
        <v/>
      </c>
      <c r="Z364" s="402">
        <v>0</v>
      </c>
      <c r="AA364" s="402" t="str">
        <v/>
      </c>
      <c r="AB364" s="402">
        <v>0</v>
      </c>
    </row>
    <row r="365" spans="1:28">
      <c r="A365" s="445" t="str">
        <f t="shared" si="44"/>
        <v>APU-000662</v>
      </c>
      <c r="B365" s="407"/>
      <c r="C365" s="481" t="str">
        <f t="shared" si="40"/>
        <v/>
      </c>
      <c r="D365" s="482"/>
      <c r="E365" s="482"/>
      <c r="F365" s="482"/>
      <c r="G365" s="483"/>
      <c r="H365" s="492"/>
      <c r="I365" s="493"/>
      <c r="J365" s="485" t="str">
        <f t="shared" si="41"/>
        <v/>
      </c>
      <c r="K365" s="486"/>
      <c r="L365" s="487" t="str">
        <f t="shared" si="42"/>
        <v/>
      </c>
      <c r="M365" s="488">
        <f t="shared" si="42"/>
        <v>0</v>
      </c>
      <c r="N365" s="489"/>
      <c r="O365" s="490" t="str">
        <f t="shared" si="43"/>
        <v xml:space="preserve"> </v>
      </c>
      <c r="P365" s="491"/>
      <c r="R365" s="402" t="str">
        <v/>
      </c>
      <c r="S365" s="402">
        <v>0</v>
      </c>
      <c r="T365" s="402">
        <v>0</v>
      </c>
      <c r="U365" s="402">
        <v>0</v>
      </c>
      <c r="V365" s="402">
        <v>0</v>
      </c>
      <c r="W365" s="402">
        <v>0</v>
      </c>
      <c r="X365" s="402">
        <v>0</v>
      </c>
      <c r="Y365" s="402" t="str">
        <v/>
      </c>
      <c r="Z365" s="402">
        <v>0</v>
      </c>
      <c r="AA365" s="402" t="str">
        <v/>
      </c>
      <c r="AB365" s="402">
        <v>0</v>
      </c>
    </row>
    <row r="366" spans="1:28">
      <c r="A366" s="445" t="str">
        <f t="shared" si="44"/>
        <v>APU-000662</v>
      </c>
      <c r="B366" s="407"/>
      <c r="C366" s="481" t="str">
        <f t="shared" si="40"/>
        <v/>
      </c>
      <c r="D366" s="482"/>
      <c r="E366" s="482"/>
      <c r="F366" s="482"/>
      <c r="G366" s="483"/>
      <c r="H366" s="484"/>
      <c r="I366" s="483"/>
      <c r="J366" s="485" t="str">
        <f t="shared" si="41"/>
        <v/>
      </c>
      <c r="K366" s="486"/>
      <c r="L366" s="487" t="str">
        <f t="shared" si="42"/>
        <v/>
      </c>
      <c r="M366" s="488">
        <f t="shared" si="42"/>
        <v>0</v>
      </c>
      <c r="N366" s="489"/>
      <c r="O366" s="490" t="str">
        <f t="shared" si="43"/>
        <v xml:space="preserve"> </v>
      </c>
      <c r="P366" s="491"/>
      <c r="R366" s="402" t="str">
        <v/>
      </c>
      <c r="S366" s="402">
        <v>0</v>
      </c>
      <c r="T366" s="402">
        <v>0</v>
      </c>
      <c r="U366" s="402">
        <v>0</v>
      </c>
      <c r="V366" s="402">
        <v>0</v>
      </c>
      <c r="W366" s="402">
        <v>0</v>
      </c>
      <c r="X366" s="402">
        <v>0</v>
      </c>
      <c r="Y366" s="402" t="str">
        <v/>
      </c>
      <c r="Z366" s="402">
        <v>0</v>
      </c>
      <c r="AA366" s="402" t="str">
        <v/>
      </c>
      <c r="AB366" s="402">
        <v>0</v>
      </c>
    </row>
    <row r="367" spans="1:28" ht="15.75" thickBot="1">
      <c r="A367" s="445" t="str">
        <f t="shared" si="44"/>
        <v>APU-000662</v>
      </c>
      <c r="B367" s="407"/>
      <c r="C367" s="481" t="str">
        <f t="shared" si="40"/>
        <v/>
      </c>
      <c r="D367" s="450"/>
      <c r="E367" s="450"/>
      <c r="F367" s="450"/>
      <c r="G367" s="494"/>
      <c r="H367" s="495"/>
      <c r="I367" s="494"/>
      <c r="J367" s="485" t="str">
        <f t="shared" si="41"/>
        <v/>
      </c>
      <c r="K367" s="496"/>
      <c r="L367" s="487" t="str">
        <f t="shared" si="42"/>
        <v/>
      </c>
      <c r="M367" s="488">
        <f t="shared" si="42"/>
        <v>0</v>
      </c>
      <c r="N367" s="497"/>
      <c r="O367" s="498" t="str">
        <f t="shared" si="43"/>
        <v xml:space="preserve"> </v>
      </c>
      <c r="P367" s="491"/>
      <c r="R367" s="402" t="str">
        <v/>
      </c>
      <c r="S367" s="402">
        <v>0</v>
      </c>
      <c r="T367" s="402">
        <v>0</v>
      </c>
      <c r="U367" s="402">
        <v>0</v>
      </c>
      <c r="V367" s="402">
        <v>0</v>
      </c>
      <c r="W367" s="402">
        <v>0</v>
      </c>
      <c r="X367" s="402">
        <v>0</v>
      </c>
      <c r="Y367" s="402" t="str">
        <v/>
      </c>
      <c r="Z367" s="402">
        <v>0</v>
      </c>
      <c r="AA367" s="402" t="str">
        <v/>
      </c>
      <c r="AB367" s="402">
        <v>0</v>
      </c>
    </row>
    <row r="368" spans="1:28" ht="15.75" thickBot="1">
      <c r="A368" s="445" t="str">
        <f t="shared" si="44"/>
        <v>APU-000662</v>
      </c>
      <c r="B368" s="407"/>
      <c r="C368" s="499" t="s">
        <v>95</v>
      </c>
      <c r="D368" s="500"/>
      <c r="E368" s="500"/>
      <c r="F368" s="500"/>
      <c r="G368" s="500"/>
      <c r="H368" s="500"/>
      <c r="I368" s="500"/>
      <c r="J368" s="500"/>
      <c r="K368" s="500"/>
      <c r="L368" s="500"/>
      <c r="M368" s="500"/>
      <c r="N368" s="501"/>
      <c r="O368" s="502">
        <f>SUM(O362:O367)</f>
        <v>589.29</v>
      </c>
      <c r="P368" s="503"/>
      <c r="R368" s="402" t="str">
        <v>SUBTOTAL</v>
      </c>
      <c r="S368" s="402">
        <v>0</v>
      </c>
      <c r="T368" s="402">
        <v>0</v>
      </c>
      <c r="U368" s="402">
        <v>0</v>
      </c>
      <c r="V368" s="402">
        <v>0</v>
      </c>
      <c r="W368" s="402">
        <v>0</v>
      </c>
      <c r="X368" s="402">
        <v>0</v>
      </c>
      <c r="Y368" s="402">
        <v>0</v>
      </c>
      <c r="Z368" s="402">
        <v>0</v>
      </c>
      <c r="AA368" s="402">
        <v>0</v>
      </c>
      <c r="AB368" s="402">
        <v>0</v>
      </c>
    </row>
    <row r="369" spans="1:28" ht="15.75" thickBot="1">
      <c r="A369" s="445" t="str">
        <f t="shared" si="44"/>
        <v>APU-000662</v>
      </c>
      <c r="B369" s="407"/>
      <c r="C369" s="446" t="s">
        <v>49</v>
      </c>
      <c r="D369" s="420"/>
      <c r="E369" s="420"/>
      <c r="F369" s="420"/>
      <c r="G369" s="420"/>
      <c r="H369" s="420"/>
      <c r="I369" s="420"/>
      <c r="J369" s="420"/>
      <c r="K369" s="420"/>
      <c r="L369" s="420"/>
      <c r="M369" s="420"/>
      <c r="N369" s="420"/>
      <c r="O369" s="471"/>
      <c r="P369" s="472"/>
      <c r="R369" s="402" t="str">
        <v>II. MATERIALES</v>
      </c>
      <c r="S369" s="402">
        <v>0</v>
      </c>
      <c r="T369" s="402">
        <v>0</v>
      </c>
      <c r="U369" s="402">
        <v>0</v>
      </c>
      <c r="V369" s="402">
        <v>0</v>
      </c>
      <c r="W369" s="402">
        <v>0</v>
      </c>
      <c r="X369" s="402">
        <v>0</v>
      </c>
      <c r="Y369" s="402">
        <v>0</v>
      </c>
      <c r="Z369" s="402">
        <v>0</v>
      </c>
      <c r="AA369" s="402">
        <v>0</v>
      </c>
      <c r="AB369" s="402">
        <v>0</v>
      </c>
    </row>
    <row r="370" spans="1:28">
      <c r="A370" s="445" t="str">
        <f t="shared" si="44"/>
        <v>APU-000662</v>
      </c>
      <c r="B370" s="407"/>
      <c r="C370" s="473" t="s">
        <v>42</v>
      </c>
      <c r="D370" s="504"/>
      <c r="E370" s="504"/>
      <c r="F370" s="504"/>
      <c r="G370" s="504"/>
      <c r="H370" s="504"/>
      <c r="I370" s="504"/>
      <c r="J370" s="477"/>
      <c r="K370" s="505" t="s">
        <v>43</v>
      </c>
      <c r="L370" s="478" t="s">
        <v>9</v>
      </c>
      <c r="M370" s="476" t="s">
        <v>96</v>
      </c>
      <c r="N370" s="477"/>
      <c r="O370" s="479" t="s">
        <v>48</v>
      </c>
      <c r="P370" s="480"/>
      <c r="R370" s="402" t="str">
        <v>DESCRIPCIÓN</v>
      </c>
      <c r="S370" s="402">
        <v>0</v>
      </c>
      <c r="T370" s="402">
        <v>0</v>
      </c>
      <c r="U370" s="402">
        <v>0</v>
      </c>
      <c r="V370" s="402">
        <v>0</v>
      </c>
      <c r="W370" s="402">
        <v>0</v>
      </c>
      <c r="X370" s="402">
        <v>0</v>
      </c>
      <c r="Y370" s="402">
        <v>0</v>
      </c>
      <c r="Z370" s="402" t="str">
        <v>UNIDAD</v>
      </c>
      <c r="AA370" s="402" t="str">
        <v>CANTIDAD</v>
      </c>
      <c r="AB370" s="402" t="str">
        <v>PRECIO UNITARIO</v>
      </c>
    </row>
    <row r="371" spans="1:28">
      <c r="A371" s="445" t="str">
        <f t="shared" si="44"/>
        <v>APU-000662</v>
      </c>
      <c r="B371" s="407"/>
      <c r="C371" s="481" t="str">
        <f t="shared" ref="C371:C384" si="45">+R371</f>
        <v>DISCO DIAMANTADO ASFALTO-CONCRETO 350mm</v>
      </c>
      <c r="D371" s="506"/>
      <c r="E371" s="506"/>
      <c r="F371" s="506"/>
      <c r="G371" s="506"/>
      <c r="H371" s="506"/>
      <c r="I371" s="506"/>
      <c r="J371" s="507"/>
      <c r="K371" s="508" t="str">
        <f t="shared" ref="K371:M384" si="46">+Z371</f>
        <v>UND</v>
      </c>
      <c r="L371" s="509">
        <f t="shared" si="46"/>
        <v>0.01</v>
      </c>
      <c r="M371" s="510">
        <f t="shared" si="46"/>
        <v>539656</v>
      </c>
      <c r="N371" s="511"/>
      <c r="O371" s="490">
        <f t="shared" ref="O371:O384" si="47">IFERROR(ROUND(M371*L371,2),"")</f>
        <v>5396.56</v>
      </c>
      <c r="P371" s="491"/>
      <c r="R371" s="402" t="str">
        <v>DISCO DIAMANTADO ASFALTO-CONCRETO 350mm</v>
      </c>
      <c r="S371" s="402">
        <v>0</v>
      </c>
      <c r="T371" s="402">
        <v>0</v>
      </c>
      <c r="U371" s="402">
        <v>0</v>
      </c>
      <c r="V371" s="402">
        <v>0</v>
      </c>
      <c r="W371" s="402">
        <v>0</v>
      </c>
      <c r="X371" s="402">
        <v>0</v>
      </c>
      <c r="Y371" s="402">
        <v>0</v>
      </c>
      <c r="Z371" s="402" t="str">
        <v>UND</v>
      </c>
      <c r="AA371" s="402">
        <v>0.01</v>
      </c>
      <c r="AB371" s="402">
        <v>539656</v>
      </c>
    </row>
    <row r="372" spans="1:28">
      <c r="A372" s="445" t="str">
        <f t="shared" si="44"/>
        <v>APU-000662</v>
      </c>
      <c r="B372" s="407"/>
      <c r="C372" s="481" t="str">
        <f t="shared" si="45"/>
        <v/>
      </c>
      <c r="D372" s="506"/>
      <c r="E372" s="506"/>
      <c r="F372" s="506"/>
      <c r="G372" s="506"/>
      <c r="H372" s="506"/>
      <c r="I372" s="506"/>
      <c r="J372" s="507"/>
      <c r="K372" s="508" t="str">
        <f t="shared" si="46"/>
        <v/>
      </c>
      <c r="L372" s="509">
        <f t="shared" si="46"/>
        <v>0</v>
      </c>
      <c r="M372" s="510" t="str">
        <f t="shared" si="46"/>
        <v/>
      </c>
      <c r="N372" s="511"/>
      <c r="O372" s="490" t="str">
        <f t="shared" si="47"/>
        <v/>
      </c>
      <c r="P372" s="491"/>
      <c r="R372" s="402" t="str">
        <v/>
      </c>
      <c r="S372" s="402">
        <v>0</v>
      </c>
      <c r="T372" s="402">
        <v>0</v>
      </c>
      <c r="U372" s="402">
        <v>0</v>
      </c>
      <c r="V372" s="402">
        <v>0</v>
      </c>
      <c r="W372" s="402">
        <v>0</v>
      </c>
      <c r="X372" s="402">
        <v>0</v>
      </c>
      <c r="Y372" s="402">
        <v>0</v>
      </c>
      <c r="Z372" s="402" t="str">
        <v/>
      </c>
      <c r="AA372" s="402">
        <v>0</v>
      </c>
      <c r="AB372" s="402" t="str">
        <v/>
      </c>
    </row>
    <row r="373" spans="1:28">
      <c r="A373" s="445" t="str">
        <f t="shared" si="44"/>
        <v>APU-000662</v>
      </c>
      <c r="B373" s="407"/>
      <c r="C373" s="481" t="str">
        <f t="shared" si="45"/>
        <v/>
      </c>
      <c r="D373" s="482"/>
      <c r="E373" s="482"/>
      <c r="F373" s="482"/>
      <c r="G373" s="482"/>
      <c r="H373" s="482"/>
      <c r="I373" s="482"/>
      <c r="J373" s="483"/>
      <c r="K373" s="508" t="str">
        <f t="shared" si="46"/>
        <v/>
      </c>
      <c r="L373" s="509">
        <f t="shared" si="46"/>
        <v>0</v>
      </c>
      <c r="M373" s="510" t="str">
        <f t="shared" si="46"/>
        <v/>
      </c>
      <c r="N373" s="511"/>
      <c r="O373" s="490" t="str">
        <f t="shared" si="47"/>
        <v/>
      </c>
      <c r="P373" s="491"/>
      <c r="R373" s="402" t="str">
        <v/>
      </c>
      <c r="S373" s="402">
        <v>0</v>
      </c>
      <c r="T373" s="402">
        <v>0</v>
      </c>
      <c r="U373" s="402">
        <v>0</v>
      </c>
      <c r="V373" s="402">
        <v>0</v>
      </c>
      <c r="W373" s="402">
        <v>0</v>
      </c>
      <c r="X373" s="402">
        <v>0</v>
      </c>
      <c r="Y373" s="402">
        <v>0</v>
      </c>
      <c r="Z373" s="402" t="str">
        <v/>
      </c>
      <c r="AA373" s="402">
        <v>0</v>
      </c>
      <c r="AB373" s="402" t="str">
        <v/>
      </c>
    </row>
    <row r="374" spans="1:28">
      <c r="A374" s="445" t="str">
        <f t="shared" si="44"/>
        <v>APU-000662</v>
      </c>
      <c r="B374" s="407"/>
      <c r="C374" s="481" t="str">
        <f t="shared" si="45"/>
        <v/>
      </c>
      <c r="D374" s="482"/>
      <c r="E374" s="482"/>
      <c r="F374" s="482"/>
      <c r="G374" s="482"/>
      <c r="H374" s="482"/>
      <c r="I374" s="482"/>
      <c r="J374" s="483"/>
      <c r="K374" s="508" t="str">
        <f t="shared" si="46"/>
        <v/>
      </c>
      <c r="L374" s="509">
        <f t="shared" si="46"/>
        <v>0</v>
      </c>
      <c r="M374" s="510" t="str">
        <f t="shared" si="46"/>
        <v/>
      </c>
      <c r="N374" s="511"/>
      <c r="O374" s="490" t="str">
        <f t="shared" si="47"/>
        <v/>
      </c>
      <c r="P374" s="491"/>
      <c r="R374" s="402" t="str">
        <v/>
      </c>
      <c r="S374" s="402">
        <v>0</v>
      </c>
      <c r="T374" s="402">
        <v>0</v>
      </c>
      <c r="U374" s="402">
        <v>0</v>
      </c>
      <c r="V374" s="402">
        <v>0</v>
      </c>
      <c r="W374" s="402">
        <v>0</v>
      </c>
      <c r="X374" s="402">
        <v>0</v>
      </c>
      <c r="Y374" s="402">
        <v>0</v>
      </c>
      <c r="Z374" s="402" t="str">
        <v/>
      </c>
      <c r="AA374" s="402">
        <v>0</v>
      </c>
      <c r="AB374" s="402" t="str">
        <v/>
      </c>
    </row>
    <row r="375" spans="1:28">
      <c r="A375" s="445" t="str">
        <f t="shared" si="44"/>
        <v>APU-000662</v>
      </c>
      <c r="B375" s="407"/>
      <c r="C375" s="481" t="str">
        <f t="shared" si="45"/>
        <v/>
      </c>
      <c r="D375" s="482"/>
      <c r="E375" s="482"/>
      <c r="F375" s="482"/>
      <c r="G375" s="482"/>
      <c r="H375" s="482"/>
      <c r="I375" s="482"/>
      <c r="J375" s="483"/>
      <c r="K375" s="508" t="str">
        <f t="shared" si="46"/>
        <v/>
      </c>
      <c r="L375" s="509">
        <f t="shared" si="46"/>
        <v>0</v>
      </c>
      <c r="M375" s="510" t="str">
        <f t="shared" si="46"/>
        <v/>
      </c>
      <c r="N375" s="511"/>
      <c r="O375" s="490" t="str">
        <f t="shared" si="47"/>
        <v/>
      </c>
      <c r="P375" s="491"/>
      <c r="R375" s="402" t="str">
        <v/>
      </c>
      <c r="S375" s="402">
        <v>0</v>
      </c>
      <c r="T375" s="402">
        <v>0</v>
      </c>
      <c r="U375" s="402">
        <v>0</v>
      </c>
      <c r="V375" s="402">
        <v>0</v>
      </c>
      <c r="W375" s="402">
        <v>0</v>
      </c>
      <c r="X375" s="402">
        <v>0</v>
      </c>
      <c r="Y375" s="402">
        <v>0</v>
      </c>
      <c r="Z375" s="402" t="str">
        <v/>
      </c>
      <c r="AA375" s="402">
        <v>0</v>
      </c>
      <c r="AB375" s="402" t="str">
        <v/>
      </c>
    </row>
    <row r="376" spans="1:28">
      <c r="A376" s="445" t="str">
        <f t="shared" si="44"/>
        <v>APU-000662</v>
      </c>
      <c r="B376" s="407"/>
      <c r="C376" s="481" t="str">
        <f t="shared" si="45"/>
        <v/>
      </c>
      <c r="D376" s="482"/>
      <c r="E376" s="482"/>
      <c r="F376" s="482"/>
      <c r="G376" s="482"/>
      <c r="H376" s="482"/>
      <c r="I376" s="482"/>
      <c r="J376" s="483"/>
      <c r="K376" s="508" t="str">
        <f t="shared" si="46"/>
        <v/>
      </c>
      <c r="L376" s="509">
        <f t="shared" si="46"/>
        <v>0</v>
      </c>
      <c r="M376" s="510" t="str">
        <f t="shared" si="46"/>
        <v/>
      </c>
      <c r="N376" s="511"/>
      <c r="O376" s="490" t="str">
        <f t="shared" si="47"/>
        <v/>
      </c>
      <c r="P376" s="491"/>
      <c r="R376" s="402" t="str">
        <v/>
      </c>
      <c r="S376" s="402">
        <v>0</v>
      </c>
      <c r="T376" s="402">
        <v>0</v>
      </c>
      <c r="U376" s="402">
        <v>0</v>
      </c>
      <c r="V376" s="402">
        <v>0</v>
      </c>
      <c r="W376" s="402">
        <v>0</v>
      </c>
      <c r="X376" s="402">
        <v>0</v>
      </c>
      <c r="Y376" s="402">
        <v>0</v>
      </c>
      <c r="Z376" s="402" t="str">
        <v/>
      </c>
      <c r="AA376" s="402">
        <v>0</v>
      </c>
      <c r="AB376" s="402" t="str">
        <v/>
      </c>
    </row>
    <row r="377" spans="1:28">
      <c r="A377" s="445" t="str">
        <f t="shared" si="44"/>
        <v>APU-000662</v>
      </c>
      <c r="B377" s="407"/>
      <c r="C377" s="481" t="str">
        <f t="shared" si="45"/>
        <v/>
      </c>
      <c r="D377" s="482"/>
      <c r="E377" s="482"/>
      <c r="F377" s="482"/>
      <c r="G377" s="482"/>
      <c r="H377" s="482"/>
      <c r="I377" s="482"/>
      <c r="J377" s="483"/>
      <c r="K377" s="508" t="str">
        <f t="shared" si="46"/>
        <v/>
      </c>
      <c r="L377" s="509">
        <f t="shared" si="46"/>
        <v>0</v>
      </c>
      <c r="M377" s="510" t="str">
        <f t="shared" si="46"/>
        <v/>
      </c>
      <c r="N377" s="511"/>
      <c r="O377" s="490" t="str">
        <f t="shared" si="47"/>
        <v/>
      </c>
      <c r="P377" s="491"/>
      <c r="R377" s="402" t="str">
        <v/>
      </c>
      <c r="S377" s="402">
        <v>0</v>
      </c>
      <c r="T377" s="402">
        <v>0</v>
      </c>
      <c r="U377" s="402">
        <v>0</v>
      </c>
      <c r="V377" s="402">
        <v>0</v>
      </c>
      <c r="W377" s="402">
        <v>0</v>
      </c>
      <c r="X377" s="402">
        <v>0</v>
      </c>
      <c r="Y377" s="402">
        <v>0</v>
      </c>
      <c r="Z377" s="402" t="str">
        <v/>
      </c>
      <c r="AA377" s="402">
        <v>0</v>
      </c>
      <c r="AB377" s="402" t="str">
        <v/>
      </c>
    </row>
    <row r="378" spans="1:28">
      <c r="A378" s="445" t="str">
        <f t="shared" si="44"/>
        <v>APU-000662</v>
      </c>
      <c r="B378" s="407"/>
      <c r="C378" s="481" t="str">
        <f t="shared" si="45"/>
        <v/>
      </c>
      <c r="D378" s="482"/>
      <c r="E378" s="482"/>
      <c r="F378" s="482"/>
      <c r="G378" s="482"/>
      <c r="H378" s="482"/>
      <c r="I378" s="482"/>
      <c r="J378" s="483"/>
      <c r="K378" s="508" t="str">
        <f t="shared" si="46"/>
        <v/>
      </c>
      <c r="L378" s="509">
        <f t="shared" si="46"/>
        <v>0</v>
      </c>
      <c r="M378" s="510" t="str">
        <f t="shared" si="46"/>
        <v/>
      </c>
      <c r="N378" s="511"/>
      <c r="O378" s="490" t="str">
        <f t="shared" si="47"/>
        <v/>
      </c>
      <c r="P378" s="491"/>
      <c r="R378" s="402" t="str">
        <v/>
      </c>
      <c r="S378" s="402">
        <v>0</v>
      </c>
      <c r="T378" s="402">
        <v>0</v>
      </c>
      <c r="U378" s="402">
        <v>0</v>
      </c>
      <c r="V378" s="402">
        <v>0</v>
      </c>
      <c r="W378" s="402">
        <v>0</v>
      </c>
      <c r="X378" s="402">
        <v>0</v>
      </c>
      <c r="Y378" s="402">
        <v>0</v>
      </c>
      <c r="Z378" s="402" t="str">
        <v/>
      </c>
      <c r="AA378" s="402">
        <v>0</v>
      </c>
      <c r="AB378" s="402" t="str">
        <v/>
      </c>
    </row>
    <row r="379" spans="1:28">
      <c r="A379" s="445" t="str">
        <f t="shared" si="44"/>
        <v>APU-000662</v>
      </c>
      <c r="B379" s="407"/>
      <c r="C379" s="481" t="str">
        <f t="shared" si="45"/>
        <v/>
      </c>
      <c r="D379" s="482"/>
      <c r="E379" s="482"/>
      <c r="F379" s="482"/>
      <c r="G379" s="482"/>
      <c r="H379" s="482"/>
      <c r="I379" s="482"/>
      <c r="J379" s="483"/>
      <c r="K379" s="508" t="str">
        <f t="shared" si="46"/>
        <v/>
      </c>
      <c r="L379" s="509">
        <f t="shared" si="46"/>
        <v>0</v>
      </c>
      <c r="M379" s="510" t="str">
        <f t="shared" si="46"/>
        <v/>
      </c>
      <c r="N379" s="511"/>
      <c r="O379" s="490" t="str">
        <f t="shared" si="47"/>
        <v/>
      </c>
      <c r="P379" s="491"/>
      <c r="R379" s="402" t="str">
        <v/>
      </c>
      <c r="S379" s="402">
        <v>0</v>
      </c>
      <c r="T379" s="402">
        <v>0</v>
      </c>
      <c r="U379" s="402">
        <v>0</v>
      </c>
      <c r="V379" s="402">
        <v>0</v>
      </c>
      <c r="W379" s="402">
        <v>0</v>
      </c>
      <c r="X379" s="402">
        <v>0</v>
      </c>
      <c r="Y379" s="402">
        <v>0</v>
      </c>
      <c r="Z379" s="402" t="str">
        <v/>
      </c>
      <c r="AA379" s="402">
        <v>0</v>
      </c>
      <c r="AB379" s="402" t="str">
        <v/>
      </c>
    </row>
    <row r="380" spans="1:28">
      <c r="A380" s="445" t="str">
        <f t="shared" si="44"/>
        <v>APU-000662</v>
      </c>
      <c r="B380" s="407"/>
      <c r="C380" s="481" t="str">
        <f t="shared" si="45"/>
        <v/>
      </c>
      <c r="D380" s="482"/>
      <c r="E380" s="482"/>
      <c r="F380" s="482"/>
      <c r="G380" s="482"/>
      <c r="H380" s="482"/>
      <c r="I380" s="482"/>
      <c r="J380" s="483"/>
      <c r="K380" s="508" t="str">
        <f t="shared" si="46"/>
        <v/>
      </c>
      <c r="L380" s="509">
        <f t="shared" si="46"/>
        <v>0</v>
      </c>
      <c r="M380" s="510" t="str">
        <f t="shared" si="46"/>
        <v/>
      </c>
      <c r="N380" s="511"/>
      <c r="O380" s="490" t="str">
        <f t="shared" si="47"/>
        <v/>
      </c>
      <c r="P380" s="491"/>
      <c r="R380" s="402" t="str">
        <v/>
      </c>
      <c r="S380" s="402">
        <v>0</v>
      </c>
      <c r="T380" s="402">
        <v>0</v>
      </c>
      <c r="U380" s="402">
        <v>0</v>
      </c>
      <c r="V380" s="402">
        <v>0</v>
      </c>
      <c r="W380" s="402">
        <v>0</v>
      </c>
      <c r="X380" s="402">
        <v>0</v>
      </c>
      <c r="Y380" s="402">
        <v>0</v>
      </c>
      <c r="Z380" s="402" t="str">
        <v/>
      </c>
      <c r="AA380" s="402">
        <v>0</v>
      </c>
      <c r="AB380" s="402" t="str">
        <v/>
      </c>
    </row>
    <row r="381" spans="1:28">
      <c r="A381" s="445" t="str">
        <f t="shared" si="44"/>
        <v>APU-000662</v>
      </c>
      <c r="B381" s="407"/>
      <c r="C381" s="481" t="str">
        <f t="shared" si="45"/>
        <v/>
      </c>
      <c r="D381" s="482"/>
      <c r="E381" s="482"/>
      <c r="F381" s="482"/>
      <c r="G381" s="482"/>
      <c r="H381" s="482"/>
      <c r="I381" s="482"/>
      <c r="J381" s="483"/>
      <c r="K381" s="508" t="str">
        <f t="shared" si="46"/>
        <v/>
      </c>
      <c r="L381" s="509">
        <f t="shared" si="46"/>
        <v>0</v>
      </c>
      <c r="M381" s="510" t="str">
        <f t="shared" si="46"/>
        <v/>
      </c>
      <c r="N381" s="511"/>
      <c r="O381" s="490" t="str">
        <f t="shared" si="47"/>
        <v/>
      </c>
      <c r="P381" s="491"/>
      <c r="R381" s="402" t="str">
        <v/>
      </c>
      <c r="S381" s="402">
        <v>0</v>
      </c>
      <c r="T381" s="402">
        <v>0</v>
      </c>
      <c r="U381" s="402">
        <v>0</v>
      </c>
      <c r="V381" s="402">
        <v>0</v>
      </c>
      <c r="W381" s="402">
        <v>0</v>
      </c>
      <c r="X381" s="402">
        <v>0</v>
      </c>
      <c r="Y381" s="402">
        <v>0</v>
      </c>
      <c r="Z381" s="402" t="str">
        <v/>
      </c>
      <c r="AA381" s="402">
        <v>0</v>
      </c>
      <c r="AB381" s="402" t="str">
        <v/>
      </c>
    </row>
    <row r="382" spans="1:28">
      <c r="A382" s="445" t="str">
        <f t="shared" si="44"/>
        <v>APU-000662</v>
      </c>
      <c r="B382" s="407"/>
      <c r="C382" s="481" t="str">
        <f t="shared" si="45"/>
        <v/>
      </c>
      <c r="D382" s="482"/>
      <c r="E382" s="482"/>
      <c r="F382" s="482"/>
      <c r="G382" s="482"/>
      <c r="H382" s="482"/>
      <c r="I382" s="482"/>
      <c r="J382" s="483"/>
      <c r="K382" s="508" t="str">
        <f t="shared" si="46"/>
        <v/>
      </c>
      <c r="L382" s="509">
        <f t="shared" si="46"/>
        <v>0</v>
      </c>
      <c r="M382" s="510" t="str">
        <f t="shared" si="46"/>
        <v/>
      </c>
      <c r="N382" s="511"/>
      <c r="O382" s="490" t="str">
        <f t="shared" si="47"/>
        <v/>
      </c>
      <c r="P382" s="491"/>
      <c r="R382" s="402" t="str">
        <v/>
      </c>
      <c r="S382" s="402">
        <v>0</v>
      </c>
      <c r="T382" s="402">
        <v>0</v>
      </c>
      <c r="U382" s="402">
        <v>0</v>
      </c>
      <c r="V382" s="402">
        <v>0</v>
      </c>
      <c r="W382" s="402">
        <v>0</v>
      </c>
      <c r="X382" s="402">
        <v>0</v>
      </c>
      <c r="Y382" s="402">
        <v>0</v>
      </c>
      <c r="Z382" s="402" t="str">
        <v/>
      </c>
      <c r="AA382" s="402">
        <v>0</v>
      </c>
      <c r="AB382" s="402" t="str">
        <v/>
      </c>
    </row>
    <row r="383" spans="1:28">
      <c r="A383" s="445" t="str">
        <f t="shared" si="44"/>
        <v>APU-000662</v>
      </c>
      <c r="B383" s="407"/>
      <c r="C383" s="481" t="str">
        <f t="shared" si="45"/>
        <v/>
      </c>
      <c r="D383" s="482"/>
      <c r="E383" s="482"/>
      <c r="F383" s="482"/>
      <c r="G383" s="482"/>
      <c r="H383" s="482"/>
      <c r="I383" s="482"/>
      <c r="J383" s="483"/>
      <c r="K383" s="508" t="str">
        <f t="shared" si="46"/>
        <v/>
      </c>
      <c r="L383" s="509">
        <f t="shared" si="46"/>
        <v>0</v>
      </c>
      <c r="M383" s="510" t="str">
        <f t="shared" si="46"/>
        <v/>
      </c>
      <c r="N383" s="511"/>
      <c r="O383" s="490" t="str">
        <f t="shared" si="47"/>
        <v/>
      </c>
      <c r="P383" s="491"/>
      <c r="R383" s="402" t="str">
        <v/>
      </c>
      <c r="S383" s="402">
        <v>0</v>
      </c>
      <c r="T383" s="402">
        <v>0</v>
      </c>
      <c r="U383" s="402">
        <v>0</v>
      </c>
      <c r="V383" s="402">
        <v>0</v>
      </c>
      <c r="W383" s="402">
        <v>0</v>
      </c>
      <c r="X383" s="402">
        <v>0</v>
      </c>
      <c r="Y383" s="402">
        <v>0</v>
      </c>
      <c r="Z383" s="402" t="str">
        <v/>
      </c>
      <c r="AA383" s="402">
        <v>0</v>
      </c>
      <c r="AB383" s="402" t="str">
        <v/>
      </c>
    </row>
    <row r="384" spans="1:28">
      <c r="A384" s="445" t="str">
        <f t="shared" si="44"/>
        <v>APU-000662</v>
      </c>
      <c r="B384" s="407"/>
      <c r="C384" s="481" t="str">
        <f t="shared" si="45"/>
        <v/>
      </c>
      <c r="D384" s="482"/>
      <c r="E384" s="482"/>
      <c r="F384" s="482"/>
      <c r="G384" s="482"/>
      <c r="H384" s="482"/>
      <c r="I384" s="482"/>
      <c r="J384" s="483"/>
      <c r="K384" s="508" t="str">
        <f t="shared" si="46"/>
        <v/>
      </c>
      <c r="L384" s="509">
        <f t="shared" si="46"/>
        <v>0</v>
      </c>
      <c r="M384" s="510" t="str">
        <f t="shared" si="46"/>
        <v/>
      </c>
      <c r="N384" s="511"/>
      <c r="O384" s="490" t="str">
        <f t="shared" si="47"/>
        <v/>
      </c>
      <c r="P384" s="491"/>
      <c r="R384" s="402" t="str">
        <v/>
      </c>
      <c r="S384" s="402">
        <v>0</v>
      </c>
      <c r="T384" s="402">
        <v>0</v>
      </c>
      <c r="U384" s="402">
        <v>0</v>
      </c>
      <c r="V384" s="402">
        <v>0</v>
      </c>
      <c r="W384" s="402">
        <v>0</v>
      </c>
      <c r="X384" s="402">
        <v>0</v>
      </c>
      <c r="Y384" s="402">
        <v>0</v>
      </c>
      <c r="Z384" s="402" t="str">
        <v/>
      </c>
      <c r="AA384" s="402">
        <v>0</v>
      </c>
      <c r="AB384" s="402" t="str">
        <v/>
      </c>
    </row>
    <row r="385" spans="1:28" ht="15.75" thickBot="1">
      <c r="A385" s="445" t="str">
        <f t="shared" si="44"/>
        <v>APU-000662</v>
      </c>
      <c r="B385" s="407"/>
      <c r="C385" s="512" t="s">
        <v>97</v>
      </c>
      <c r="D385" s="482"/>
      <c r="E385" s="482"/>
      <c r="F385" s="482"/>
      <c r="G385" s="482"/>
      <c r="H385" s="482"/>
      <c r="I385" s="482"/>
      <c r="J385" s="483"/>
      <c r="K385" s="508" t="s">
        <v>98</v>
      </c>
      <c r="L385" s="509">
        <v>0.05</v>
      </c>
      <c r="M385" s="510">
        <f>SUM(O371:O384)</f>
        <v>5396.56</v>
      </c>
      <c r="N385" s="511"/>
      <c r="O385" s="490">
        <f>ROUND(M385*L385,2)</f>
        <v>269.83</v>
      </c>
      <c r="P385" s="491"/>
      <c r="R385" s="402" t="str">
        <v>DESPERDICIO</v>
      </c>
      <c r="S385" s="402">
        <v>0</v>
      </c>
      <c r="T385" s="402">
        <v>0</v>
      </c>
      <c r="U385" s="402">
        <v>0</v>
      </c>
      <c r="V385" s="402">
        <v>0</v>
      </c>
      <c r="W385" s="402">
        <v>0</v>
      </c>
      <c r="X385" s="402">
        <v>0</v>
      </c>
      <c r="Y385" s="402">
        <v>0</v>
      </c>
      <c r="Z385" s="402" t="str">
        <v>%</v>
      </c>
      <c r="AA385" s="402">
        <v>0.05</v>
      </c>
      <c r="AB385" s="402">
        <v>5396.56</v>
      </c>
    </row>
    <row r="386" spans="1:28" ht="15.75" thickBot="1">
      <c r="A386" s="445" t="str">
        <f t="shared" si="44"/>
        <v>APU-000662</v>
      </c>
      <c r="B386" s="407"/>
      <c r="C386" s="499" t="s">
        <v>95</v>
      </c>
      <c r="D386" s="500"/>
      <c r="E386" s="500"/>
      <c r="F386" s="500"/>
      <c r="G386" s="500"/>
      <c r="H386" s="500"/>
      <c r="I386" s="500"/>
      <c r="J386" s="500"/>
      <c r="K386" s="500"/>
      <c r="L386" s="500"/>
      <c r="M386" s="500"/>
      <c r="N386" s="501"/>
      <c r="O386" s="502">
        <f>SUM(O371:O385)</f>
        <v>5666.39</v>
      </c>
      <c r="P386" s="491"/>
      <c r="R386" s="402" t="str">
        <v>SUBTOTAL</v>
      </c>
      <c r="S386" s="402">
        <v>0</v>
      </c>
      <c r="T386" s="402">
        <v>0</v>
      </c>
      <c r="U386" s="402">
        <v>0</v>
      </c>
      <c r="V386" s="402">
        <v>0</v>
      </c>
      <c r="W386" s="402">
        <v>0</v>
      </c>
      <c r="X386" s="402">
        <v>0</v>
      </c>
      <c r="Y386" s="402">
        <v>0</v>
      </c>
      <c r="Z386" s="402">
        <v>0</v>
      </c>
      <c r="AA386" s="402">
        <v>0</v>
      </c>
      <c r="AB386" s="402">
        <v>0</v>
      </c>
    </row>
    <row r="387" spans="1:28" ht="15.75" thickBot="1">
      <c r="A387" s="445" t="str">
        <f t="shared" si="44"/>
        <v>APU-000662</v>
      </c>
      <c r="B387" s="407"/>
      <c r="C387" s="446" t="s">
        <v>50</v>
      </c>
      <c r="D387" s="420"/>
      <c r="E387" s="420"/>
      <c r="F387" s="420"/>
      <c r="G387" s="420"/>
      <c r="H387" s="420"/>
      <c r="I387" s="420"/>
      <c r="J387" s="420"/>
      <c r="K387" s="420"/>
      <c r="L387" s="420"/>
      <c r="M387" s="420"/>
      <c r="N387" s="420"/>
      <c r="O387" s="471"/>
      <c r="P387" s="472"/>
      <c r="R387" s="402" t="str">
        <v>III. TRANSPORTES</v>
      </c>
      <c r="S387" s="402">
        <v>0</v>
      </c>
      <c r="T387" s="402">
        <v>0</v>
      </c>
      <c r="U387" s="402">
        <v>0</v>
      </c>
      <c r="V387" s="402">
        <v>0</v>
      </c>
      <c r="W387" s="402">
        <v>0</v>
      </c>
      <c r="X387" s="402">
        <v>0</v>
      </c>
      <c r="Y387" s="402">
        <v>0</v>
      </c>
      <c r="Z387" s="402">
        <v>0</v>
      </c>
      <c r="AA387" s="402">
        <v>0</v>
      </c>
      <c r="AB387" s="402">
        <v>0</v>
      </c>
    </row>
    <row r="388" spans="1:28">
      <c r="A388" s="445" t="str">
        <f t="shared" si="44"/>
        <v>APU-000662</v>
      </c>
      <c r="B388" s="407"/>
      <c r="C388" s="473" t="s">
        <v>51</v>
      </c>
      <c r="D388" s="504"/>
      <c r="E388" s="504"/>
      <c r="F388" s="504"/>
      <c r="G388" s="504"/>
      <c r="H388" s="504"/>
      <c r="I388" s="504"/>
      <c r="J388" s="478" t="s">
        <v>52</v>
      </c>
      <c r="K388" s="513" t="s">
        <v>53</v>
      </c>
      <c r="L388" s="478" t="s">
        <v>99</v>
      </c>
      <c r="M388" s="476" t="s">
        <v>54</v>
      </c>
      <c r="N388" s="477"/>
      <c r="O388" s="479" t="s">
        <v>48</v>
      </c>
      <c r="P388" s="480"/>
      <c r="R388" s="402" t="str">
        <v>MATERIAL</v>
      </c>
      <c r="S388" s="402">
        <v>0</v>
      </c>
      <c r="T388" s="402">
        <v>0</v>
      </c>
      <c r="U388" s="402">
        <v>0</v>
      </c>
      <c r="V388" s="402">
        <v>0</v>
      </c>
      <c r="W388" s="402">
        <v>0</v>
      </c>
      <c r="X388" s="402">
        <v>0</v>
      </c>
      <c r="Y388" s="402" t="str">
        <v>VOL. o PESO</v>
      </c>
      <c r="Z388" s="402" t="str">
        <v>DISTANCIA</v>
      </c>
      <c r="AA388" s="402" t="str">
        <v>M3 o Ton/Km</v>
      </c>
      <c r="AB388" s="402" t="str">
        <v>TARIFA</v>
      </c>
    </row>
    <row r="389" spans="1:28">
      <c r="A389" s="445" t="str">
        <f t="shared" si="44"/>
        <v>APU-000662</v>
      </c>
      <c r="B389" s="407"/>
      <c r="C389" s="481" t="str">
        <f>+R389</f>
        <v/>
      </c>
      <c r="D389" s="514"/>
      <c r="E389" s="514"/>
      <c r="F389" s="514"/>
      <c r="G389" s="514"/>
      <c r="H389" s="514"/>
      <c r="I389" s="514"/>
      <c r="J389" s="515">
        <f t="shared" ref="J389:M392" si="48">+Y389</f>
        <v>0</v>
      </c>
      <c r="K389" s="516">
        <f t="shared" si="48"/>
        <v>0</v>
      </c>
      <c r="L389" s="517" t="str">
        <f t="shared" si="48"/>
        <v/>
      </c>
      <c r="M389" s="510" t="str">
        <f t="shared" si="48"/>
        <v/>
      </c>
      <c r="N389" s="518"/>
      <c r="O389" s="519" t="str">
        <f>IFERROR(ROUND(J389*M389*K389,2),"")</f>
        <v/>
      </c>
      <c r="P389" s="491"/>
      <c r="R389" s="402" t="str">
        <v/>
      </c>
      <c r="S389" s="402">
        <v>0</v>
      </c>
      <c r="T389" s="402">
        <v>0</v>
      </c>
      <c r="U389" s="402">
        <v>0</v>
      </c>
      <c r="V389" s="402">
        <v>0</v>
      </c>
      <c r="W389" s="402">
        <v>0</v>
      </c>
      <c r="X389" s="402">
        <v>0</v>
      </c>
      <c r="Y389" s="402">
        <v>0</v>
      </c>
      <c r="Z389" s="402">
        <v>0</v>
      </c>
      <c r="AA389" s="402" t="str">
        <v/>
      </c>
      <c r="AB389" s="402" t="str">
        <v/>
      </c>
    </row>
    <row r="390" spans="1:28">
      <c r="A390" s="445" t="str">
        <f t="shared" si="44"/>
        <v>APU-000662</v>
      </c>
      <c r="B390" s="407"/>
      <c r="C390" s="481" t="str">
        <f>+R390</f>
        <v/>
      </c>
      <c r="D390" s="514"/>
      <c r="E390" s="514"/>
      <c r="F390" s="514"/>
      <c r="G390" s="514"/>
      <c r="H390" s="514"/>
      <c r="I390" s="514"/>
      <c r="J390" s="515">
        <f t="shared" si="48"/>
        <v>0</v>
      </c>
      <c r="K390" s="516">
        <f t="shared" si="48"/>
        <v>0</v>
      </c>
      <c r="L390" s="517" t="str">
        <f t="shared" si="48"/>
        <v/>
      </c>
      <c r="M390" s="510" t="str">
        <f t="shared" si="48"/>
        <v/>
      </c>
      <c r="N390" s="518"/>
      <c r="O390" s="519" t="str">
        <f>IFERROR(ROUND(J390*M390*K390,2),"")</f>
        <v/>
      </c>
      <c r="P390" s="491"/>
      <c r="R390" s="402" t="str">
        <v/>
      </c>
      <c r="S390" s="402">
        <v>0</v>
      </c>
      <c r="T390" s="402">
        <v>0</v>
      </c>
      <c r="U390" s="402">
        <v>0</v>
      </c>
      <c r="V390" s="402">
        <v>0</v>
      </c>
      <c r="W390" s="402">
        <v>0</v>
      </c>
      <c r="X390" s="402">
        <v>0</v>
      </c>
      <c r="Y390" s="402">
        <v>0</v>
      </c>
      <c r="Z390" s="402">
        <v>0</v>
      </c>
      <c r="AA390" s="402" t="str">
        <v/>
      </c>
      <c r="AB390" s="402" t="str">
        <v/>
      </c>
    </row>
    <row r="391" spans="1:28">
      <c r="A391" s="445" t="str">
        <f t="shared" si="44"/>
        <v>APU-000662</v>
      </c>
      <c r="B391" s="407"/>
      <c r="C391" s="481" t="str">
        <f>+R391</f>
        <v/>
      </c>
      <c r="D391" s="514"/>
      <c r="E391" s="514"/>
      <c r="F391" s="514"/>
      <c r="G391" s="514"/>
      <c r="H391" s="514"/>
      <c r="I391" s="514"/>
      <c r="J391" s="515">
        <f t="shared" si="48"/>
        <v>0</v>
      </c>
      <c r="K391" s="516">
        <f t="shared" si="48"/>
        <v>0</v>
      </c>
      <c r="L391" s="517" t="str">
        <f t="shared" si="48"/>
        <v/>
      </c>
      <c r="M391" s="510" t="str">
        <f t="shared" si="48"/>
        <v/>
      </c>
      <c r="N391" s="518"/>
      <c r="O391" s="519" t="str">
        <f>IFERROR(ROUND(J391*M391*K391,2),"")</f>
        <v/>
      </c>
      <c r="P391" s="491"/>
      <c r="R391" s="402" t="str">
        <v/>
      </c>
      <c r="S391" s="402">
        <v>0</v>
      </c>
      <c r="T391" s="402">
        <v>0</v>
      </c>
      <c r="U391" s="402">
        <v>0</v>
      </c>
      <c r="V391" s="402">
        <v>0</v>
      </c>
      <c r="W391" s="402">
        <v>0</v>
      </c>
      <c r="X391" s="402">
        <v>0</v>
      </c>
      <c r="Y391" s="402">
        <v>0</v>
      </c>
      <c r="Z391" s="402">
        <v>0</v>
      </c>
      <c r="AA391" s="402" t="str">
        <v/>
      </c>
      <c r="AB391" s="402" t="str">
        <v/>
      </c>
    </row>
    <row r="392" spans="1:28" ht="15.75" thickBot="1">
      <c r="A392" s="445" t="str">
        <f t="shared" si="44"/>
        <v>APU-000662</v>
      </c>
      <c r="B392" s="407"/>
      <c r="C392" s="481" t="str">
        <f>+R392</f>
        <v/>
      </c>
      <c r="D392" s="514"/>
      <c r="E392" s="514"/>
      <c r="F392" s="514"/>
      <c r="G392" s="514"/>
      <c r="H392" s="514"/>
      <c r="I392" s="514"/>
      <c r="J392" s="515">
        <f t="shared" si="48"/>
        <v>0</v>
      </c>
      <c r="K392" s="516">
        <f t="shared" si="48"/>
        <v>0</v>
      </c>
      <c r="L392" s="517" t="str">
        <f t="shared" si="48"/>
        <v/>
      </c>
      <c r="M392" s="510" t="str">
        <f t="shared" si="48"/>
        <v/>
      </c>
      <c r="N392" s="518"/>
      <c r="O392" s="519" t="str">
        <f>IFERROR(ROUND(J392*M392*K392,2),"")</f>
        <v/>
      </c>
      <c r="P392" s="491"/>
      <c r="R392" s="402" t="str">
        <v/>
      </c>
      <c r="S392" s="402">
        <v>0</v>
      </c>
      <c r="T392" s="402">
        <v>0</v>
      </c>
      <c r="U392" s="402">
        <v>0</v>
      </c>
      <c r="V392" s="402">
        <v>0</v>
      </c>
      <c r="W392" s="402">
        <v>0</v>
      </c>
      <c r="X392" s="402">
        <v>0</v>
      </c>
      <c r="Y392" s="402">
        <v>0</v>
      </c>
      <c r="Z392" s="402">
        <v>0</v>
      </c>
      <c r="AA392" s="402" t="str">
        <v/>
      </c>
      <c r="AB392" s="402" t="str">
        <v/>
      </c>
    </row>
    <row r="393" spans="1:28" ht="15.75" thickBot="1">
      <c r="A393" s="445" t="str">
        <f t="shared" si="44"/>
        <v>APU-000662</v>
      </c>
      <c r="B393" s="407"/>
      <c r="C393" s="499" t="s">
        <v>95</v>
      </c>
      <c r="D393" s="500"/>
      <c r="E393" s="500"/>
      <c r="F393" s="500"/>
      <c r="G393" s="500"/>
      <c r="H393" s="500"/>
      <c r="I393" s="500"/>
      <c r="J393" s="500"/>
      <c r="K393" s="500"/>
      <c r="L393" s="500"/>
      <c r="M393" s="500"/>
      <c r="N393" s="501"/>
      <c r="O393" s="520">
        <f>SUM(O389:O392)</f>
        <v>0</v>
      </c>
      <c r="P393" s="503"/>
      <c r="R393" s="402" t="str">
        <v>SUBTOTAL</v>
      </c>
      <c r="S393" s="402">
        <v>0</v>
      </c>
      <c r="T393" s="402">
        <v>0</v>
      </c>
      <c r="U393" s="402">
        <v>0</v>
      </c>
      <c r="V393" s="402">
        <v>0</v>
      </c>
      <c r="W393" s="402">
        <v>0</v>
      </c>
      <c r="X393" s="402">
        <v>0</v>
      </c>
      <c r="Y393" s="402">
        <v>0</v>
      </c>
      <c r="Z393" s="402">
        <v>0</v>
      </c>
      <c r="AA393" s="402">
        <v>0</v>
      </c>
      <c r="AB393" s="402">
        <v>0</v>
      </c>
    </row>
    <row r="394" spans="1:28" ht="15.75" thickBot="1">
      <c r="A394" s="445" t="str">
        <f t="shared" si="44"/>
        <v>APU-000662</v>
      </c>
      <c r="B394" s="407"/>
      <c r="C394" s="446" t="s">
        <v>55</v>
      </c>
      <c r="D394" s="420"/>
      <c r="E394" s="420"/>
      <c r="F394" s="420"/>
      <c r="G394" s="420"/>
      <c r="H394" s="420"/>
      <c r="I394" s="420"/>
      <c r="J394" s="420"/>
      <c r="K394" s="420"/>
      <c r="L394" s="420"/>
      <c r="M394" s="420"/>
      <c r="N394" s="420"/>
      <c r="O394" s="471"/>
      <c r="P394" s="472"/>
      <c r="R394" s="402" t="str">
        <v>IV. MANO DE OBRA</v>
      </c>
      <c r="S394" s="402">
        <v>0</v>
      </c>
      <c r="T394" s="402">
        <v>0</v>
      </c>
      <c r="U394" s="402">
        <v>0</v>
      </c>
      <c r="V394" s="402">
        <v>0</v>
      </c>
      <c r="W394" s="402">
        <v>0</v>
      </c>
      <c r="X394" s="402">
        <v>0</v>
      </c>
      <c r="Y394" s="402">
        <v>0</v>
      </c>
      <c r="Z394" s="402">
        <v>0</v>
      </c>
      <c r="AA394" s="402">
        <v>0</v>
      </c>
      <c r="AB394" s="402">
        <v>0</v>
      </c>
    </row>
    <row r="395" spans="1:28" ht="30">
      <c r="A395" s="445" t="str">
        <f t="shared" si="44"/>
        <v>APU-000662</v>
      </c>
      <c r="B395" s="407"/>
      <c r="C395" s="473" t="s">
        <v>56</v>
      </c>
      <c r="D395" s="504"/>
      <c r="E395" s="504"/>
      <c r="F395" s="504"/>
      <c r="G395" s="504"/>
      <c r="H395" s="504"/>
      <c r="I395" s="504"/>
      <c r="J395" s="478" t="s">
        <v>57</v>
      </c>
      <c r="K395" s="521" t="s">
        <v>58</v>
      </c>
      <c r="L395" s="522" t="s">
        <v>59</v>
      </c>
      <c r="M395" s="476" t="s">
        <v>47</v>
      </c>
      <c r="N395" s="477"/>
      <c r="O395" s="523" t="s">
        <v>48</v>
      </c>
      <c r="P395" s="524"/>
      <c r="R395" s="402" t="str">
        <v>TRABAJADOR</v>
      </c>
      <c r="S395" s="402">
        <v>0</v>
      </c>
      <c r="T395" s="402">
        <v>0</v>
      </c>
      <c r="U395" s="402">
        <v>0</v>
      </c>
      <c r="V395" s="402">
        <v>0</v>
      </c>
      <c r="W395" s="402">
        <v>0</v>
      </c>
      <c r="X395" s="402">
        <v>0</v>
      </c>
      <c r="Y395" s="402" t="str">
        <v>JORNAL</v>
      </c>
      <c r="Z395" s="402" t="str">
        <v>PRESTACIONES</v>
      </c>
      <c r="AA395" s="402" t="str">
        <v>JORNAL TOTAL</v>
      </c>
      <c r="AB395" s="402" t="str">
        <v>RENDIMIENTO</v>
      </c>
    </row>
    <row r="396" spans="1:28">
      <c r="A396" s="445" t="str">
        <f t="shared" si="44"/>
        <v>APU-000662</v>
      </c>
      <c r="B396" s="407"/>
      <c r="C396" s="481" t="str">
        <f>+R396</f>
        <v/>
      </c>
      <c r="D396" s="482"/>
      <c r="E396" s="482"/>
      <c r="F396" s="482"/>
      <c r="G396" s="482"/>
      <c r="H396" s="482"/>
      <c r="I396" s="483"/>
      <c r="J396" s="525" t="str">
        <f t="shared" ref="J396:M400" si="49">+Y396</f>
        <v/>
      </c>
      <c r="K396" s="526" t="str">
        <f t="shared" si="49"/>
        <v xml:space="preserve"> </v>
      </c>
      <c r="L396" s="527" t="str">
        <f t="shared" si="49"/>
        <v xml:space="preserve"> </v>
      </c>
      <c r="M396" s="488">
        <f t="shared" si="49"/>
        <v>0</v>
      </c>
      <c r="N396" s="528"/>
      <c r="O396" s="529" t="str">
        <f>IFERROR(ROUND(L396/M396,2)," ")</f>
        <v xml:space="preserve"> </v>
      </c>
      <c r="P396" s="530"/>
      <c r="R396" s="402" t="str">
        <v/>
      </c>
      <c r="S396" s="402">
        <v>0</v>
      </c>
      <c r="T396" s="402">
        <v>0</v>
      </c>
      <c r="U396" s="402">
        <v>0</v>
      </c>
      <c r="V396" s="402">
        <v>0</v>
      </c>
      <c r="W396" s="402">
        <v>0</v>
      </c>
      <c r="X396" s="402">
        <v>0</v>
      </c>
      <c r="Y396" s="402" t="str">
        <v/>
      </c>
      <c r="Z396" s="402" t="str">
        <v xml:space="preserve"> </v>
      </c>
      <c r="AA396" s="402" t="str">
        <v xml:space="preserve"> </v>
      </c>
      <c r="AB396" s="402">
        <v>0</v>
      </c>
    </row>
    <row r="397" spans="1:28">
      <c r="A397" s="445" t="str">
        <f t="shared" si="44"/>
        <v>APU-000662</v>
      </c>
      <c r="B397" s="407"/>
      <c r="C397" s="481" t="str">
        <f>+R397</f>
        <v>AYUDANTE (1)</v>
      </c>
      <c r="D397" s="482"/>
      <c r="E397" s="482"/>
      <c r="F397" s="482"/>
      <c r="G397" s="482"/>
      <c r="H397" s="482"/>
      <c r="I397" s="483"/>
      <c r="J397" s="525">
        <f t="shared" si="49"/>
        <v>71433</v>
      </c>
      <c r="K397" s="526">
        <f t="shared" si="49"/>
        <v>1.95</v>
      </c>
      <c r="L397" s="527">
        <f t="shared" si="49"/>
        <v>139294.35</v>
      </c>
      <c r="M397" s="488">
        <f t="shared" si="49"/>
        <v>100</v>
      </c>
      <c r="N397" s="528"/>
      <c r="O397" s="529">
        <f>IFERROR(ROUND(L397/M397,2)," ")</f>
        <v>1392.94</v>
      </c>
      <c r="P397" s="530"/>
      <c r="R397" s="402" t="str">
        <v>AYUDANTE (1)</v>
      </c>
      <c r="S397" s="402">
        <v>0</v>
      </c>
      <c r="T397" s="402">
        <v>0</v>
      </c>
      <c r="U397" s="402">
        <v>0</v>
      </c>
      <c r="V397" s="402">
        <v>0</v>
      </c>
      <c r="W397" s="402">
        <v>0</v>
      </c>
      <c r="X397" s="402">
        <v>0</v>
      </c>
      <c r="Y397" s="402">
        <v>71433</v>
      </c>
      <c r="Z397" s="402">
        <v>1.95</v>
      </c>
      <c r="AA397" s="402">
        <v>139294.35</v>
      </c>
      <c r="AB397" s="402">
        <v>100</v>
      </c>
    </row>
    <row r="398" spans="1:28">
      <c r="A398" s="445" t="str">
        <f t="shared" si="44"/>
        <v>APU-000662</v>
      </c>
      <c r="B398" s="407"/>
      <c r="C398" s="481" t="str">
        <f>+R398</f>
        <v/>
      </c>
      <c r="D398" s="482"/>
      <c r="E398" s="482"/>
      <c r="F398" s="482"/>
      <c r="G398" s="482"/>
      <c r="H398" s="482"/>
      <c r="I398" s="483"/>
      <c r="J398" s="525" t="str">
        <f t="shared" si="49"/>
        <v/>
      </c>
      <c r="K398" s="526" t="str">
        <f t="shared" si="49"/>
        <v xml:space="preserve"> </v>
      </c>
      <c r="L398" s="527" t="str">
        <f t="shared" si="49"/>
        <v xml:space="preserve"> </v>
      </c>
      <c r="M398" s="488">
        <f t="shared" si="49"/>
        <v>0</v>
      </c>
      <c r="N398" s="528"/>
      <c r="O398" s="529" t="str">
        <f>IFERROR(ROUND(L398/M398,2)," ")</f>
        <v xml:space="preserve"> </v>
      </c>
      <c r="P398" s="530"/>
      <c r="R398" s="402" t="str">
        <v/>
      </c>
      <c r="S398" s="402">
        <v>0</v>
      </c>
      <c r="T398" s="402">
        <v>0</v>
      </c>
      <c r="U398" s="402">
        <v>0</v>
      </c>
      <c r="V398" s="402">
        <v>0</v>
      </c>
      <c r="W398" s="402">
        <v>0</v>
      </c>
      <c r="X398" s="402">
        <v>0</v>
      </c>
      <c r="Y398" s="402" t="str">
        <v/>
      </c>
      <c r="Z398" s="402" t="str">
        <v xml:space="preserve"> </v>
      </c>
      <c r="AA398" s="402" t="str">
        <v xml:space="preserve"> </v>
      </c>
      <c r="AB398" s="402">
        <v>0</v>
      </c>
    </row>
    <row r="399" spans="1:28">
      <c r="A399" s="445" t="str">
        <f t="shared" si="44"/>
        <v>APU-000662</v>
      </c>
      <c r="B399" s="407"/>
      <c r="C399" s="481" t="str">
        <f>+R399</f>
        <v/>
      </c>
      <c r="D399" s="482"/>
      <c r="E399" s="482"/>
      <c r="F399" s="482"/>
      <c r="G399" s="482"/>
      <c r="H399" s="482"/>
      <c r="I399" s="483"/>
      <c r="J399" s="525" t="str">
        <f t="shared" si="49"/>
        <v/>
      </c>
      <c r="K399" s="526" t="str">
        <f t="shared" si="49"/>
        <v xml:space="preserve"> </v>
      </c>
      <c r="L399" s="527" t="str">
        <f t="shared" si="49"/>
        <v xml:space="preserve"> </v>
      </c>
      <c r="M399" s="488">
        <f t="shared" si="49"/>
        <v>0</v>
      </c>
      <c r="N399" s="528"/>
      <c r="O399" s="529" t="str">
        <f>IFERROR(ROUND(L399/M399,2)," ")</f>
        <v xml:space="preserve"> </v>
      </c>
      <c r="P399" s="530"/>
      <c r="R399" s="402" t="str">
        <v/>
      </c>
      <c r="S399" s="402">
        <v>0</v>
      </c>
      <c r="T399" s="402">
        <v>0</v>
      </c>
      <c r="U399" s="402">
        <v>0</v>
      </c>
      <c r="V399" s="402">
        <v>0</v>
      </c>
      <c r="W399" s="402">
        <v>0</v>
      </c>
      <c r="X399" s="402">
        <v>0</v>
      </c>
      <c r="Y399" s="402" t="str">
        <v/>
      </c>
      <c r="Z399" s="402" t="str">
        <v xml:space="preserve"> </v>
      </c>
      <c r="AA399" s="402" t="str">
        <v xml:space="preserve"> </v>
      </c>
      <c r="AB399" s="402">
        <v>0</v>
      </c>
    </row>
    <row r="400" spans="1:28" ht="15.75" thickBot="1">
      <c r="A400" s="445" t="str">
        <f t="shared" si="44"/>
        <v>APU-000662</v>
      </c>
      <c r="B400" s="407"/>
      <c r="C400" s="481" t="str">
        <f>+R400</f>
        <v/>
      </c>
      <c r="D400" s="482"/>
      <c r="E400" s="482"/>
      <c r="F400" s="482"/>
      <c r="G400" s="482"/>
      <c r="H400" s="482"/>
      <c r="I400" s="483"/>
      <c r="J400" s="525" t="str">
        <f t="shared" si="49"/>
        <v/>
      </c>
      <c r="K400" s="526" t="str">
        <f t="shared" si="49"/>
        <v xml:space="preserve"> </v>
      </c>
      <c r="L400" s="527" t="str">
        <f t="shared" si="49"/>
        <v xml:space="preserve"> </v>
      </c>
      <c r="M400" s="488">
        <f t="shared" si="49"/>
        <v>0</v>
      </c>
      <c r="N400" s="528"/>
      <c r="O400" s="529" t="str">
        <f>IFERROR(ROUND(L400/M400,2)," ")</f>
        <v xml:space="preserve"> </v>
      </c>
      <c r="P400" s="491"/>
      <c r="R400" s="402" t="str">
        <v/>
      </c>
      <c r="S400" s="402">
        <v>0</v>
      </c>
      <c r="T400" s="402">
        <v>0</v>
      </c>
      <c r="U400" s="402">
        <v>0</v>
      </c>
      <c r="V400" s="402">
        <v>0</v>
      </c>
      <c r="W400" s="402">
        <v>0</v>
      </c>
      <c r="X400" s="402">
        <v>0</v>
      </c>
      <c r="Y400" s="402" t="str">
        <v/>
      </c>
      <c r="Z400" s="402" t="str">
        <v xml:space="preserve"> </v>
      </c>
      <c r="AA400" s="402" t="str">
        <v xml:space="preserve"> </v>
      </c>
      <c r="AB400" s="402">
        <v>0</v>
      </c>
    </row>
    <row r="401" spans="1:28" ht="15.75" thickBot="1">
      <c r="A401" s="445" t="str">
        <f t="shared" si="44"/>
        <v>APU-000662</v>
      </c>
      <c r="B401" s="407"/>
      <c r="C401" s="499" t="s">
        <v>95</v>
      </c>
      <c r="D401" s="500"/>
      <c r="E401" s="500"/>
      <c r="F401" s="500"/>
      <c r="G401" s="500"/>
      <c r="H401" s="500"/>
      <c r="I401" s="500"/>
      <c r="J401" s="500"/>
      <c r="K401" s="500"/>
      <c r="L401" s="500"/>
      <c r="M401" s="500"/>
      <c r="N401" s="501"/>
      <c r="O401" s="502">
        <f>SUM(O396:O400)</f>
        <v>1392.94</v>
      </c>
      <c r="P401" s="491"/>
      <c r="R401" s="402" t="str">
        <v>SUBTOTAL</v>
      </c>
      <c r="S401" s="402">
        <v>0</v>
      </c>
      <c r="T401" s="402">
        <v>0</v>
      </c>
      <c r="U401" s="402">
        <v>0</v>
      </c>
      <c r="V401" s="402">
        <v>0</v>
      </c>
      <c r="W401" s="402">
        <v>0</v>
      </c>
      <c r="X401" s="402">
        <v>0</v>
      </c>
      <c r="Y401" s="402">
        <v>0</v>
      </c>
      <c r="Z401" s="402">
        <v>0</v>
      </c>
      <c r="AA401" s="402">
        <v>0</v>
      </c>
      <c r="AB401" s="402">
        <v>0</v>
      </c>
    </row>
    <row r="402" spans="1:28" ht="15.75" thickBot="1">
      <c r="A402" s="445" t="str">
        <f t="shared" si="44"/>
        <v>APU-000662</v>
      </c>
      <c r="B402" s="407"/>
      <c r="C402" s="459"/>
      <c r="D402" s="411"/>
      <c r="E402" s="411"/>
      <c r="F402" s="411"/>
      <c r="G402" s="411"/>
      <c r="H402" s="411"/>
      <c r="I402" s="411"/>
      <c r="J402" s="411"/>
      <c r="K402" s="411"/>
      <c r="L402" s="411"/>
      <c r="M402" s="411"/>
      <c r="N402" s="411"/>
      <c r="O402" s="460"/>
      <c r="P402" s="409"/>
      <c r="R402" s="402">
        <v>0</v>
      </c>
      <c r="S402" s="402">
        <v>0</v>
      </c>
      <c r="T402" s="402">
        <v>0</v>
      </c>
      <c r="U402" s="402">
        <v>0</v>
      </c>
      <c r="V402" s="402">
        <v>0</v>
      </c>
      <c r="W402" s="402">
        <v>0</v>
      </c>
      <c r="X402" s="402">
        <v>0</v>
      </c>
      <c r="Y402" s="402">
        <v>0</v>
      </c>
      <c r="Z402" s="402">
        <v>0</v>
      </c>
      <c r="AA402" s="402">
        <v>0</v>
      </c>
      <c r="AB402" s="402">
        <v>0</v>
      </c>
    </row>
    <row r="403" spans="1:28" ht="15.75" thickBot="1">
      <c r="A403" s="445" t="str">
        <f t="shared" si="44"/>
        <v>APU-000662</v>
      </c>
      <c r="B403" s="407"/>
      <c r="C403" s="531" t="s">
        <v>60</v>
      </c>
      <c r="D403" s="532"/>
      <c r="E403" s="532"/>
      <c r="F403" s="532"/>
      <c r="G403" s="532"/>
      <c r="H403" s="532"/>
      <c r="I403" s="532"/>
      <c r="J403" s="532"/>
      <c r="K403" s="532"/>
      <c r="L403" s="532"/>
      <c r="M403" s="532"/>
      <c r="N403" s="533"/>
      <c r="O403" s="534">
        <f>+O401+O393+O386+O368</f>
        <v>7648.62</v>
      </c>
      <c r="P403" s="535"/>
      <c r="R403" s="402" t="str">
        <v>TOTAL COSTO DIRECTO $</v>
      </c>
      <c r="S403" s="402">
        <v>0</v>
      </c>
      <c r="T403" s="402">
        <v>0</v>
      </c>
      <c r="U403" s="402">
        <v>0</v>
      </c>
      <c r="V403" s="402">
        <v>0</v>
      </c>
      <c r="W403" s="402">
        <v>0</v>
      </c>
      <c r="X403" s="402">
        <v>0</v>
      </c>
      <c r="Y403" s="402">
        <v>0</v>
      </c>
      <c r="Z403" s="402">
        <v>0</v>
      </c>
      <c r="AA403" s="402">
        <v>0</v>
      </c>
      <c r="AB403" s="402">
        <v>0</v>
      </c>
    </row>
    <row r="404" spans="1:28" ht="15.75" thickBot="1">
      <c r="A404" s="445" t="str">
        <f t="shared" si="44"/>
        <v>APU-000662</v>
      </c>
      <c r="B404" s="407"/>
      <c r="C404" s="536"/>
      <c r="D404" s="537"/>
      <c r="E404" s="537"/>
      <c r="F404" s="537"/>
      <c r="G404" s="537"/>
      <c r="H404" s="537"/>
      <c r="I404" s="537"/>
      <c r="J404" s="537"/>
      <c r="K404" s="537"/>
      <c r="L404" s="537"/>
      <c r="M404" s="537"/>
      <c r="N404" s="537"/>
      <c r="O404" s="538"/>
      <c r="P404" s="472"/>
      <c r="R404" s="402">
        <v>0</v>
      </c>
      <c r="S404" s="402">
        <v>0</v>
      </c>
      <c r="T404" s="402">
        <v>0</v>
      </c>
      <c r="U404" s="402">
        <v>0</v>
      </c>
      <c r="V404" s="402">
        <v>0</v>
      </c>
      <c r="W404" s="402">
        <v>0</v>
      </c>
      <c r="X404" s="402">
        <v>0</v>
      </c>
      <c r="Y404" s="402">
        <v>0</v>
      </c>
      <c r="Z404" s="402">
        <v>0</v>
      </c>
      <c r="AA404" s="402">
        <v>0</v>
      </c>
      <c r="AB404" s="402">
        <v>0</v>
      </c>
    </row>
    <row r="405" spans="1:28">
      <c r="A405" s="445" t="str">
        <f t="shared" si="44"/>
        <v>APU-000662</v>
      </c>
      <c r="B405" s="407"/>
      <c r="C405" s="539"/>
      <c r="D405" s="540"/>
      <c r="E405" s="540"/>
      <c r="F405" s="540"/>
      <c r="G405" s="540"/>
      <c r="H405" s="540"/>
      <c r="I405" s="540"/>
      <c r="J405" s="513"/>
      <c r="K405" s="541"/>
      <c r="L405" s="522" t="s">
        <v>61</v>
      </c>
      <c r="M405" s="542" t="s">
        <v>62</v>
      </c>
      <c r="N405" s="543"/>
      <c r="O405" s="523"/>
      <c r="P405" s="524"/>
      <c r="R405" s="402">
        <v>0</v>
      </c>
      <c r="S405" s="402">
        <v>0</v>
      </c>
      <c r="T405" s="402">
        <v>0</v>
      </c>
      <c r="U405" s="402">
        <v>0</v>
      </c>
      <c r="V405" s="402">
        <v>0</v>
      </c>
      <c r="W405" s="402">
        <v>0</v>
      </c>
      <c r="X405" s="402">
        <v>0</v>
      </c>
      <c r="Y405" s="402">
        <v>0</v>
      </c>
      <c r="Z405" s="402">
        <v>0</v>
      </c>
      <c r="AA405" s="402" t="str">
        <v>Porcentaje</v>
      </c>
      <c r="AB405" s="402" t="str">
        <v>Valor Total</v>
      </c>
    </row>
    <row r="406" spans="1:28">
      <c r="A406" s="445" t="str">
        <f t="shared" si="44"/>
        <v>APU-000662</v>
      </c>
      <c r="B406" s="407"/>
      <c r="C406" s="512"/>
      <c r="D406" s="482"/>
      <c r="E406" s="482"/>
      <c r="F406" s="482"/>
      <c r="G406" s="482"/>
      <c r="H406" s="482"/>
      <c r="I406" s="482"/>
      <c r="J406" s="544"/>
      <c r="K406" s="545"/>
      <c r="L406" s="546">
        <v>0.24</v>
      </c>
      <c r="M406" s="547">
        <f>ROUND(L406*O403,2)</f>
        <v>1835.67</v>
      </c>
      <c r="N406" s="548"/>
      <c r="O406" s="549"/>
      <c r="P406" s="491"/>
      <c r="R406" s="402">
        <v>0</v>
      </c>
      <c r="S406" s="402">
        <v>0</v>
      </c>
      <c r="T406" s="402">
        <v>0</v>
      </c>
      <c r="U406" s="402">
        <v>0</v>
      </c>
      <c r="V406" s="402">
        <v>0</v>
      </c>
      <c r="W406" s="402">
        <v>0</v>
      </c>
      <c r="X406" s="402">
        <v>0</v>
      </c>
      <c r="Y406" s="402">
        <v>0</v>
      </c>
      <c r="Z406" s="402">
        <v>0</v>
      </c>
      <c r="AA406" s="402">
        <v>0.24</v>
      </c>
      <c r="AB406" s="402">
        <v>1835.67</v>
      </c>
    </row>
    <row r="407" spans="1:28">
      <c r="A407" s="445" t="str">
        <f t="shared" si="44"/>
        <v>APU-000662</v>
      </c>
      <c r="B407" s="407"/>
      <c r="C407" s="550"/>
      <c r="D407" s="432"/>
      <c r="E407" s="432"/>
      <c r="F407" s="432"/>
      <c r="G407" s="432"/>
      <c r="H407" s="432"/>
      <c r="I407" s="432"/>
      <c r="J407" s="544"/>
      <c r="K407" s="545"/>
      <c r="L407" s="546">
        <v>0.02</v>
      </c>
      <c r="M407" s="547">
        <f>ROUND(L407*O403,2)</f>
        <v>152.97</v>
      </c>
      <c r="N407" s="548"/>
      <c r="O407" s="549"/>
      <c r="P407" s="491"/>
      <c r="R407" s="402">
        <v>0</v>
      </c>
      <c r="S407" s="402">
        <v>0</v>
      </c>
      <c r="T407" s="402">
        <v>0</v>
      </c>
      <c r="U407" s="402">
        <v>0</v>
      </c>
      <c r="V407" s="402">
        <v>0</v>
      </c>
      <c r="W407" s="402">
        <v>0</v>
      </c>
      <c r="X407" s="402">
        <v>0</v>
      </c>
      <c r="Y407" s="402">
        <v>0</v>
      </c>
      <c r="Z407" s="402">
        <v>0</v>
      </c>
      <c r="AA407" s="402">
        <v>0.02</v>
      </c>
      <c r="AB407" s="402">
        <v>152.97</v>
      </c>
    </row>
    <row r="408" spans="1:28" ht="15.75" thickBot="1">
      <c r="A408" s="445" t="str">
        <f t="shared" si="44"/>
        <v>APU-000662</v>
      </c>
      <c r="B408" s="407"/>
      <c r="C408" s="449"/>
      <c r="D408" s="450"/>
      <c r="E408" s="450"/>
      <c r="F408" s="450"/>
      <c r="G408" s="450"/>
      <c r="H408" s="450"/>
      <c r="I408" s="450"/>
      <c r="J408" s="551"/>
      <c r="K408" s="552"/>
      <c r="L408" s="546">
        <v>7.0000000000000007E-2</v>
      </c>
      <c r="M408" s="547">
        <f>ROUND(L408*O403,2)</f>
        <v>535.4</v>
      </c>
      <c r="N408" s="548"/>
      <c r="O408" s="549"/>
      <c r="P408" s="491"/>
      <c r="R408" s="402">
        <v>0</v>
      </c>
      <c r="S408" s="402">
        <v>0</v>
      </c>
      <c r="T408" s="402">
        <v>0</v>
      </c>
      <c r="U408" s="402">
        <v>0</v>
      </c>
      <c r="V408" s="402">
        <v>0</v>
      </c>
      <c r="W408" s="402">
        <v>0</v>
      </c>
      <c r="X408" s="402">
        <v>0</v>
      </c>
      <c r="Y408" s="402">
        <v>0</v>
      </c>
      <c r="Z408" s="402">
        <v>0</v>
      </c>
      <c r="AA408" s="402">
        <v>7.0000000000000007E-2</v>
      </c>
      <c r="AB408" s="402">
        <v>535.4</v>
      </c>
    </row>
    <row r="409" spans="1:28" ht="15.75" thickBot="1">
      <c r="B409" s="407"/>
      <c r="C409" s="499"/>
      <c r="D409" s="500"/>
      <c r="E409" s="500"/>
      <c r="F409" s="500"/>
      <c r="G409" s="500"/>
      <c r="H409" s="500"/>
      <c r="I409" s="500"/>
      <c r="J409" s="500"/>
      <c r="K409" s="500"/>
      <c r="L409" s="500"/>
      <c r="M409" s="500"/>
      <c r="N409" s="501"/>
      <c r="O409" s="502">
        <f>SUM(M406:M408)</f>
        <v>2524.04</v>
      </c>
      <c r="P409" s="553"/>
      <c r="R409" s="402">
        <v>0</v>
      </c>
      <c r="S409" s="402">
        <v>0</v>
      </c>
      <c r="T409" s="402">
        <v>0</v>
      </c>
      <c r="U409" s="402">
        <v>0</v>
      </c>
      <c r="V409" s="402">
        <v>0</v>
      </c>
      <c r="W409" s="402">
        <v>0</v>
      </c>
      <c r="X409" s="402">
        <v>0</v>
      </c>
      <c r="Y409" s="402">
        <v>0</v>
      </c>
      <c r="Z409" s="402">
        <v>0</v>
      </c>
      <c r="AA409" s="402">
        <v>0</v>
      </c>
      <c r="AB409" s="402">
        <v>0</v>
      </c>
    </row>
    <row r="410" spans="1:28" ht="15.75" thickBot="1">
      <c r="B410" s="407"/>
      <c r="C410" s="459"/>
      <c r="D410" s="411"/>
      <c r="E410" s="411"/>
      <c r="F410" s="411"/>
      <c r="G410" s="411"/>
      <c r="H410" s="411"/>
      <c r="I410" s="411"/>
      <c r="J410" s="411"/>
      <c r="K410" s="411"/>
      <c r="L410" s="411"/>
      <c r="M410" s="411"/>
      <c r="N410" s="411"/>
      <c r="O410" s="460"/>
      <c r="P410" s="409"/>
      <c r="R410" s="402">
        <v>0</v>
      </c>
      <c r="S410" s="402">
        <v>0</v>
      </c>
      <c r="T410" s="402">
        <v>0</v>
      </c>
      <c r="U410" s="402">
        <v>0</v>
      </c>
      <c r="V410" s="402">
        <v>0</v>
      </c>
      <c r="W410" s="402">
        <v>0</v>
      </c>
      <c r="X410" s="402">
        <v>0</v>
      </c>
      <c r="Y410" s="402">
        <v>0</v>
      </c>
      <c r="Z410" s="402">
        <v>0</v>
      </c>
      <c r="AA410" s="402">
        <v>0</v>
      </c>
      <c r="AB410" s="402">
        <v>0</v>
      </c>
    </row>
    <row r="411" spans="1:28" ht="15.75" thickBot="1">
      <c r="B411" s="407"/>
      <c r="C411" s="554" t="s">
        <v>64</v>
      </c>
      <c r="D411" s="555"/>
      <c r="E411" s="555"/>
      <c r="F411" s="555"/>
      <c r="G411" s="555"/>
      <c r="H411" s="555"/>
      <c r="I411" s="555"/>
      <c r="J411" s="555"/>
      <c r="K411" s="555"/>
      <c r="L411" s="555"/>
      <c r="M411" s="555"/>
      <c r="N411" s="556"/>
      <c r="O411" s="534">
        <f>ROUND(O409+O403,0)</f>
        <v>10173</v>
      </c>
      <c r="P411" s="553"/>
      <c r="R411" s="402" t="str">
        <v>Precio Unitario Total Aproximado al peso $</v>
      </c>
      <c r="S411" s="402">
        <v>0</v>
      </c>
      <c r="T411" s="402">
        <v>0</v>
      </c>
      <c r="U411" s="402">
        <v>0</v>
      </c>
      <c r="V411" s="402">
        <v>0</v>
      </c>
      <c r="W411" s="402">
        <v>0</v>
      </c>
      <c r="X411" s="402">
        <v>0</v>
      </c>
      <c r="Y411" s="402">
        <v>0</v>
      </c>
      <c r="Z411" s="402">
        <v>0</v>
      </c>
      <c r="AA411" s="402">
        <v>0</v>
      </c>
      <c r="AB411" s="402">
        <v>0</v>
      </c>
    </row>
    <row r="412" spans="1:28">
      <c r="B412" s="407"/>
      <c r="C412" s="452"/>
      <c r="D412" s="453"/>
      <c r="E412" s="453"/>
      <c r="F412" s="453"/>
      <c r="G412" s="453"/>
      <c r="H412" s="453"/>
      <c r="I412" s="453"/>
      <c r="J412" s="453"/>
      <c r="K412" s="453"/>
      <c r="L412" s="453"/>
      <c r="M412" s="453"/>
      <c r="N412" s="453"/>
      <c r="O412" s="454"/>
      <c r="P412" s="409"/>
    </row>
    <row r="413" spans="1:28">
      <c r="B413" s="407"/>
      <c r="C413" s="459"/>
      <c r="D413" s="411"/>
      <c r="E413" s="411"/>
      <c r="F413" s="411"/>
      <c r="G413" s="411"/>
      <c r="H413" s="411"/>
      <c r="I413" s="411"/>
      <c r="J413" s="411"/>
      <c r="K413" s="411"/>
      <c r="L413" s="411"/>
      <c r="M413" s="411"/>
      <c r="N413" s="411"/>
      <c r="O413" s="460"/>
      <c r="P413" s="409"/>
    </row>
    <row r="414" spans="1:28">
      <c r="B414" s="407"/>
      <c r="C414" s="459"/>
      <c r="D414" s="411"/>
      <c r="E414" s="411"/>
      <c r="F414" s="411"/>
      <c r="G414" s="411"/>
      <c r="H414" s="411"/>
      <c r="I414" s="411"/>
      <c r="J414" s="411"/>
      <c r="K414" s="411"/>
      <c r="L414" s="411"/>
      <c r="M414" s="411"/>
      <c r="N414" s="411"/>
      <c r="O414" s="460"/>
      <c r="P414" s="409"/>
    </row>
    <row r="415" spans="1:28">
      <c r="B415" s="407"/>
      <c r="C415" s="459"/>
      <c r="D415" s="411"/>
      <c r="E415" s="411"/>
      <c r="F415" s="411"/>
      <c r="G415" s="411"/>
      <c r="H415" s="411"/>
      <c r="I415" s="411"/>
      <c r="J415" s="411"/>
      <c r="K415" s="411"/>
      <c r="L415" s="411"/>
      <c r="M415" s="411"/>
      <c r="N415" s="411"/>
      <c r="O415" s="460"/>
      <c r="P415" s="409"/>
    </row>
    <row r="416" spans="1:28" ht="15.75">
      <c r="B416" s="407"/>
      <c r="C416" s="557" t="str">
        <f>+[118]INICIO!$B$13</f>
        <v>Proyectó:</v>
      </c>
      <c r="D416" s="411"/>
      <c r="E416" s="411"/>
      <c r="F416" s="411"/>
      <c r="G416" s="411"/>
      <c r="H416" s="411"/>
      <c r="I416" s="411"/>
      <c r="J416" s="558" t="str">
        <f>+[117]INICIO!$B$17</f>
        <v>Aprobó:</v>
      </c>
      <c r="K416" s="411"/>
      <c r="M416" s="411"/>
      <c r="N416" s="411"/>
      <c r="O416" s="460"/>
      <c r="P416" s="409"/>
    </row>
    <row r="417" spans="2:16">
      <c r="B417" s="407"/>
      <c r="C417" s="559"/>
      <c r="D417" s="411" t="str">
        <f>+[117]INICIO!$C$14</f>
        <v>LUZ DARY CAMPEROS RINCON</v>
      </c>
      <c r="E417" s="411"/>
      <c r="F417" s="411"/>
      <c r="G417" s="411"/>
      <c r="H417" s="560"/>
      <c r="I417" s="411"/>
      <c r="J417" s="411"/>
      <c r="K417" s="411" t="str">
        <f>+[117]INICIO!$C$18</f>
        <v>JESUS IVAN QUIÑONES RUEDA</v>
      </c>
      <c r="M417" s="411"/>
      <c r="N417" s="411"/>
      <c r="O417" s="460"/>
      <c r="P417" s="561"/>
    </row>
    <row r="418" spans="2:16">
      <c r="B418" s="407"/>
      <c r="C418" s="459"/>
      <c r="D418" s="411" t="str">
        <f>+[117]INICIO!$C$15</f>
        <v>APOYO SEC. DE PLANEACION Y OBRAS PÚBLICAS</v>
      </c>
      <c r="E418" s="411"/>
      <c r="F418" s="411"/>
      <c r="G418" s="411"/>
      <c r="H418" s="560"/>
      <c r="I418" s="411"/>
      <c r="J418" s="411"/>
      <c r="K418" s="411" t="str">
        <f>+[117]INICIO!$C$19</f>
        <v>SECRETARIO DE PLANEACION Y OBRAS PUBLICAS</v>
      </c>
      <c r="M418" s="411"/>
      <c r="N418" s="411"/>
      <c r="O418" s="460"/>
      <c r="P418" s="561"/>
    </row>
    <row r="419" spans="2:16">
      <c r="B419" s="407"/>
      <c r="C419" s="439"/>
      <c r="D419" s="411" t="str">
        <f>+[117]INICIO!$C$16</f>
        <v>091037-0632531CND</v>
      </c>
      <c r="E419" s="411"/>
      <c r="F419" s="412"/>
      <c r="G419" s="412"/>
      <c r="H419" s="560"/>
      <c r="I419" s="412"/>
      <c r="J419" s="412"/>
      <c r="K419" s="562" t="str">
        <f>+[117]INICIO!$C$20</f>
        <v>A21382020-1090480860</v>
      </c>
      <c r="L419" s="562"/>
      <c r="M419" s="412"/>
      <c r="N419" s="412"/>
      <c r="O419" s="460"/>
      <c r="P419" s="563"/>
    </row>
    <row r="420" spans="2:16" ht="16.5" thickBot="1">
      <c r="B420" s="407"/>
      <c r="C420" s="564"/>
      <c r="D420" s="565"/>
      <c r="E420" s="565"/>
      <c r="F420" s="565"/>
      <c r="G420" s="565"/>
      <c r="H420" s="565"/>
      <c r="I420" s="565"/>
      <c r="J420" s="565"/>
      <c r="K420" s="565"/>
      <c r="L420" s="565"/>
      <c r="M420" s="565"/>
      <c r="N420" s="565"/>
      <c r="O420" s="566"/>
      <c r="P420" s="567"/>
    </row>
    <row r="421" spans="2:16" ht="15.75" thickBot="1">
      <c r="B421" s="568"/>
      <c r="C421" s="569"/>
      <c r="D421" s="569"/>
      <c r="E421" s="569"/>
      <c r="F421" s="569"/>
      <c r="G421" s="569"/>
      <c r="H421" s="569"/>
      <c r="I421" s="569"/>
      <c r="J421" s="569"/>
      <c r="K421" s="569"/>
      <c r="L421" s="569"/>
      <c r="M421" s="569"/>
      <c r="N421" s="569"/>
      <c r="O421" s="570"/>
      <c r="P421" s="571"/>
    </row>
    <row r="422" spans="2:16" ht="15.75" thickTop="1">
      <c r="B422" s="403"/>
      <c r="C422" s="404"/>
      <c r="D422" s="404"/>
      <c r="E422" s="404"/>
      <c r="F422" s="404"/>
      <c r="G422" s="404"/>
      <c r="H422" s="404"/>
      <c r="I422" s="404"/>
      <c r="J422" s="404"/>
      <c r="K422" s="404"/>
      <c r="L422" s="404"/>
      <c r="M422" s="404"/>
      <c r="N422" s="404"/>
      <c r="O422" s="405"/>
      <c r="P422" s="406"/>
    </row>
    <row r="423" spans="2:16" ht="18.75" customHeight="1">
      <c r="B423" s="407"/>
      <c r="C423" s="408" t="str">
        <f>+[117]INICIO!$C$8</f>
        <v>Formulario 1 - Propuesta económica  - Documento tipo de selección abreviada de menor cuantía</v>
      </c>
      <c r="D423" s="408"/>
      <c r="E423" s="408"/>
      <c r="F423" s="408"/>
      <c r="G423" s="408"/>
      <c r="H423" s="408"/>
      <c r="I423" s="408"/>
      <c r="J423" s="408"/>
      <c r="K423" s="408"/>
      <c r="L423" s="408"/>
      <c r="M423" s="408"/>
      <c r="N423" s="408"/>
      <c r="O423" s="408"/>
      <c r="P423" s="409"/>
    </row>
    <row r="424" spans="2:16">
      <c r="B424" s="407"/>
      <c r="C424" s="410" t="s">
        <v>89</v>
      </c>
      <c r="D424" s="410" t="str">
        <f>+[117]INICIO!$C$6</f>
        <v>1 del 21 de agosto de 2025</v>
      </c>
      <c r="E424" s="410"/>
      <c r="F424" s="410"/>
      <c r="G424" s="410"/>
      <c r="H424" s="410"/>
      <c r="I424" s="410"/>
      <c r="J424" s="410"/>
      <c r="K424" s="410"/>
      <c r="L424" s="410"/>
      <c r="M424" s="410"/>
      <c r="N424" s="410"/>
      <c r="O424" s="410"/>
      <c r="P424" s="409"/>
    </row>
    <row r="425" spans="2:16" ht="15.75" thickBot="1">
      <c r="B425" s="407"/>
      <c r="C425" s="411"/>
      <c r="D425" s="411"/>
      <c r="E425" s="411"/>
      <c r="F425" s="411"/>
      <c r="G425" s="411"/>
      <c r="H425" s="411"/>
      <c r="I425" s="411"/>
      <c r="J425" s="411"/>
      <c r="K425" s="411"/>
      <c r="L425" s="411"/>
      <c r="M425" s="411"/>
      <c r="N425" s="411"/>
      <c r="O425" s="412"/>
      <c r="P425" s="409"/>
    </row>
    <row r="426" spans="2:16">
      <c r="B426" s="407"/>
      <c r="C426" s="180"/>
      <c r="D426" s="413"/>
      <c r="E426" s="414"/>
      <c r="F426" s="414"/>
      <c r="G426" s="414"/>
      <c r="H426" s="414"/>
      <c r="I426" s="414"/>
      <c r="J426" s="414"/>
      <c r="K426" s="415"/>
      <c r="L426" s="184"/>
      <c r="M426" s="185"/>
      <c r="N426" s="185"/>
      <c r="O426" s="186"/>
      <c r="P426" s="187"/>
    </row>
    <row r="427" spans="2:16">
      <c r="B427" s="407"/>
      <c r="C427" s="188"/>
      <c r="D427" s="416" t="s">
        <v>90</v>
      </c>
      <c r="E427" s="417"/>
      <c r="F427" s="417"/>
      <c r="G427" s="417"/>
      <c r="H427" s="417"/>
      <c r="I427" s="417"/>
      <c r="J427" s="417"/>
      <c r="K427" s="418"/>
      <c r="L427" s="192"/>
      <c r="M427" s="193"/>
      <c r="N427" s="193"/>
      <c r="O427" s="194"/>
      <c r="P427" s="187"/>
    </row>
    <row r="428" spans="2:16">
      <c r="B428" s="407"/>
      <c r="C428" s="188"/>
      <c r="D428" s="419"/>
      <c r="E428" s="420"/>
      <c r="F428" s="420"/>
      <c r="G428" s="420"/>
      <c r="H428" s="420"/>
      <c r="I428" s="420"/>
      <c r="J428" s="420"/>
      <c r="K428" s="421"/>
      <c r="L428" s="198"/>
      <c r="M428" s="199"/>
      <c r="N428" s="200"/>
      <c r="O428" s="201"/>
      <c r="P428" s="187"/>
    </row>
    <row r="429" spans="2:16">
      <c r="B429" s="407"/>
      <c r="C429" s="188"/>
      <c r="D429" s="419"/>
      <c r="E429" s="420"/>
      <c r="F429" s="420"/>
      <c r="G429" s="420"/>
      <c r="H429" s="420"/>
      <c r="I429" s="420"/>
      <c r="J429" s="420"/>
      <c r="K429" s="421"/>
      <c r="L429" s="202" t="s">
        <v>35</v>
      </c>
      <c r="M429" s="203">
        <f>+[118]INICIO!$C$6</f>
        <v>1</v>
      </c>
      <c r="N429" s="204"/>
      <c r="O429" s="205"/>
      <c r="P429" s="187"/>
    </row>
    <row r="430" spans="2:16">
      <c r="B430" s="407"/>
      <c r="C430" s="188"/>
      <c r="D430" s="419"/>
      <c r="E430" s="420"/>
      <c r="F430" s="420"/>
      <c r="G430" s="420"/>
      <c r="H430" s="420"/>
      <c r="I430" s="420"/>
      <c r="J430" s="420"/>
      <c r="K430" s="421"/>
      <c r="L430" s="422"/>
      <c r="M430" s="423"/>
      <c r="N430" s="424"/>
      <c r="O430" s="425"/>
      <c r="P430" s="426"/>
    </row>
    <row r="431" spans="2:16">
      <c r="B431" s="407"/>
      <c r="C431" s="188"/>
      <c r="D431" s="427"/>
      <c r="E431" s="428"/>
      <c r="F431" s="428"/>
      <c r="G431" s="428"/>
      <c r="H431" s="428"/>
      <c r="I431" s="428"/>
      <c r="J431" s="428"/>
      <c r="K431" s="429"/>
      <c r="L431" s="198"/>
      <c r="M431" s="214"/>
      <c r="N431" s="214"/>
      <c r="O431" s="215"/>
      <c r="P431" s="187"/>
    </row>
    <row r="432" spans="2:16">
      <c r="B432" s="407"/>
      <c r="C432" s="188"/>
      <c r="D432" s="427"/>
      <c r="E432" s="428"/>
      <c r="F432" s="428"/>
      <c r="G432" s="428"/>
      <c r="H432" s="428"/>
      <c r="I432" s="428"/>
      <c r="J432" s="428"/>
      <c r="K432" s="429"/>
      <c r="L432" s="202" t="s">
        <v>91</v>
      </c>
      <c r="M432" s="202">
        <f>+VLOOKUP(C443,[117]PRESUPUESTO!A:O,15,FALSE)</f>
        <v>6</v>
      </c>
      <c r="N432" s="202" t="s">
        <v>36</v>
      </c>
      <c r="O432" s="216">
        <f>+VLOOKUP("F",[117]PRESUPUESTO!A:O,15,FALSE)</f>
        <v>16</v>
      </c>
      <c r="P432" s="187"/>
    </row>
    <row r="433" spans="1:28">
      <c r="B433" s="407"/>
      <c r="C433" s="188"/>
      <c r="D433" s="416" t="s">
        <v>92</v>
      </c>
      <c r="E433" s="417"/>
      <c r="F433" s="417"/>
      <c r="G433" s="417"/>
      <c r="H433" s="417"/>
      <c r="I433" s="417"/>
      <c r="J433" s="417"/>
      <c r="K433" s="418"/>
      <c r="L433" s="202"/>
      <c r="M433" s="217"/>
      <c r="N433" s="217"/>
      <c r="O433" s="216"/>
      <c r="P433" s="187"/>
    </row>
    <row r="434" spans="1:28" ht="15.75" thickBot="1">
      <c r="B434" s="407"/>
      <c r="C434" s="430"/>
      <c r="D434" s="431"/>
      <c r="E434" s="431"/>
      <c r="F434" s="431"/>
      <c r="G434" s="431"/>
      <c r="H434" s="431"/>
      <c r="I434" s="431"/>
      <c r="J434" s="431"/>
      <c r="K434" s="431"/>
      <c r="L434" s="431"/>
      <c r="M434" s="432"/>
      <c r="N434" s="432"/>
      <c r="O434" s="433"/>
      <c r="P434" s="434"/>
    </row>
    <row r="435" spans="1:28">
      <c r="B435" s="407"/>
      <c r="C435" s="435"/>
      <c r="D435" s="436"/>
      <c r="E435" s="436"/>
      <c r="F435" s="436"/>
      <c r="G435" s="436"/>
      <c r="H435" s="436"/>
      <c r="I435" s="436"/>
      <c r="J435" s="436"/>
      <c r="K435" s="436"/>
      <c r="L435" s="437" t="s">
        <v>37</v>
      </c>
      <c r="M435" s="437" t="s">
        <v>38</v>
      </c>
      <c r="N435" s="437" t="s">
        <v>39</v>
      </c>
      <c r="O435" s="438" t="s">
        <v>40</v>
      </c>
      <c r="P435" s="426"/>
    </row>
    <row r="436" spans="1:28">
      <c r="B436" s="407"/>
      <c r="C436" s="439"/>
      <c r="D436" s="440"/>
      <c r="E436" s="440"/>
      <c r="F436" s="440"/>
      <c r="G436" s="440"/>
      <c r="H436" s="440"/>
      <c r="I436" s="440"/>
      <c r="J436" s="440"/>
      <c r="K436" s="440"/>
      <c r="L436" s="441"/>
      <c r="M436" s="442">
        <f>+[118]INICIO!$C$5</f>
        <v>13</v>
      </c>
      <c r="N436" s="442">
        <f>+[118]INICIO!$D$5</f>
        <v>2</v>
      </c>
      <c r="O436" s="443">
        <f>+[118]INICIO!$E$5</f>
        <v>2026</v>
      </c>
      <c r="P436" s="444"/>
    </row>
    <row r="437" spans="1:28">
      <c r="B437" s="407"/>
      <c r="C437" s="446"/>
      <c r="D437" s="420"/>
      <c r="E437" s="420"/>
      <c r="F437" s="420"/>
      <c r="G437" s="440"/>
      <c r="H437" s="440"/>
      <c r="I437" s="440"/>
      <c r="J437" s="411"/>
      <c r="K437" s="440"/>
      <c r="L437" s="447"/>
      <c r="M437" s="411"/>
      <c r="N437" s="411"/>
      <c r="O437" s="448"/>
      <c r="P437" s="444"/>
    </row>
    <row r="438" spans="1:28" ht="15.75" thickBot="1">
      <c r="B438" s="407"/>
      <c r="C438" s="449"/>
      <c r="D438" s="450"/>
      <c r="E438" s="450"/>
      <c r="F438" s="450"/>
      <c r="G438" s="450"/>
      <c r="H438" s="450"/>
      <c r="I438" s="450"/>
      <c r="J438" s="450"/>
      <c r="K438" s="450"/>
      <c r="L438" s="450"/>
      <c r="M438" s="450"/>
      <c r="N438" s="450"/>
      <c r="O438" s="451"/>
      <c r="P438" s="409"/>
    </row>
    <row r="439" spans="1:28" ht="15.75" thickBot="1">
      <c r="B439" s="407"/>
      <c r="C439" s="452"/>
      <c r="D439" s="453"/>
      <c r="E439" s="453"/>
      <c r="F439" s="453"/>
      <c r="G439" s="453"/>
      <c r="H439" s="453"/>
      <c r="I439" s="411"/>
      <c r="J439" s="411"/>
      <c r="K439" s="453"/>
      <c r="L439" s="453"/>
      <c r="M439" s="453"/>
      <c r="N439" s="453"/>
      <c r="O439" s="454"/>
      <c r="P439" s="409"/>
    </row>
    <row r="440" spans="1:28">
      <c r="B440" s="407"/>
      <c r="C440" s="455" t="s">
        <v>93</v>
      </c>
      <c r="D440" s="456"/>
      <c r="E440" s="456"/>
      <c r="F440" s="456"/>
      <c r="G440" s="456"/>
      <c r="H440" s="456"/>
      <c r="I440" s="456"/>
      <c r="J440" s="456"/>
      <c r="K440" s="456"/>
      <c r="L440" s="456"/>
      <c r="M440" s="456"/>
      <c r="N440" s="456"/>
      <c r="O440" s="457"/>
      <c r="P440" s="458"/>
    </row>
    <row r="441" spans="1:28" ht="15.75" thickBot="1">
      <c r="B441" s="407"/>
      <c r="C441" s="459"/>
      <c r="D441" s="411"/>
      <c r="E441" s="411"/>
      <c r="F441" s="411"/>
      <c r="G441" s="411"/>
      <c r="H441" s="411"/>
      <c r="I441" s="411"/>
      <c r="J441" s="411"/>
      <c r="K441" s="411"/>
      <c r="L441" s="411"/>
      <c r="M441" s="411"/>
      <c r="N441" s="411"/>
      <c r="O441" s="460"/>
      <c r="P441" s="409"/>
    </row>
    <row r="442" spans="1:28">
      <c r="B442" s="407"/>
      <c r="C442" s="461" t="s">
        <v>41</v>
      </c>
      <c r="D442" s="462" t="s">
        <v>42</v>
      </c>
      <c r="E442" s="462"/>
      <c r="F442" s="462"/>
      <c r="G442" s="462"/>
      <c r="H442" s="462"/>
      <c r="I442" s="462"/>
      <c r="J442" s="462"/>
      <c r="K442" s="462"/>
      <c r="L442" s="462"/>
      <c r="M442" s="463" t="s">
        <v>43</v>
      </c>
      <c r="N442" s="463"/>
      <c r="O442" s="464" t="s">
        <v>9</v>
      </c>
      <c r="P442" s="465"/>
    </row>
    <row r="443" spans="1:28" ht="30" customHeight="1" thickBot="1">
      <c r="B443" s="466"/>
      <c r="C443" s="467" t="str">
        <f>+[117]PRESUPUESTO!D19</f>
        <v>1.06</v>
      </c>
      <c r="D443" s="255" t="str">
        <f>+VLOOKUP(C443,[117]PRESUPUESTO!A:O,8,FALSE)</f>
        <v>INSTALACIÓN DE TUBO RECTANGULAR DE 3 X 1 1/2" CAL. 18 EXISTENTE</v>
      </c>
      <c r="E443" s="255"/>
      <c r="F443" s="255"/>
      <c r="G443" s="255"/>
      <c r="H443" s="255"/>
      <c r="I443" s="255"/>
      <c r="J443" s="255"/>
      <c r="K443" s="255"/>
      <c r="L443" s="255"/>
      <c r="M443" s="255" t="str">
        <f>+VLOOKUP(C443,[117]PRESUPUESTO!A:O,9,FALSE)</f>
        <v>M</v>
      </c>
      <c r="N443" s="468"/>
      <c r="O443" s="469">
        <v>1</v>
      </c>
      <c r="P443" s="470"/>
      <c r="AB443" s="402">
        <f>+AB480</f>
        <v>40</v>
      </c>
    </row>
    <row r="444" spans="1:28" ht="15.75" thickBot="1">
      <c r="B444" s="407"/>
      <c r="C444" s="446" t="s">
        <v>44</v>
      </c>
      <c r="D444" s="420"/>
      <c r="E444" s="420"/>
      <c r="F444" s="420"/>
      <c r="G444" s="420"/>
      <c r="H444" s="420"/>
      <c r="I444" s="420"/>
      <c r="J444" s="420"/>
      <c r="K444" s="420"/>
      <c r="L444" s="420"/>
      <c r="M444" s="420"/>
      <c r="N444" s="420"/>
      <c r="O444" s="471"/>
      <c r="P444" s="472"/>
    </row>
    <row r="445" spans="1:28">
      <c r="B445" s="407"/>
      <c r="C445" s="473" t="s">
        <v>42</v>
      </c>
      <c r="D445" s="474"/>
      <c r="E445" s="474"/>
      <c r="F445" s="474"/>
      <c r="G445" s="475"/>
      <c r="H445" s="476" t="s">
        <v>45</v>
      </c>
      <c r="I445" s="474"/>
      <c r="J445" s="476" t="s">
        <v>46</v>
      </c>
      <c r="K445" s="477"/>
      <c r="L445" s="478" t="s">
        <v>54</v>
      </c>
      <c r="M445" s="476" t="s">
        <v>47</v>
      </c>
      <c r="N445" s="477"/>
      <c r="O445" s="479" t="s">
        <v>48</v>
      </c>
      <c r="P445" s="480"/>
    </row>
    <row r="446" spans="1:28">
      <c r="A446" s="445" t="str">
        <f>+VLOOKUP(C443,[117]PRESUPUESTO!A:O,2,FALSE)</f>
        <v>APU-00113</v>
      </c>
      <c r="B446" s="407"/>
      <c r="C446" s="481" t="str">
        <f t="shared" ref="C446:C451" si="50">+R446</f>
        <v>HERRAMIENTA MENOR (% M.O)</v>
      </c>
      <c r="D446" s="482"/>
      <c r="E446" s="482"/>
      <c r="F446" s="482"/>
      <c r="G446" s="483"/>
      <c r="H446" s="484"/>
      <c r="I446" s="483"/>
      <c r="J446" s="485" t="str">
        <f t="shared" ref="J446:J451" si="51">+Y446</f>
        <v>%</v>
      </c>
      <c r="K446" s="486"/>
      <c r="L446" s="487">
        <f t="shared" ref="L446:M451" si="52">+AA446</f>
        <v>8158.9500000000007</v>
      </c>
      <c r="M446" s="488">
        <f t="shared" si="52"/>
        <v>10</v>
      </c>
      <c r="N446" s="489"/>
      <c r="O446" s="490">
        <f t="shared" ref="O446:O451" si="53">IFERROR(ROUND(IF(C446="HERRAMIENTA MENOR (% M.O)",M446%*L446,L446/M446),2)," ")</f>
        <v>815.9</v>
      </c>
      <c r="P446" s="491"/>
      <c r="R446" s="402" t="str" cm="1">
        <f t="array" ref="R446:AB484">+_xlfn._xlws.FILTER([118]APU!$D$2:$N$45141,[118]APU!$A$2:$A$45141=A446," ")</f>
        <v>HERRAMIENTA MENOR (% M.O)</v>
      </c>
      <c r="S446" s="402">
        <v>0</v>
      </c>
      <c r="T446" s="402">
        <v>0</v>
      </c>
      <c r="U446" s="402">
        <v>0</v>
      </c>
      <c r="V446" s="402">
        <v>0</v>
      </c>
      <c r="W446" s="402">
        <v>0</v>
      </c>
      <c r="X446" s="402">
        <v>0</v>
      </c>
      <c r="Y446" s="402" t="str">
        <v>%</v>
      </c>
      <c r="Z446" s="402">
        <v>0</v>
      </c>
      <c r="AA446" s="402">
        <v>8158.9500000000007</v>
      </c>
      <c r="AB446" s="402">
        <v>10</v>
      </c>
    </row>
    <row r="447" spans="1:28">
      <c r="A447" s="445" t="str">
        <f>+A446</f>
        <v>APU-00113</v>
      </c>
      <c r="B447" s="407"/>
      <c r="C447" s="481" t="str">
        <f t="shared" si="50"/>
        <v>SECCIÓN DE ANDAMIO (02)</v>
      </c>
      <c r="D447" s="482"/>
      <c r="E447" s="482"/>
      <c r="F447" s="482" t="s">
        <v>94</v>
      </c>
      <c r="G447" s="483"/>
      <c r="H447" s="484"/>
      <c r="I447" s="483"/>
      <c r="J447" s="485" t="str">
        <f t="shared" si="51"/>
        <v>DIA</v>
      </c>
      <c r="K447" s="486"/>
      <c r="L447" s="487">
        <f t="shared" si="52"/>
        <v>6000</v>
      </c>
      <c r="M447" s="488">
        <f t="shared" si="52"/>
        <v>40</v>
      </c>
      <c r="N447" s="489"/>
      <c r="O447" s="490">
        <f t="shared" si="53"/>
        <v>150</v>
      </c>
      <c r="P447" s="491"/>
      <c r="R447" s="402" t="str">
        <v>SECCIÓN DE ANDAMIO (02)</v>
      </c>
      <c r="S447" s="402">
        <v>0</v>
      </c>
      <c r="T447" s="402">
        <v>0</v>
      </c>
      <c r="U447" s="402">
        <v>0</v>
      </c>
      <c r="V447" s="402">
        <v>0</v>
      </c>
      <c r="W447" s="402">
        <v>0</v>
      </c>
      <c r="X447" s="402">
        <v>0</v>
      </c>
      <c r="Y447" s="402" t="str">
        <v>DIA</v>
      </c>
      <c r="Z447" s="402">
        <v>0</v>
      </c>
      <c r="AA447" s="402">
        <v>6000</v>
      </c>
      <c r="AB447" s="402">
        <v>40</v>
      </c>
    </row>
    <row r="448" spans="1:28">
      <c r="A448" s="445" t="str">
        <f t="shared" ref="A448:A492" si="54">+A447</f>
        <v>APU-00113</v>
      </c>
      <c r="B448" s="407"/>
      <c r="C448" s="481" t="str">
        <f t="shared" si="50"/>
        <v/>
      </c>
      <c r="D448" s="482"/>
      <c r="E448" s="482"/>
      <c r="F448" s="482"/>
      <c r="G448" s="483"/>
      <c r="H448" s="492"/>
      <c r="I448" s="493"/>
      <c r="J448" s="485" t="str">
        <f t="shared" si="51"/>
        <v/>
      </c>
      <c r="K448" s="486"/>
      <c r="L448" s="487" t="str">
        <f t="shared" si="52"/>
        <v/>
      </c>
      <c r="M448" s="488">
        <f t="shared" si="52"/>
        <v>0</v>
      </c>
      <c r="N448" s="489"/>
      <c r="O448" s="490" t="str">
        <f t="shared" si="53"/>
        <v xml:space="preserve"> </v>
      </c>
      <c r="P448" s="491"/>
      <c r="R448" s="402" t="str">
        <v/>
      </c>
      <c r="S448" s="402">
        <v>0</v>
      </c>
      <c r="T448" s="402">
        <v>0</v>
      </c>
      <c r="U448" s="402">
        <v>0</v>
      </c>
      <c r="V448" s="402">
        <v>0</v>
      </c>
      <c r="W448" s="402">
        <v>0</v>
      </c>
      <c r="X448" s="402">
        <v>0</v>
      </c>
      <c r="Y448" s="402" t="str">
        <v/>
      </c>
      <c r="Z448" s="402">
        <v>0</v>
      </c>
      <c r="AA448" s="402" t="str">
        <v/>
      </c>
      <c r="AB448" s="402">
        <v>0</v>
      </c>
    </row>
    <row r="449" spans="1:28">
      <c r="A449" s="445" t="str">
        <f t="shared" si="54"/>
        <v>APU-00113</v>
      </c>
      <c r="B449" s="407"/>
      <c r="C449" s="481" t="str">
        <f t="shared" si="50"/>
        <v/>
      </c>
      <c r="D449" s="482"/>
      <c r="E449" s="482"/>
      <c r="F449" s="482"/>
      <c r="G449" s="483"/>
      <c r="H449" s="492"/>
      <c r="I449" s="493"/>
      <c r="J449" s="485" t="str">
        <f t="shared" si="51"/>
        <v/>
      </c>
      <c r="K449" s="486"/>
      <c r="L449" s="487" t="str">
        <f t="shared" si="52"/>
        <v/>
      </c>
      <c r="M449" s="488">
        <f t="shared" si="52"/>
        <v>0</v>
      </c>
      <c r="N449" s="489"/>
      <c r="O449" s="490" t="str">
        <f t="shared" si="53"/>
        <v xml:space="preserve"> </v>
      </c>
      <c r="P449" s="491"/>
      <c r="R449" s="402" t="str">
        <v/>
      </c>
      <c r="S449" s="402">
        <v>0</v>
      </c>
      <c r="T449" s="402">
        <v>0</v>
      </c>
      <c r="U449" s="402">
        <v>0</v>
      </c>
      <c r="V449" s="402">
        <v>0</v>
      </c>
      <c r="W449" s="402">
        <v>0</v>
      </c>
      <c r="X449" s="402">
        <v>0</v>
      </c>
      <c r="Y449" s="402" t="str">
        <v/>
      </c>
      <c r="Z449" s="402">
        <v>0</v>
      </c>
      <c r="AA449" s="402" t="str">
        <v/>
      </c>
      <c r="AB449" s="402">
        <v>0</v>
      </c>
    </row>
    <row r="450" spans="1:28">
      <c r="A450" s="445" t="str">
        <f t="shared" si="54"/>
        <v>APU-00113</v>
      </c>
      <c r="B450" s="407"/>
      <c r="C450" s="481" t="str">
        <f t="shared" si="50"/>
        <v/>
      </c>
      <c r="D450" s="482"/>
      <c r="E450" s="482"/>
      <c r="F450" s="482"/>
      <c r="G450" s="483"/>
      <c r="H450" s="484"/>
      <c r="I450" s="483"/>
      <c r="J450" s="485" t="str">
        <f t="shared" si="51"/>
        <v/>
      </c>
      <c r="K450" s="486"/>
      <c r="L450" s="487" t="str">
        <f t="shared" si="52"/>
        <v/>
      </c>
      <c r="M450" s="488">
        <f t="shared" si="52"/>
        <v>0</v>
      </c>
      <c r="N450" s="489"/>
      <c r="O450" s="490" t="str">
        <f t="shared" si="53"/>
        <v xml:space="preserve"> </v>
      </c>
      <c r="P450" s="491"/>
      <c r="R450" s="402" t="str">
        <v/>
      </c>
      <c r="S450" s="402">
        <v>0</v>
      </c>
      <c r="T450" s="402">
        <v>0</v>
      </c>
      <c r="U450" s="402">
        <v>0</v>
      </c>
      <c r="V450" s="402">
        <v>0</v>
      </c>
      <c r="W450" s="402">
        <v>0</v>
      </c>
      <c r="X450" s="402">
        <v>0</v>
      </c>
      <c r="Y450" s="402" t="str">
        <v/>
      </c>
      <c r="Z450" s="402">
        <v>0</v>
      </c>
      <c r="AA450" s="402" t="str">
        <v/>
      </c>
      <c r="AB450" s="402">
        <v>0</v>
      </c>
    </row>
    <row r="451" spans="1:28" ht="15.75" thickBot="1">
      <c r="A451" s="445" t="str">
        <f t="shared" si="54"/>
        <v>APU-00113</v>
      </c>
      <c r="B451" s="407"/>
      <c r="C451" s="481" t="str">
        <f t="shared" si="50"/>
        <v/>
      </c>
      <c r="D451" s="450"/>
      <c r="E451" s="450"/>
      <c r="F451" s="450"/>
      <c r="G451" s="494"/>
      <c r="H451" s="495"/>
      <c r="I451" s="494"/>
      <c r="J451" s="485" t="str">
        <f t="shared" si="51"/>
        <v/>
      </c>
      <c r="K451" s="496"/>
      <c r="L451" s="487" t="str">
        <f t="shared" si="52"/>
        <v/>
      </c>
      <c r="M451" s="488">
        <f t="shared" si="52"/>
        <v>0</v>
      </c>
      <c r="N451" s="497"/>
      <c r="O451" s="498" t="str">
        <f t="shared" si="53"/>
        <v xml:space="preserve"> </v>
      </c>
      <c r="P451" s="491"/>
      <c r="R451" s="402" t="str">
        <v/>
      </c>
      <c r="S451" s="402">
        <v>0</v>
      </c>
      <c r="T451" s="402">
        <v>0</v>
      </c>
      <c r="U451" s="402">
        <v>0</v>
      </c>
      <c r="V451" s="402">
        <v>0</v>
      </c>
      <c r="W451" s="402">
        <v>0</v>
      </c>
      <c r="X451" s="402">
        <v>0</v>
      </c>
      <c r="Y451" s="402" t="str">
        <v/>
      </c>
      <c r="Z451" s="402">
        <v>0</v>
      </c>
      <c r="AA451" s="402" t="str">
        <v/>
      </c>
      <c r="AB451" s="402">
        <v>0</v>
      </c>
    </row>
    <row r="452" spans="1:28" ht="15.75" thickBot="1">
      <c r="A452" s="445" t="str">
        <f t="shared" si="54"/>
        <v>APU-00113</v>
      </c>
      <c r="B452" s="407"/>
      <c r="C452" s="499" t="s">
        <v>95</v>
      </c>
      <c r="D452" s="500"/>
      <c r="E452" s="500"/>
      <c r="F452" s="500"/>
      <c r="G452" s="500"/>
      <c r="H452" s="500"/>
      <c r="I452" s="500"/>
      <c r="J452" s="500"/>
      <c r="K452" s="500"/>
      <c r="L452" s="500"/>
      <c r="M452" s="500"/>
      <c r="N452" s="501"/>
      <c r="O452" s="502">
        <f>SUM(O446:O451)</f>
        <v>965.9</v>
      </c>
      <c r="P452" s="503"/>
      <c r="R452" s="402" t="str">
        <v>SUBTOTAL</v>
      </c>
      <c r="S452" s="402">
        <v>0</v>
      </c>
      <c r="T452" s="402">
        <v>0</v>
      </c>
      <c r="U452" s="402">
        <v>0</v>
      </c>
      <c r="V452" s="402">
        <v>0</v>
      </c>
      <c r="W452" s="402">
        <v>0</v>
      </c>
      <c r="X452" s="402">
        <v>0</v>
      </c>
      <c r="Y452" s="402">
        <v>0</v>
      </c>
      <c r="Z452" s="402">
        <v>0</v>
      </c>
      <c r="AA452" s="402">
        <v>0</v>
      </c>
      <c r="AB452" s="402">
        <v>0</v>
      </c>
    </row>
    <row r="453" spans="1:28" ht="15.75" thickBot="1">
      <c r="A453" s="445" t="str">
        <f t="shared" si="54"/>
        <v>APU-00113</v>
      </c>
      <c r="B453" s="407"/>
      <c r="C453" s="446" t="s">
        <v>49</v>
      </c>
      <c r="D453" s="420"/>
      <c r="E453" s="420"/>
      <c r="F453" s="420"/>
      <c r="G453" s="420"/>
      <c r="H453" s="420"/>
      <c r="I453" s="420"/>
      <c r="J453" s="420"/>
      <c r="K453" s="420"/>
      <c r="L453" s="420"/>
      <c r="M453" s="420"/>
      <c r="N453" s="420"/>
      <c r="O453" s="471"/>
      <c r="P453" s="472"/>
      <c r="R453" s="402" t="str">
        <v>II. MATERIALES</v>
      </c>
      <c r="S453" s="402">
        <v>0</v>
      </c>
      <c r="T453" s="402">
        <v>0</v>
      </c>
      <c r="U453" s="402">
        <v>0</v>
      </c>
      <c r="V453" s="402">
        <v>0</v>
      </c>
      <c r="W453" s="402">
        <v>0</v>
      </c>
      <c r="X453" s="402">
        <v>0</v>
      </c>
      <c r="Y453" s="402">
        <v>0</v>
      </c>
      <c r="Z453" s="402">
        <v>0</v>
      </c>
      <c r="AA453" s="402">
        <v>0</v>
      </c>
      <c r="AB453" s="402">
        <v>0</v>
      </c>
    </row>
    <row r="454" spans="1:28">
      <c r="A454" s="445" t="str">
        <f t="shared" si="54"/>
        <v>APU-00113</v>
      </c>
      <c r="B454" s="407"/>
      <c r="C454" s="473" t="s">
        <v>42</v>
      </c>
      <c r="D454" s="504"/>
      <c r="E454" s="504"/>
      <c r="F454" s="504"/>
      <c r="G454" s="504"/>
      <c r="H454" s="504"/>
      <c r="I454" s="504"/>
      <c r="J454" s="477"/>
      <c r="K454" s="505" t="s">
        <v>43</v>
      </c>
      <c r="L454" s="478" t="s">
        <v>9</v>
      </c>
      <c r="M454" s="476" t="s">
        <v>96</v>
      </c>
      <c r="N454" s="477"/>
      <c r="O454" s="479" t="s">
        <v>48</v>
      </c>
      <c r="P454" s="480"/>
      <c r="R454" s="402" t="str">
        <v>DESCRIPCIÓN</v>
      </c>
      <c r="S454" s="402">
        <v>0</v>
      </c>
      <c r="T454" s="402">
        <v>0</v>
      </c>
      <c r="U454" s="402">
        <v>0</v>
      </c>
      <c r="V454" s="402">
        <v>0</v>
      </c>
      <c r="W454" s="402">
        <v>0</v>
      </c>
      <c r="X454" s="402">
        <v>0</v>
      </c>
      <c r="Y454" s="402">
        <v>0</v>
      </c>
      <c r="Z454" s="402" t="str">
        <v>UNIDAD</v>
      </c>
      <c r="AA454" s="402" t="str">
        <v>CANTIDAD</v>
      </c>
      <c r="AB454" s="402" t="str">
        <v>PRECIO UNITARIO</v>
      </c>
    </row>
    <row r="455" spans="1:28">
      <c r="A455" s="445" t="str">
        <f t="shared" si="54"/>
        <v>APU-00113</v>
      </c>
      <c r="B455" s="407"/>
      <c r="C455" s="481" t="str">
        <f t="shared" ref="C455:C468" si="55">+R455</f>
        <v>SOLDADURA ELÉCTRICA</v>
      </c>
      <c r="D455" s="506"/>
      <c r="E455" s="506"/>
      <c r="F455" s="506"/>
      <c r="G455" s="506"/>
      <c r="H455" s="506"/>
      <c r="I455" s="506"/>
      <c r="J455" s="507"/>
      <c r="K455" s="508" t="str">
        <f t="shared" ref="K455:M468" si="56">+Z455</f>
        <v>KG</v>
      </c>
      <c r="L455" s="509">
        <f t="shared" si="56"/>
        <v>0.1</v>
      </c>
      <c r="M455" s="510">
        <f t="shared" si="56"/>
        <v>23035.3</v>
      </c>
      <c r="N455" s="511"/>
      <c r="O455" s="490">
        <f t="shared" ref="O455:O468" si="57">IFERROR(ROUND(M455*L455,2),"")</f>
        <v>2303.5300000000002</v>
      </c>
      <c r="P455" s="491"/>
      <c r="R455" s="402" t="str">
        <v>SOLDADURA ELÉCTRICA</v>
      </c>
      <c r="S455" s="402">
        <v>0</v>
      </c>
      <c r="T455" s="402">
        <v>0</v>
      </c>
      <c r="U455" s="402">
        <v>0</v>
      </c>
      <c r="V455" s="402">
        <v>0</v>
      </c>
      <c r="W455" s="402">
        <v>0</v>
      </c>
      <c r="X455" s="402">
        <v>0</v>
      </c>
      <c r="Y455" s="402">
        <v>0</v>
      </c>
      <c r="Z455" s="402" t="str">
        <v>KG</v>
      </c>
      <c r="AA455" s="402">
        <v>0.1</v>
      </c>
      <c r="AB455" s="402">
        <v>23035.3</v>
      </c>
    </row>
    <row r="456" spans="1:28">
      <c r="A456" s="445" t="str">
        <f t="shared" si="54"/>
        <v>APU-00113</v>
      </c>
      <c r="B456" s="407"/>
      <c r="C456" s="481" t="str">
        <f t="shared" si="55"/>
        <v>DISOLVENTE THINNER</v>
      </c>
      <c r="D456" s="506"/>
      <c r="E456" s="506"/>
      <c r="F456" s="506"/>
      <c r="G456" s="506"/>
      <c r="H456" s="506"/>
      <c r="I456" s="506"/>
      <c r="J456" s="507"/>
      <c r="K456" s="508" t="str">
        <f t="shared" si="56"/>
        <v>GAL</v>
      </c>
      <c r="L456" s="509">
        <f t="shared" si="56"/>
        <v>0.02</v>
      </c>
      <c r="M456" s="510">
        <f t="shared" si="56"/>
        <v>31200</v>
      </c>
      <c r="N456" s="511"/>
      <c r="O456" s="490">
        <f t="shared" si="57"/>
        <v>624</v>
      </c>
      <c r="P456" s="491"/>
      <c r="R456" s="402" t="str">
        <v>DISOLVENTE THINNER</v>
      </c>
      <c r="S456" s="402">
        <v>0</v>
      </c>
      <c r="T456" s="402">
        <v>0</v>
      </c>
      <c r="U456" s="402">
        <v>0</v>
      </c>
      <c r="V456" s="402">
        <v>0</v>
      </c>
      <c r="W456" s="402">
        <v>0</v>
      </c>
      <c r="X456" s="402">
        <v>0</v>
      </c>
      <c r="Y456" s="402">
        <v>0</v>
      </c>
      <c r="Z456" s="402" t="str">
        <v>GAL</v>
      </c>
      <c r="AA456" s="402">
        <v>0.02</v>
      </c>
      <c r="AB456" s="402">
        <v>31200</v>
      </c>
    </row>
    <row r="457" spans="1:28">
      <c r="A457" s="445" t="str">
        <f t="shared" si="54"/>
        <v>APU-00113</v>
      </c>
      <c r="B457" s="407"/>
      <c r="C457" s="481" t="str">
        <f t="shared" si="55"/>
        <v>PINTURA ANTICORROSIVO</v>
      </c>
      <c r="D457" s="482"/>
      <c r="E457" s="482"/>
      <c r="F457" s="482"/>
      <c r="G457" s="482"/>
      <c r="H457" s="482"/>
      <c r="I457" s="482"/>
      <c r="J457" s="483"/>
      <c r="K457" s="508" t="str">
        <f t="shared" si="56"/>
        <v>GAL</v>
      </c>
      <c r="L457" s="509">
        <f t="shared" si="56"/>
        <v>0.04</v>
      </c>
      <c r="M457" s="510">
        <f t="shared" si="56"/>
        <v>61200</v>
      </c>
      <c r="N457" s="511"/>
      <c r="O457" s="490">
        <f t="shared" si="57"/>
        <v>2448</v>
      </c>
      <c r="P457" s="491"/>
      <c r="R457" s="402" t="str">
        <v>PINTURA ANTICORROSIVO</v>
      </c>
      <c r="S457" s="402">
        <v>0</v>
      </c>
      <c r="T457" s="402">
        <v>0</v>
      </c>
      <c r="U457" s="402">
        <v>0</v>
      </c>
      <c r="V457" s="402">
        <v>0</v>
      </c>
      <c r="W457" s="402">
        <v>0</v>
      </c>
      <c r="X457" s="402">
        <v>0</v>
      </c>
      <c r="Y457" s="402">
        <v>0</v>
      </c>
      <c r="Z457" s="402" t="str">
        <v>GAL</v>
      </c>
      <c r="AA457" s="402">
        <v>0.04</v>
      </c>
      <c r="AB457" s="402">
        <v>61200</v>
      </c>
    </row>
    <row r="458" spans="1:28">
      <c r="A458" s="445" t="str">
        <f t="shared" si="54"/>
        <v>APU-00113</v>
      </c>
      <c r="B458" s="407"/>
      <c r="C458" s="481" t="str">
        <f t="shared" si="55"/>
        <v>PINTURA ESMALTE SINTÉTICO TIPO I</v>
      </c>
      <c r="D458" s="482"/>
      <c r="E458" s="482"/>
      <c r="F458" s="482"/>
      <c r="G458" s="482"/>
      <c r="H458" s="482"/>
      <c r="I458" s="482"/>
      <c r="J458" s="483"/>
      <c r="K458" s="508" t="str">
        <f t="shared" si="56"/>
        <v>GAL</v>
      </c>
      <c r="L458" s="509">
        <f t="shared" si="56"/>
        <v>0.04</v>
      </c>
      <c r="M458" s="510">
        <f t="shared" si="56"/>
        <v>96598.66</v>
      </c>
      <c r="N458" s="511"/>
      <c r="O458" s="490">
        <f t="shared" si="57"/>
        <v>3863.95</v>
      </c>
      <c r="P458" s="491"/>
      <c r="R458" s="402" t="str">
        <v>PINTURA ESMALTE SINTÉTICO TIPO I</v>
      </c>
      <c r="S458" s="402">
        <v>0</v>
      </c>
      <c r="T458" s="402">
        <v>0</v>
      </c>
      <c r="U458" s="402">
        <v>0</v>
      </c>
      <c r="V458" s="402">
        <v>0</v>
      </c>
      <c r="W458" s="402">
        <v>0</v>
      </c>
      <c r="X458" s="402">
        <v>0</v>
      </c>
      <c r="Y458" s="402">
        <v>0</v>
      </c>
      <c r="Z458" s="402" t="str">
        <v>GAL</v>
      </c>
      <c r="AA458" s="402">
        <v>0.04</v>
      </c>
      <c r="AB458" s="402">
        <v>96598.66</v>
      </c>
    </row>
    <row r="459" spans="1:28">
      <c r="A459" s="445" t="str">
        <f t="shared" si="54"/>
        <v>APU-00113</v>
      </c>
      <c r="B459" s="407"/>
      <c r="C459" s="481" t="str">
        <f t="shared" si="55"/>
        <v>DISCO CORTE DE METAL 7"</v>
      </c>
      <c r="D459" s="482"/>
      <c r="E459" s="482"/>
      <c r="F459" s="482"/>
      <c r="G459" s="482"/>
      <c r="H459" s="482"/>
      <c r="I459" s="482"/>
      <c r="J459" s="483"/>
      <c r="K459" s="508" t="str">
        <f t="shared" si="56"/>
        <v>UND</v>
      </c>
      <c r="L459" s="509">
        <f t="shared" si="56"/>
        <v>0.06</v>
      </c>
      <c r="M459" s="510">
        <f t="shared" si="56"/>
        <v>9750</v>
      </c>
      <c r="N459" s="511"/>
      <c r="O459" s="490">
        <f t="shared" si="57"/>
        <v>585</v>
      </c>
      <c r="P459" s="491"/>
      <c r="R459" s="402" t="str">
        <v>DISCO CORTE DE METAL 7"</v>
      </c>
      <c r="S459" s="402">
        <v>0</v>
      </c>
      <c r="T459" s="402">
        <v>0</v>
      </c>
      <c r="U459" s="402">
        <v>0</v>
      </c>
      <c r="V459" s="402">
        <v>0</v>
      </c>
      <c r="W459" s="402">
        <v>0</v>
      </c>
      <c r="X459" s="402">
        <v>0</v>
      </c>
      <c r="Y459" s="402">
        <v>0</v>
      </c>
      <c r="Z459" s="402" t="str">
        <v>UND</v>
      </c>
      <c r="AA459" s="402">
        <v>0.06</v>
      </c>
      <c r="AB459" s="402">
        <v>9750</v>
      </c>
    </row>
    <row r="460" spans="1:28">
      <c r="A460" s="445" t="str">
        <f t="shared" si="54"/>
        <v>APU-00113</v>
      </c>
      <c r="B460" s="407"/>
      <c r="C460" s="481" t="str">
        <f t="shared" si="55"/>
        <v/>
      </c>
      <c r="D460" s="482"/>
      <c r="E460" s="482"/>
      <c r="F460" s="482"/>
      <c r="G460" s="482"/>
      <c r="H460" s="482"/>
      <c r="I460" s="482"/>
      <c r="J460" s="483"/>
      <c r="K460" s="508" t="str">
        <f t="shared" si="56"/>
        <v/>
      </c>
      <c r="L460" s="509">
        <f t="shared" si="56"/>
        <v>0</v>
      </c>
      <c r="M460" s="510" t="str">
        <f t="shared" si="56"/>
        <v/>
      </c>
      <c r="N460" s="511"/>
      <c r="O460" s="490" t="str">
        <f t="shared" si="57"/>
        <v/>
      </c>
      <c r="P460" s="491"/>
      <c r="R460" s="402" t="str">
        <v/>
      </c>
      <c r="S460" s="402">
        <v>0</v>
      </c>
      <c r="T460" s="402">
        <v>0</v>
      </c>
      <c r="U460" s="402">
        <v>0</v>
      </c>
      <c r="V460" s="402">
        <v>0</v>
      </c>
      <c r="W460" s="402">
        <v>0</v>
      </c>
      <c r="X460" s="402">
        <v>0</v>
      </c>
      <c r="Y460" s="402">
        <v>0</v>
      </c>
      <c r="Z460" s="402" t="str">
        <v/>
      </c>
      <c r="AA460" s="402">
        <v>0</v>
      </c>
      <c r="AB460" s="402" t="str">
        <v/>
      </c>
    </row>
    <row r="461" spans="1:28">
      <c r="A461" s="445" t="str">
        <f t="shared" si="54"/>
        <v>APU-00113</v>
      </c>
      <c r="B461" s="407"/>
      <c r="C461" s="481" t="str">
        <f t="shared" si="55"/>
        <v/>
      </c>
      <c r="D461" s="482"/>
      <c r="E461" s="482"/>
      <c r="F461" s="482"/>
      <c r="G461" s="482"/>
      <c r="H461" s="482"/>
      <c r="I461" s="482"/>
      <c r="J461" s="483"/>
      <c r="K461" s="508" t="str">
        <f t="shared" si="56"/>
        <v/>
      </c>
      <c r="L461" s="509">
        <f t="shared" si="56"/>
        <v>0</v>
      </c>
      <c r="M461" s="510" t="str">
        <f t="shared" si="56"/>
        <v/>
      </c>
      <c r="N461" s="511"/>
      <c r="O461" s="490" t="str">
        <f t="shared" si="57"/>
        <v/>
      </c>
      <c r="P461" s="491"/>
      <c r="R461" s="402" t="str">
        <v/>
      </c>
      <c r="S461" s="402">
        <v>0</v>
      </c>
      <c r="T461" s="402">
        <v>0</v>
      </c>
      <c r="U461" s="402">
        <v>0</v>
      </c>
      <c r="V461" s="402">
        <v>0</v>
      </c>
      <c r="W461" s="402">
        <v>0</v>
      </c>
      <c r="X461" s="402">
        <v>0</v>
      </c>
      <c r="Y461" s="402">
        <v>0</v>
      </c>
      <c r="Z461" s="402" t="str">
        <v/>
      </c>
      <c r="AA461" s="402">
        <v>0</v>
      </c>
      <c r="AB461" s="402" t="str">
        <v/>
      </c>
    </row>
    <row r="462" spans="1:28">
      <c r="A462" s="445" t="str">
        <f t="shared" si="54"/>
        <v>APU-00113</v>
      </c>
      <c r="B462" s="407"/>
      <c r="C462" s="481" t="str">
        <f t="shared" si="55"/>
        <v/>
      </c>
      <c r="D462" s="482"/>
      <c r="E462" s="482"/>
      <c r="F462" s="482"/>
      <c r="G462" s="482"/>
      <c r="H462" s="482"/>
      <c r="I462" s="482"/>
      <c r="J462" s="483"/>
      <c r="K462" s="508" t="str">
        <f t="shared" si="56"/>
        <v/>
      </c>
      <c r="L462" s="509">
        <f t="shared" si="56"/>
        <v>0</v>
      </c>
      <c r="M462" s="510" t="str">
        <f t="shared" si="56"/>
        <v/>
      </c>
      <c r="N462" s="511"/>
      <c r="O462" s="490" t="str">
        <f t="shared" si="57"/>
        <v/>
      </c>
      <c r="P462" s="491"/>
      <c r="R462" s="402" t="str">
        <v/>
      </c>
      <c r="S462" s="402">
        <v>0</v>
      </c>
      <c r="T462" s="402">
        <v>0</v>
      </c>
      <c r="U462" s="402">
        <v>0</v>
      </c>
      <c r="V462" s="402">
        <v>0</v>
      </c>
      <c r="W462" s="402">
        <v>0</v>
      </c>
      <c r="X462" s="402">
        <v>0</v>
      </c>
      <c r="Y462" s="402">
        <v>0</v>
      </c>
      <c r="Z462" s="402" t="str">
        <v/>
      </c>
      <c r="AA462" s="402">
        <v>0</v>
      </c>
      <c r="AB462" s="402" t="str">
        <v/>
      </c>
    </row>
    <row r="463" spans="1:28">
      <c r="A463" s="445" t="str">
        <f t="shared" si="54"/>
        <v>APU-00113</v>
      </c>
      <c r="B463" s="407"/>
      <c r="C463" s="481" t="str">
        <f t="shared" si="55"/>
        <v/>
      </c>
      <c r="D463" s="482"/>
      <c r="E463" s="482"/>
      <c r="F463" s="482"/>
      <c r="G463" s="482"/>
      <c r="H463" s="482"/>
      <c r="I463" s="482"/>
      <c r="J463" s="483"/>
      <c r="K463" s="508" t="str">
        <f t="shared" si="56"/>
        <v/>
      </c>
      <c r="L463" s="509">
        <f t="shared" si="56"/>
        <v>0</v>
      </c>
      <c r="M463" s="510" t="str">
        <f t="shared" si="56"/>
        <v/>
      </c>
      <c r="N463" s="511"/>
      <c r="O463" s="490" t="str">
        <f t="shared" si="57"/>
        <v/>
      </c>
      <c r="P463" s="491"/>
      <c r="R463" s="402" t="str">
        <v/>
      </c>
      <c r="S463" s="402">
        <v>0</v>
      </c>
      <c r="T463" s="402">
        <v>0</v>
      </c>
      <c r="U463" s="402">
        <v>0</v>
      </c>
      <c r="V463" s="402">
        <v>0</v>
      </c>
      <c r="W463" s="402">
        <v>0</v>
      </c>
      <c r="X463" s="402">
        <v>0</v>
      </c>
      <c r="Y463" s="402">
        <v>0</v>
      </c>
      <c r="Z463" s="402" t="str">
        <v/>
      </c>
      <c r="AA463" s="402">
        <v>0</v>
      </c>
      <c r="AB463" s="402" t="str">
        <v/>
      </c>
    </row>
    <row r="464" spans="1:28">
      <c r="A464" s="445" t="str">
        <f t="shared" si="54"/>
        <v>APU-00113</v>
      </c>
      <c r="B464" s="407"/>
      <c r="C464" s="481" t="str">
        <f t="shared" si="55"/>
        <v/>
      </c>
      <c r="D464" s="482"/>
      <c r="E464" s="482"/>
      <c r="F464" s="482"/>
      <c r="G464" s="482"/>
      <c r="H464" s="482"/>
      <c r="I464" s="482"/>
      <c r="J464" s="483"/>
      <c r="K464" s="508" t="str">
        <f t="shared" si="56"/>
        <v/>
      </c>
      <c r="L464" s="509">
        <f t="shared" si="56"/>
        <v>0</v>
      </c>
      <c r="M464" s="510" t="str">
        <f t="shared" si="56"/>
        <v/>
      </c>
      <c r="N464" s="511"/>
      <c r="O464" s="490" t="str">
        <f t="shared" si="57"/>
        <v/>
      </c>
      <c r="P464" s="491"/>
      <c r="R464" s="402" t="str">
        <v/>
      </c>
      <c r="S464" s="402">
        <v>0</v>
      </c>
      <c r="T464" s="402">
        <v>0</v>
      </c>
      <c r="U464" s="402">
        <v>0</v>
      </c>
      <c r="V464" s="402">
        <v>0</v>
      </c>
      <c r="W464" s="402">
        <v>0</v>
      </c>
      <c r="X464" s="402">
        <v>0</v>
      </c>
      <c r="Y464" s="402">
        <v>0</v>
      </c>
      <c r="Z464" s="402" t="str">
        <v/>
      </c>
      <c r="AA464" s="402">
        <v>0</v>
      </c>
      <c r="AB464" s="402" t="str">
        <v/>
      </c>
    </row>
    <row r="465" spans="1:28">
      <c r="A465" s="445" t="str">
        <f t="shared" si="54"/>
        <v>APU-00113</v>
      </c>
      <c r="B465" s="407"/>
      <c r="C465" s="481" t="str">
        <f t="shared" si="55"/>
        <v/>
      </c>
      <c r="D465" s="482"/>
      <c r="E465" s="482"/>
      <c r="F465" s="482"/>
      <c r="G465" s="482"/>
      <c r="H465" s="482"/>
      <c r="I465" s="482"/>
      <c r="J465" s="483"/>
      <c r="K465" s="508" t="str">
        <f t="shared" si="56"/>
        <v/>
      </c>
      <c r="L465" s="509">
        <f t="shared" si="56"/>
        <v>0</v>
      </c>
      <c r="M465" s="510" t="str">
        <f t="shared" si="56"/>
        <v/>
      </c>
      <c r="N465" s="511"/>
      <c r="O465" s="490" t="str">
        <f t="shared" si="57"/>
        <v/>
      </c>
      <c r="P465" s="491"/>
      <c r="R465" s="402" t="str">
        <v/>
      </c>
      <c r="S465" s="402">
        <v>0</v>
      </c>
      <c r="T465" s="402">
        <v>0</v>
      </c>
      <c r="U465" s="402">
        <v>0</v>
      </c>
      <c r="V465" s="402">
        <v>0</v>
      </c>
      <c r="W465" s="402">
        <v>0</v>
      </c>
      <c r="X465" s="402">
        <v>0</v>
      </c>
      <c r="Y465" s="402">
        <v>0</v>
      </c>
      <c r="Z465" s="402" t="str">
        <v/>
      </c>
      <c r="AA465" s="402">
        <v>0</v>
      </c>
      <c r="AB465" s="402" t="str">
        <v/>
      </c>
    </row>
    <row r="466" spans="1:28">
      <c r="A466" s="445" t="str">
        <f t="shared" si="54"/>
        <v>APU-00113</v>
      </c>
      <c r="B466" s="407"/>
      <c r="C466" s="481" t="str">
        <f t="shared" si="55"/>
        <v/>
      </c>
      <c r="D466" s="482"/>
      <c r="E466" s="482"/>
      <c r="F466" s="482"/>
      <c r="G466" s="482"/>
      <c r="H466" s="482"/>
      <c r="I466" s="482"/>
      <c r="J466" s="483"/>
      <c r="K466" s="508" t="str">
        <f t="shared" si="56"/>
        <v/>
      </c>
      <c r="L466" s="509">
        <f t="shared" si="56"/>
        <v>0</v>
      </c>
      <c r="M466" s="510" t="str">
        <f t="shared" si="56"/>
        <v/>
      </c>
      <c r="N466" s="511"/>
      <c r="O466" s="490" t="str">
        <f t="shared" si="57"/>
        <v/>
      </c>
      <c r="P466" s="491"/>
      <c r="R466" s="402" t="str">
        <v/>
      </c>
      <c r="S466" s="402">
        <v>0</v>
      </c>
      <c r="T466" s="402">
        <v>0</v>
      </c>
      <c r="U466" s="402">
        <v>0</v>
      </c>
      <c r="V466" s="402">
        <v>0</v>
      </c>
      <c r="W466" s="402">
        <v>0</v>
      </c>
      <c r="X466" s="402">
        <v>0</v>
      </c>
      <c r="Y466" s="402">
        <v>0</v>
      </c>
      <c r="Z466" s="402" t="str">
        <v/>
      </c>
      <c r="AA466" s="402">
        <v>0</v>
      </c>
      <c r="AB466" s="402" t="str">
        <v/>
      </c>
    </row>
    <row r="467" spans="1:28">
      <c r="A467" s="445" t="str">
        <f t="shared" si="54"/>
        <v>APU-00113</v>
      </c>
      <c r="B467" s="407"/>
      <c r="C467" s="481" t="str">
        <f t="shared" si="55"/>
        <v/>
      </c>
      <c r="D467" s="482"/>
      <c r="E467" s="482"/>
      <c r="F467" s="482"/>
      <c r="G467" s="482"/>
      <c r="H467" s="482"/>
      <c r="I467" s="482"/>
      <c r="J467" s="483"/>
      <c r="K467" s="508" t="str">
        <f t="shared" si="56"/>
        <v/>
      </c>
      <c r="L467" s="509">
        <f t="shared" si="56"/>
        <v>0</v>
      </c>
      <c r="M467" s="510" t="str">
        <f t="shared" si="56"/>
        <v/>
      </c>
      <c r="N467" s="511"/>
      <c r="O467" s="490" t="str">
        <f t="shared" si="57"/>
        <v/>
      </c>
      <c r="P467" s="491"/>
      <c r="R467" s="402" t="str">
        <v/>
      </c>
      <c r="S467" s="402">
        <v>0</v>
      </c>
      <c r="T467" s="402">
        <v>0</v>
      </c>
      <c r="U467" s="402">
        <v>0</v>
      </c>
      <c r="V467" s="402">
        <v>0</v>
      </c>
      <c r="W467" s="402">
        <v>0</v>
      </c>
      <c r="X467" s="402">
        <v>0</v>
      </c>
      <c r="Y467" s="402">
        <v>0</v>
      </c>
      <c r="Z467" s="402" t="str">
        <v/>
      </c>
      <c r="AA467" s="402">
        <v>0</v>
      </c>
      <c r="AB467" s="402" t="str">
        <v/>
      </c>
    </row>
    <row r="468" spans="1:28">
      <c r="A468" s="445" t="str">
        <f t="shared" si="54"/>
        <v>APU-00113</v>
      </c>
      <c r="B468" s="407"/>
      <c r="C468" s="481" t="str">
        <f t="shared" si="55"/>
        <v/>
      </c>
      <c r="D468" s="482"/>
      <c r="E468" s="482"/>
      <c r="F468" s="482"/>
      <c r="G468" s="482"/>
      <c r="H468" s="482"/>
      <c r="I468" s="482"/>
      <c r="J468" s="483"/>
      <c r="K468" s="508" t="str">
        <f t="shared" si="56"/>
        <v/>
      </c>
      <c r="L468" s="509">
        <f t="shared" si="56"/>
        <v>0</v>
      </c>
      <c r="M468" s="510" t="str">
        <f t="shared" si="56"/>
        <v/>
      </c>
      <c r="N468" s="511"/>
      <c r="O468" s="490" t="str">
        <f t="shared" si="57"/>
        <v/>
      </c>
      <c r="P468" s="491"/>
      <c r="R468" s="402" t="str">
        <v/>
      </c>
      <c r="S468" s="402">
        <v>0</v>
      </c>
      <c r="T468" s="402">
        <v>0</v>
      </c>
      <c r="U468" s="402">
        <v>0</v>
      </c>
      <c r="V468" s="402">
        <v>0</v>
      </c>
      <c r="W468" s="402">
        <v>0</v>
      </c>
      <c r="X468" s="402">
        <v>0</v>
      </c>
      <c r="Y468" s="402">
        <v>0</v>
      </c>
      <c r="Z468" s="402" t="str">
        <v/>
      </c>
      <c r="AA468" s="402">
        <v>0</v>
      </c>
      <c r="AB468" s="402" t="str">
        <v/>
      </c>
    </row>
    <row r="469" spans="1:28" ht="15.75" thickBot="1">
      <c r="A469" s="445" t="str">
        <f t="shared" si="54"/>
        <v>APU-00113</v>
      </c>
      <c r="B469" s="407"/>
      <c r="C469" s="512" t="s">
        <v>97</v>
      </c>
      <c r="D469" s="482"/>
      <c r="E469" s="482"/>
      <c r="F469" s="482"/>
      <c r="G469" s="482"/>
      <c r="H469" s="482"/>
      <c r="I469" s="482"/>
      <c r="J469" s="483"/>
      <c r="K469" s="508" t="s">
        <v>98</v>
      </c>
      <c r="L469" s="509">
        <v>0.05</v>
      </c>
      <c r="M469" s="510">
        <f>SUM(O455:O468)</f>
        <v>9824.48</v>
      </c>
      <c r="N469" s="511"/>
      <c r="O469" s="490">
        <f>ROUND(M469*L469,2)</f>
        <v>491.22</v>
      </c>
      <c r="P469" s="491"/>
      <c r="R469" s="402" t="str">
        <v>DESPERDICIO</v>
      </c>
      <c r="S469" s="402">
        <v>0</v>
      </c>
      <c r="T469" s="402">
        <v>0</v>
      </c>
      <c r="U469" s="402">
        <v>0</v>
      </c>
      <c r="V469" s="402">
        <v>0</v>
      </c>
      <c r="W469" s="402">
        <v>0</v>
      </c>
      <c r="X469" s="402">
        <v>0</v>
      </c>
      <c r="Y469" s="402">
        <v>0</v>
      </c>
      <c r="Z469" s="402" t="str">
        <v>%</v>
      </c>
      <c r="AA469" s="402">
        <v>0.05</v>
      </c>
      <c r="AB469" s="402">
        <v>9824.48</v>
      </c>
    </row>
    <row r="470" spans="1:28" ht="15.75" thickBot="1">
      <c r="A470" s="445" t="str">
        <f t="shared" si="54"/>
        <v>APU-00113</v>
      </c>
      <c r="B470" s="407"/>
      <c r="C470" s="499" t="s">
        <v>95</v>
      </c>
      <c r="D470" s="500"/>
      <c r="E470" s="500"/>
      <c r="F470" s="500"/>
      <c r="G470" s="500"/>
      <c r="H470" s="500"/>
      <c r="I470" s="500"/>
      <c r="J470" s="500"/>
      <c r="K470" s="500"/>
      <c r="L470" s="500"/>
      <c r="M470" s="500"/>
      <c r="N470" s="501"/>
      <c r="O470" s="502">
        <f>SUM(O455:O469)</f>
        <v>10315.699999999999</v>
      </c>
      <c r="P470" s="491"/>
      <c r="R470" s="402" t="str">
        <v>SUBTOTAL</v>
      </c>
      <c r="S470" s="402">
        <v>0</v>
      </c>
      <c r="T470" s="402">
        <v>0</v>
      </c>
      <c r="U470" s="402">
        <v>0</v>
      </c>
      <c r="V470" s="402">
        <v>0</v>
      </c>
      <c r="W470" s="402">
        <v>0</v>
      </c>
      <c r="X470" s="402">
        <v>0</v>
      </c>
      <c r="Y470" s="402">
        <v>0</v>
      </c>
      <c r="Z470" s="402">
        <v>0</v>
      </c>
      <c r="AA470" s="402">
        <v>0</v>
      </c>
      <c r="AB470" s="402">
        <v>0</v>
      </c>
    </row>
    <row r="471" spans="1:28" ht="15.75" thickBot="1">
      <c r="A471" s="445" t="str">
        <f t="shared" si="54"/>
        <v>APU-00113</v>
      </c>
      <c r="B471" s="407"/>
      <c r="C471" s="446" t="s">
        <v>50</v>
      </c>
      <c r="D471" s="420"/>
      <c r="E471" s="420"/>
      <c r="F471" s="420"/>
      <c r="G471" s="420"/>
      <c r="H471" s="420"/>
      <c r="I471" s="420"/>
      <c r="J471" s="420"/>
      <c r="K471" s="420"/>
      <c r="L471" s="420"/>
      <c r="M471" s="420"/>
      <c r="N471" s="420"/>
      <c r="O471" s="471"/>
      <c r="P471" s="472"/>
      <c r="R471" s="402" t="str">
        <v>III. TRANSPORTES</v>
      </c>
      <c r="S471" s="402">
        <v>0</v>
      </c>
      <c r="T471" s="402">
        <v>0</v>
      </c>
      <c r="U471" s="402">
        <v>0</v>
      </c>
      <c r="V471" s="402">
        <v>0</v>
      </c>
      <c r="W471" s="402">
        <v>0</v>
      </c>
      <c r="X471" s="402">
        <v>0</v>
      </c>
      <c r="Y471" s="402">
        <v>0</v>
      </c>
      <c r="Z471" s="402">
        <v>0</v>
      </c>
      <c r="AA471" s="402">
        <v>0</v>
      </c>
      <c r="AB471" s="402">
        <v>0</v>
      </c>
    </row>
    <row r="472" spans="1:28">
      <c r="A472" s="445" t="str">
        <f t="shared" si="54"/>
        <v>APU-00113</v>
      </c>
      <c r="B472" s="407"/>
      <c r="C472" s="473" t="s">
        <v>51</v>
      </c>
      <c r="D472" s="504"/>
      <c r="E472" s="504"/>
      <c r="F472" s="504"/>
      <c r="G472" s="504"/>
      <c r="H472" s="504"/>
      <c r="I472" s="504"/>
      <c r="J472" s="478" t="s">
        <v>52</v>
      </c>
      <c r="K472" s="513" t="s">
        <v>53</v>
      </c>
      <c r="L472" s="478" t="s">
        <v>99</v>
      </c>
      <c r="M472" s="476" t="s">
        <v>54</v>
      </c>
      <c r="N472" s="477"/>
      <c r="O472" s="479" t="s">
        <v>48</v>
      </c>
      <c r="P472" s="480"/>
      <c r="R472" s="402" t="str">
        <v>MATERIAL</v>
      </c>
      <c r="S472" s="402">
        <v>0</v>
      </c>
      <c r="T472" s="402">
        <v>0</v>
      </c>
      <c r="U472" s="402">
        <v>0</v>
      </c>
      <c r="V472" s="402">
        <v>0</v>
      </c>
      <c r="W472" s="402">
        <v>0</v>
      </c>
      <c r="X472" s="402">
        <v>0</v>
      </c>
      <c r="Y472" s="402" t="str">
        <v>VOL. o PESO</v>
      </c>
      <c r="Z472" s="402" t="str">
        <v>DISTANCIA</v>
      </c>
      <c r="AA472" s="402" t="str">
        <v>M3 o Ton/Km</v>
      </c>
      <c r="AB472" s="402" t="str">
        <v>TARIFA</v>
      </c>
    </row>
    <row r="473" spans="1:28">
      <c r="A473" s="445" t="str">
        <f t="shared" si="54"/>
        <v>APU-00113</v>
      </c>
      <c r="B473" s="407"/>
      <c r="C473" s="481" t="str">
        <f>+R473</f>
        <v/>
      </c>
      <c r="D473" s="514"/>
      <c r="E473" s="514"/>
      <c r="F473" s="514"/>
      <c r="G473" s="514"/>
      <c r="H473" s="514"/>
      <c r="I473" s="514"/>
      <c r="J473" s="515">
        <f t="shared" ref="J473:M476" si="58">+Y473</f>
        <v>0</v>
      </c>
      <c r="K473" s="516">
        <f t="shared" si="58"/>
        <v>0</v>
      </c>
      <c r="L473" s="517" t="str">
        <f t="shared" si="58"/>
        <v/>
      </c>
      <c r="M473" s="510" t="str">
        <f t="shared" si="58"/>
        <v/>
      </c>
      <c r="N473" s="518"/>
      <c r="O473" s="519" t="str">
        <f>IFERROR(ROUND(J473*M473*K473,2),"")</f>
        <v/>
      </c>
      <c r="P473" s="491"/>
      <c r="R473" s="402" t="str">
        <v/>
      </c>
      <c r="S473" s="402">
        <v>0</v>
      </c>
      <c r="T473" s="402">
        <v>0</v>
      </c>
      <c r="U473" s="402">
        <v>0</v>
      </c>
      <c r="V473" s="402">
        <v>0</v>
      </c>
      <c r="W473" s="402">
        <v>0</v>
      </c>
      <c r="X473" s="402">
        <v>0</v>
      </c>
      <c r="Y473" s="402">
        <v>0</v>
      </c>
      <c r="Z473" s="402">
        <v>0</v>
      </c>
      <c r="AA473" s="402" t="str">
        <v/>
      </c>
      <c r="AB473" s="402" t="str">
        <v/>
      </c>
    </row>
    <row r="474" spans="1:28">
      <c r="A474" s="445" t="str">
        <f t="shared" si="54"/>
        <v>APU-00113</v>
      </c>
      <c r="B474" s="407"/>
      <c r="C474" s="481" t="str">
        <f>+R474</f>
        <v/>
      </c>
      <c r="D474" s="514"/>
      <c r="E474" s="514"/>
      <c r="F474" s="514"/>
      <c r="G474" s="514"/>
      <c r="H474" s="514"/>
      <c r="I474" s="514"/>
      <c r="J474" s="515">
        <f t="shared" si="58"/>
        <v>0</v>
      </c>
      <c r="K474" s="516">
        <f t="shared" si="58"/>
        <v>0</v>
      </c>
      <c r="L474" s="517" t="str">
        <f t="shared" si="58"/>
        <v/>
      </c>
      <c r="M474" s="510" t="str">
        <f t="shared" si="58"/>
        <v/>
      </c>
      <c r="N474" s="518"/>
      <c r="O474" s="519" t="str">
        <f>IFERROR(ROUND(J474*M474*K474,2),"")</f>
        <v/>
      </c>
      <c r="P474" s="491"/>
      <c r="R474" s="402" t="str">
        <v/>
      </c>
      <c r="S474" s="402">
        <v>0</v>
      </c>
      <c r="T474" s="402">
        <v>0</v>
      </c>
      <c r="U474" s="402">
        <v>0</v>
      </c>
      <c r="V474" s="402">
        <v>0</v>
      </c>
      <c r="W474" s="402">
        <v>0</v>
      </c>
      <c r="X474" s="402">
        <v>0</v>
      </c>
      <c r="Y474" s="402">
        <v>0</v>
      </c>
      <c r="Z474" s="402">
        <v>0</v>
      </c>
      <c r="AA474" s="402" t="str">
        <v/>
      </c>
      <c r="AB474" s="402" t="str">
        <v/>
      </c>
    </row>
    <row r="475" spans="1:28">
      <c r="A475" s="445" t="str">
        <f t="shared" si="54"/>
        <v>APU-00113</v>
      </c>
      <c r="B475" s="407"/>
      <c r="C475" s="481" t="str">
        <f>+R475</f>
        <v/>
      </c>
      <c r="D475" s="514"/>
      <c r="E475" s="514"/>
      <c r="F475" s="514"/>
      <c r="G475" s="514"/>
      <c r="H475" s="514"/>
      <c r="I475" s="514"/>
      <c r="J475" s="515">
        <f t="shared" si="58"/>
        <v>0</v>
      </c>
      <c r="K475" s="516">
        <f t="shared" si="58"/>
        <v>0</v>
      </c>
      <c r="L475" s="517" t="str">
        <f t="shared" si="58"/>
        <v/>
      </c>
      <c r="M475" s="510" t="str">
        <f t="shared" si="58"/>
        <v/>
      </c>
      <c r="N475" s="518"/>
      <c r="O475" s="519" t="str">
        <f>IFERROR(ROUND(J475*M475*K475,2),"")</f>
        <v/>
      </c>
      <c r="P475" s="491"/>
      <c r="R475" s="402" t="str">
        <v/>
      </c>
      <c r="S475" s="402">
        <v>0</v>
      </c>
      <c r="T475" s="402">
        <v>0</v>
      </c>
      <c r="U475" s="402">
        <v>0</v>
      </c>
      <c r="V475" s="402">
        <v>0</v>
      </c>
      <c r="W475" s="402">
        <v>0</v>
      </c>
      <c r="X475" s="402">
        <v>0</v>
      </c>
      <c r="Y475" s="402">
        <v>0</v>
      </c>
      <c r="Z475" s="402">
        <v>0</v>
      </c>
      <c r="AA475" s="402" t="str">
        <v/>
      </c>
      <c r="AB475" s="402" t="str">
        <v/>
      </c>
    </row>
    <row r="476" spans="1:28" ht="15.75" thickBot="1">
      <c r="A476" s="445" t="str">
        <f t="shared" si="54"/>
        <v>APU-00113</v>
      </c>
      <c r="B476" s="407"/>
      <c r="C476" s="481" t="str">
        <f>+R476</f>
        <v/>
      </c>
      <c r="D476" s="514"/>
      <c r="E476" s="514"/>
      <c r="F476" s="514"/>
      <c r="G476" s="514"/>
      <c r="H476" s="514"/>
      <c r="I476" s="514"/>
      <c r="J476" s="515">
        <f t="shared" si="58"/>
        <v>0</v>
      </c>
      <c r="K476" s="516">
        <f t="shared" si="58"/>
        <v>0</v>
      </c>
      <c r="L476" s="517" t="str">
        <f t="shared" si="58"/>
        <v/>
      </c>
      <c r="M476" s="510" t="str">
        <f t="shared" si="58"/>
        <v/>
      </c>
      <c r="N476" s="518"/>
      <c r="O476" s="519" t="str">
        <f>IFERROR(ROUND(J476*M476*K476,2),"")</f>
        <v/>
      </c>
      <c r="P476" s="491"/>
      <c r="R476" s="402" t="str">
        <v/>
      </c>
      <c r="S476" s="402">
        <v>0</v>
      </c>
      <c r="T476" s="402">
        <v>0</v>
      </c>
      <c r="U476" s="402">
        <v>0</v>
      </c>
      <c r="V476" s="402">
        <v>0</v>
      </c>
      <c r="W476" s="402">
        <v>0</v>
      </c>
      <c r="X476" s="402">
        <v>0</v>
      </c>
      <c r="Y476" s="402">
        <v>0</v>
      </c>
      <c r="Z476" s="402">
        <v>0</v>
      </c>
      <c r="AA476" s="402" t="str">
        <v/>
      </c>
      <c r="AB476" s="402" t="str">
        <v/>
      </c>
    </row>
    <row r="477" spans="1:28" ht="15.75" thickBot="1">
      <c r="A477" s="445" t="str">
        <f t="shared" si="54"/>
        <v>APU-00113</v>
      </c>
      <c r="B477" s="407"/>
      <c r="C477" s="499" t="s">
        <v>95</v>
      </c>
      <c r="D477" s="500"/>
      <c r="E477" s="500"/>
      <c r="F477" s="500"/>
      <c r="G477" s="500"/>
      <c r="H477" s="500"/>
      <c r="I477" s="500"/>
      <c r="J477" s="500"/>
      <c r="K477" s="500"/>
      <c r="L477" s="500"/>
      <c r="M477" s="500"/>
      <c r="N477" s="501"/>
      <c r="O477" s="520">
        <f>SUM(O473:O476)</f>
        <v>0</v>
      </c>
      <c r="P477" s="503"/>
      <c r="R477" s="402" t="str">
        <v>SUBTOTAL</v>
      </c>
      <c r="S477" s="402">
        <v>0</v>
      </c>
      <c r="T477" s="402">
        <v>0</v>
      </c>
      <c r="U477" s="402">
        <v>0</v>
      </c>
      <c r="V477" s="402">
        <v>0</v>
      </c>
      <c r="W477" s="402">
        <v>0</v>
      </c>
      <c r="X477" s="402">
        <v>0</v>
      </c>
      <c r="Y477" s="402">
        <v>0</v>
      </c>
      <c r="Z477" s="402">
        <v>0</v>
      </c>
      <c r="AA477" s="402">
        <v>0</v>
      </c>
      <c r="AB477" s="402">
        <v>0</v>
      </c>
    </row>
    <row r="478" spans="1:28" ht="15.75" thickBot="1">
      <c r="A478" s="445" t="str">
        <f t="shared" si="54"/>
        <v>APU-00113</v>
      </c>
      <c r="B478" s="407"/>
      <c r="C478" s="446" t="s">
        <v>55</v>
      </c>
      <c r="D478" s="420"/>
      <c r="E478" s="420"/>
      <c r="F478" s="420"/>
      <c r="G478" s="420"/>
      <c r="H478" s="420"/>
      <c r="I478" s="420"/>
      <c r="J478" s="420"/>
      <c r="K478" s="420"/>
      <c r="L478" s="420"/>
      <c r="M478" s="420"/>
      <c r="N478" s="420"/>
      <c r="O478" s="471"/>
      <c r="P478" s="472"/>
      <c r="R478" s="402" t="str">
        <v>IV. MANO DE OBRA</v>
      </c>
      <c r="S478" s="402">
        <v>0</v>
      </c>
      <c r="T478" s="402">
        <v>0</v>
      </c>
      <c r="U478" s="402">
        <v>0</v>
      </c>
      <c r="V478" s="402">
        <v>0</v>
      </c>
      <c r="W478" s="402">
        <v>0</v>
      </c>
      <c r="X478" s="402">
        <v>0</v>
      </c>
      <c r="Y478" s="402">
        <v>0</v>
      </c>
      <c r="Z478" s="402">
        <v>0</v>
      </c>
      <c r="AA478" s="402">
        <v>0</v>
      </c>
      <c r="AB478" s="402">
        <v>0</v>
      </c>
    </row>
    <row r="479" spans="1:28" ht="30">
      <c r="A479" s="445" t="str">
        <f t="shared" si="54"/>
        <v>APU-00113</v>
      </c>
      <c r="B479" s="407"/>
      <c r="C479" s="473" t="s">
        <v>56</v>
      </c>
      <c r="D479" s="504"/>
      <c r="E479" s="504"/>
      <c r="F479" s="504"/>
      <c r="G479" s="504"/>
      <c r="H479" s="504"/>
      <c r="I479" s="504"/>
      <c r="J479" s="478" t="s">
        <v>57</v>
      </c>
      <c r="K479" s="521" t="s">
        <v>58</v>
      </c>
      <c r="L479" s="522" t="s">
        <v>59</v>
      </c>
      <c r="M479" s="476" t="s">
        <v>47</v>
      </c>
      <c r="N479" s="477"/>
      <c r="O479" s="523" t="s">
        <v>48</v>
      </c>
      <c r="P479" s="524"/>
      <c r="R479" s="402" t="str">
        <v>TRABAJADOR</v>
      </c>
      <c r="S479" s="402">
        <v>0</v>
      </c>
      <c r="T479" s="402">
        <v>0</v>
      </c>
      <c r="U479" s="402">
        <v>0</v>
      </c>
      <c r="V479" s="402">
        <v>0</v>
      </c>
      <c r="W479" s="402">
        <v>0</v>
      </c>
      <c r="X479" s="402">
        <v>0</v>
      </c>
      <c r="Y479" s="402" t="str">
        <v>JORNAL</v>
      </c>
      <c r="Z479" s="402" t="str">
        <v>PRESTACIONES</v>
      </c>
      <c r="AA479" s="402" t="str">
        <v>JORNAL TOTAL</v>
      </c>
      <c r="AB479" s="402" t="str">
        <v>RENDIMIENTO</v>
      </c>
    </row>
    <row r="480" spans="1:28">
      <c r="A480" s="445" t="str">
        <f t="shared" si="54"/>
        <v>APU-00113</v>
      </c>
      <c r="B480" s="407"/>
      <c r="C480" s="481" t="str">
        <f>+R480</f>
        <v>OFICIAL</v>
      </c>
      <c r="D480" s="482"/>
      <c r="E480" s="482"/>
      <c r="F480" s="482"/>
      <c r="G480" s="482"/>
      <c r="H480" s="482"/>
      <c r="I480" s="483"/>
      <c r="J480" s="525">
        <f t="shared" ref="J480:M484" si="59">+Y480</f>
        <v>95930</v>
      </c>
      <c r="K480" s="526">
        <f t="shared" si="59"/>
        <v>1.95</v>
      </c>
      <c r="L480" s="527">
        <f t="shared" si="59"/>
        <v>187063.5</v>
      </c>
      <c r="M480" s="488">
        <f t="shared" si="59"/>
        <v>40</v>
      </c>
      <c r="N480" s="528"/>
      <c r="O480" s="529">
        <f>IFERROR(ROUND(L480/M480,2)," ")</f>
        <v>4676.59</v>
      </c>
      <c r="P480" s="530"/>
      <c r="R480" s="402" t="str">
        <v>OFICIAL</v>
      </c>
      <c r="S480" s="402">
        <v>0</v>
      </c>
      <c r="T480" s="402">
        <v>0</v>
      </c>
      <c r="U480" s="402">
        <v>0</v>
      </c>
      <c r="V480" s="402">
        <v>0</v>
      </c>
      <c r="W480" s="402">
        <v>0</v>
      </c>
      <c r="X480" s="402">
        <v>0</v>
      </c>
      <c r="Y480" s="402">
        <v>95930</v>
      </c>
      <c r="Z480" s="402">
        <v>1.95</v>
      </c>
      <c r="AA480" s="402">
        <v>187063.5</v>
      </c>
      <c r="AB480" s="402">
        <v>40</v>
      </c>
    </row>
    <row r="481" spans="1:28">
      <c r="A481" s="445" t="str">
        <f t="shared" si="54"/>
        <v>APU-00113</v>
      </c>
      <c r="B481" s="407"/>
      <c r="C481" s="481" t="str">
        <f>+R481</f>
        <v>AYUDANTE (1)</v>
      </c>
      <c r="D481" s="482"/>
      <c r="E481" s="482"/>
      <c r="F481" s="482"/>
      <c r="G481" s="482"/>
      <c r="H481" s="482"/>
      <c r="I481" s="483"/>
      <c r="J481" s="525">
        <f t="shared" si="59"/>
        <v>71433</v>
      </c>
      <c r="K481" s="526">
        <f t="shared" si="59"/>
        <v>1.95</v>
      </c>
      <c r="L481" s="527">
        <f t="shared" si="59"/>
        <v>139294.35</v>
      </c>
      <c r="M481" s="488">
        <f t="shared" si="59"/>
        <v>40</v>
      </c>
      <c r="N481" s="528"/>
      <c r="O481" s="529">
        <f>IFERROR(ROUND(L481/M481,2)," ")</f>
        <v>3482.36</v>
      </c>
      <c r="P481" s="530"/>
      <c r="R481" s="402" t="str">
        <v>AYUDANTE (1)</v>
      </c>
      <c r="S481" s="402">
        <v>0</v>
      </c>
      <c r="T481" s="402">
        <v>0</v>
      </c>
      <c r="U481" s="402">
        <v>0</v>
      </c>
      <c r="V481" s="402">
        <v>0</v>
      </c>
      <c r="W481" s="402">
        <v>0</v>
      </c>
      <c r="X481" s="402">
        <v>0</v>
      </c>
      <c r="Y481" s="402">
        <v>71433</v>
      </c>
      <c r="Z481" s="402">
        <v>1.95</v>
      </c>
      <c r="AA481" s="402">
        <v>139294.35</v>
      </c>
      <c r="AB481" s="402">
        <v>40</v>
      </c>
    </row>
    <row r="482" spans="1:28">
      <c r="A482" s="445" t="str">
        <f t="shared" si="54"/>
        <v>APU-00113</v>
      </c>
      <c r="B482" s="407"/>
      <c r="C482" s="481" t="str">
        <f>+R482</f>
        <v/>
      </c>
      <c r="D482" s="482"/>
      <c r="E482" s="482"/>
      <c r="F482" s="482"/>
      <c r="G482" s="482"/>
      <c r="H482" s="482"/>
      <c r="I482" s="483"/>
      <c r="J482" s="525" t="str">
        <f t="shared" si="59"/>
        <v/>
      </c>
      <c r="K482" s="526" t="str">
        <f t="shared" si="59"/>
        <v xml:space="preserve"> </v>
      </c>
      <c r="L482" s="527" t="str">
        <f t="shared" si="59"/>
        <v xml:space="preserve"> </v>
      </c>
      <c r="M482" s="488">
        <f t="shared" si="59"/>
        <v>0</v>
      </c>
      <c r="N482" s="528"/>
      <c r="O482" s="529" t="str">
        <f>IFERROR(ROUND(L482/M482,2)," ")</f>
        <v xml:space="preserve"> </v>
      </c>
      <c r="P482" s="530"/>
      <c r="R482" s="402" t="str">
        <v/>
      </c>
      <c r="S482" s="402">
        <v>0</v>
      </c>
      <c r="T482" s="402">
        <v>0</v>
      </c>
      <c r="U482" s="402">
        <v>0</v>
      </c>
      <c r="V482" s="402">
        <v>0</v>
      </c>
      <c r="W482" s="402">
        <v>0</v>
      </c>
      <c r="X482" s="402">
        <v>0</v>
      </c>
      <c r="Y482" s="402" t="str">
        <v/>
      </c>
      <c r="Z482" s="402" t="str">
        <v xml:space="preserve"> </v>
      </c>
      <c r="AA482" s="402" t="str">
        <v xml:space="preserve"> </v>
      </c>
      <c r="AB482" s="402">
        <v>0</v>
      </c>
    </row>
    <row r="483" spans="1:28">
      <c r="A483" s="445" t="str">
        <f t="shared" si="54"/>
        <v>APU-00113</v>
      </c>
      <c r="B483" s="407"/>
      <c r="C483" s="481" t="str">
        <f>+R483</f>
        <v/>
      </c>
      <c r="D483" s="482"/>
      <c r="E483" s="482"/>
      <c r="F483" s="482"/>
      <c r="G483" s="482"/>
      <c r="H483" s="482"/>
      <c r="I483" s="483"/>
      <c r="J483" s="525" t="str">
        <f t="shared" si="59"/>
        <v/>
      </c>
      <c r="K483" s="526" t="str">
        <f t="shared" si="59"/>
        <v xml:space="preserve"> </v>
      </c>
      <c r="L483" s="527" t="str">
        <f t="shared" si="59"/>
        <v xml:space="preserve"> </v>
      </c>
      <c r="M483" s="488">
        <f t="shared" si="59"/>
        <v>0</v>
      </c>
      <c r="N483" s="528"/>
      <c r="O483" s="529" t="str">
        <f>IFERROR(ROUND(L483/M483,2)," ")</f>
        <v xml:space="preserve"> </v>
      </c>
      <c r="P483" s="530"/>
      <c r="R483" s="402" t="str">
        <v/>
      </c>
      <c r="S483" s="402">
        <v>0</v>
      </c>
      <c r="T483" s="402">
        <v>0</v>
      </c>
      <c r="U483" s="402">
        <v>0</v>
      </c>
      <c r="V483" s="402">
        <v>0</v>
      </c>
      <c r="W483" s="402">
        <v>0</v>
      </c>
      <c r="X483" s="402">
        <v>0</v>
      </c>
      <c r="Y483" s="402" t="str">
        <v/>
      </c>
      <c r="Z483" s="402" t="str">
        <v xml:space="preserve"> </v>
      </c>
      <c r="AA483" s="402" t="str">
        <v xml:space="preserve"> </v>
      </c>
      <c r="AB483" s="402">
        <v>0</v>
      </c>
    </row>
    <row r="484" spans="1:28" ht="15.75" thickBot="1">
      <c r="A484" s="445" t="str">
        <f t="shared" si="54"/>
        <v>APU-00113</v>
      </c>
      <c r="B484" s="407"/>
      <c r="C484" s="481" t="str">
        <f>+R484</f>
        <v/>
      </c>
      <c r="D484" s="482"/>
      <c r="E484" s="482"/>
      <c r="F484" s="482"/>
      <c r="G484" s="482"/>
      <c r="H484" s="482"/>
      <c r="I484" s="483"/>
      <c r="J484" s="525" t="str">
        <f t="shared" si="59"/>
        <v/>
      </c>
      <c r="K484" s="526" t="str">
        <f t="shared" si="59"/>
        <v xml:space="preserve"> </v>
      </c>
      <c r="L484" s="527" t="str">
        <f t="shared" si="59"/>
        <v xml:space="preserve"> </v>
      </c>
      <c r="M484" s="488">
        <f t="shared" si="59"/>
        <v>0</v>
      </c>
      <c r="N484" s="528"/>
      <c r="O484" s="529" t="str">
        <f>IFERROR(ROUND(L484/M484,2)," ")</f>
        <v xml:space="preserve"> </v>
      </c>
      <c r="P484" s="491"/>
      <c r="R484" s="402" t="str">
        <v/>
      </c>
      <c r="S484" s="402">
        <v>0</v>
      </c>
      <c r="T484" s="402">
        <v>0</v>
      </c>
      <c r="U484" s="402">
        <v>0</v>
      </c>
      <c r="V484" s="402">
        <v>0</v>
      </c>
      <c r="W484" s="402">
        <v>0</v>
      </c>
      <c r="X484" s="402">
        <v>0</v>
      </c>
      <c r="Y484" s="402" t="str">
        <v/>
      </c>
      <c r="Z484" s="402" t="str">
        <v xml:space="preserve"> </v>
      </c>
      <c r="AA484" s="402" t="str">
        <v xml:space="preserve"> </v>
      </c>
      <c r="AB484" s="402">
        <v>0</v>
      </c>
    </row>
    <row r="485" spans="1:28" ht="15.75" thickBot="1">
      <c r="A485" s="445" t="str">
        <f t="shared" si="54"/>
        <v>APU-00113</v>
      </c>
      <c r="B485" s="407"/>
      <c r="C485" s="499" t="s">
        <v>95</v>
      </c>
      <c r="D485" s="500"/>
      <c r="E485" s="500"/>
      <c r="F485" s="500"/>
      <c r="G485" s="500"/>
      <c r="H485" s="500"/>
      <c r="I485" s="500"/>
      <c r="J485" s="500"/>
      <c r="K485" s="500"/>
      <c r="L485" s="500"/>
      <c r="M485" s="500"/>
      <c r="N485" s="501"/>
      <c r="O485" s="502">
        <f>SUM(O480:O484)</f>
        <v>8158.9500000000007</v>
      </c>
      <c r="P485" s="491"/>
    </row>
    <row r="486" spans="1:28" ht="15.75" thickBot="1">
      <c r="A486" s="445" t="str">
        <f t="shared" si="54"/>
        <v>APU-00113</v>
      </c>
      <c r="B486" s="407"/>
      <c r="C486" s="459"/>
      <c r="D486" s="411"/>
      <c r="E486" s="411"/>
      <c r="F486" s="411"/>
      <c r="G486" s="411"/>
      <c r="H486" s="411"/>
      <c r="I486" s="411"/>
      <c r="J486" s="411"/>
      <c r="K486" s="411"/>
      <c r="L486" s="411"/>
      <c r="M486" s="411"/>
      <c r="N486" s="411"/>
      <c r="O486" s="460"/>
      <c r="P486" s="409"/>
    </row>
    <row r="487" spans="1:28" ht="15.75" thickBot="1">
      <c r="A487" s="445" t="str">
        <f t="shared" si="54"/>
        <v>APU-00113</v>
      </c>
      <c r="B487" s="407"/>
      <c r="C487" s="531" t="s">
        <v>60</v>
      </c>
      <c r="D487" s="532"/>
      <c r="E487" s="532"/>
      <c r="F487" s="532"/>
      <c r="G487" s="532"/>
      <c r="H487" s="532"/>
      <c r="I487" s="532"/>
      <c r="J487" s="532"/>
      <c r="K487" s="532"/>
      <c r="L487" s="532"/>
      <c r="M487" s="532"/>
      <c r="N487" s="533"/>
      <c r="O487" s="534">
        <f>+O485+O477+O470+O452</f>
        <v>19440.550000000003</v>
      </c>
      <c r="P487" s="535"/>
    </row>
    <row r="488" spans="1:28" ht="15.75" thickBot="1">
      <c r="A488" s="445" t="str">
        <f t="shared" si="54"/>
        <v>APU-00113</v>
      </c>
      <c r="B488" s="407"/>
      <c r="C488" s="536"/>
      <c r="D488" s="537"/>
      <c r="E488" s="537"/>
      <c r="F488" s="537"/>
      <c r="G488" s="537"/>
      <c r="H488" s="537"/>
      <c r="I488" s="537"/>
      <c r="J488" s="537"/>
      <c r="K488" s="537"/>
      <c r="L488" s="537"/>
      <c r="M488" s="537"/>
      <c r="N488" s="537"/>
      <c r="O488" s="538"/>
      <c r="P488" s="472"/>
    </row>
    <row r="489" spans="1:28">
      <c r="A489" s="445" t="str">
        <f t="shared" si="54"/>
        <v>APU-00113</v>
      </c>
      <c r="B489" s="407"/>
      <c r="C489" s="539"/>
      <c r="D489" s="540"/>
      <c r="E489" s="540"/>
      <c r="F489" s="540"/>
      <c r="G489" s="540"/>
      <c r="H489" s="540"/>
      <c r="I489" s="540"/>
      <c r="J489" s="513"/>
      <c r="K489" s="541"/>
      <c r="L489" s="522" t="s">
        <v>61</v>
      </c>
      <c r="M489" s="542" t="s">
        <v>62</v>
      </c>
      <c r="N489" s="543"/>
      <c r="O489" s="523"/>
      <c r="P489" s="524"/>
    </row>
    <row r="490" spans="1:28">
      <c r="A490" s="445" t="str">
        <f t="shared" si="54"/>
        <v>APU-00113</v>
      </c>
      <c r="B490" s="407"/>
      <c r="C490" s="512"/>
      <c r="D490" s="482"/>
      <c r="E490" s="482"/>
      <c r="F490" s="482"/>
      <c r="G490" s="482"/>
      <c r="H490" s="482"/>
      <c r="I490" s="482"/>
      <c r="J490" s="544"/>
      <c r="K490" s="545"/>
      <c r="L490" s="546">
        <v>0.24</v>
      </c>
      <c r="M490" s="547">
        <f>ROUND(L490*O487,2)</f>
        <v>4665.7299999999996</v>
      </c>
      <c r="N490" s="548"/>
      <c r="O490" s="549"/>
      <c r="P490" s="491"/>
    </row>
    <row r="491" spans="1:28">
      <c r="A491" s="445" t="str">
        <f t="shared" si="54"/>
        <v>APU-00113</v>
      </c>
      <c r="B491" s="407"/>
      <c r="C491" s="550"/>
      <c r="D491" s="432"/>
      <c r="E491" s="432"/>
      <c r="F491" s="432"/>
      <c r="G491" s="432"/>
      <c r="H491" s="432"/>
      <c r="I491" s="432"/>
      <c r="J491" s="544"/>
      <c r="K491" s="545"/>
      <c r="L491" s="546">
        <v>0.02</v>
      </c>
      <c r="M491" s="547">
        <f>ROUND(L491*O487,2)</f>
        <v>388.81</v>
      </c>
      <c r="N491" s="548"/>
      <c r="O491" s="549"/>
      <c r="P491" s="491"/>
    </row>
    <row r="492" spans="1:28" ht="15.75" thickBot="1">
      <c r="A492" s="445" t="str">
        <f t="shared" si="54"/>
        <v>APU-00113</v>
      </c>
      <c r="B492" s="407"/>
      <c r="C492" s="449"/>
      <c r="D492" s="450"/>
      <c r="E492" s="450"/>
      <c r="F492" s="450"/>
      <c r="G492" s="450"/>
      <c r="H492" s="450"/>
      <c r="I492" s="450"/>
      <c r="J492" s="551"/>
      <c r="K492" s="552"/>
      <c r="L492" s="546">
        <v>7.0000000000000007E-2</v>
      </c>
      <c r="M492" s="547">
        <f>ROUND(L492*O487,2)</f>
        <v>1360.84</v>
      </c>
      <c r="N492" s="548"/>
      <c r="O492" s="549"/>
      <c r="P492" s="491"/>
    </row>
    <row r="493" spans="1:28" ht="15.75" thickBot="1">
      <c r="B493" s="407"/>
      <c r="C493" s="499"/>
      <c r="D493" s="500"/>
      <c r="E493" s="500"/>
      <c r="F493" s="500"/>
      <c r="G493" s="500"/>
      <c r="H493" s="500"/>
      <c r="I493" s="500"/>
      <c r="J493" s="500"/>
      <c r="K493" s="500"/>
      <c r="L493" s="500"/>
      <c r="M493" s="500"/>
      <c r="N493" s="501"/>
      <c r="O493" s="502">
        <f>SUM(M490:M492)</f>
        <v>6415.38</v>
      </c>
      <c r="P493" s="553"/>
    </row>
    <row r="494" spans="1:28" ht="15.75" thickBot="1">
      <c r="B494" s="407"/>
      <c r="C494" s="459"/>
      <c r="D494" s="411"/>
      <c r="E494" s="411"/>
      <c r="F494" s="411"/>
      <c r="G494" s="411"/>
      <c r="H494" s="411"/>
      <c r="I494" s="411"/>
      <c r="J494" s="411"/>
      <c r="K494" s="411"/>
      <c r="L494" s="411"/>
      <c r="M494" s="411"/>
      <c r="N494" s="411"/>
      <c r="O494" s="460"/>
      <c r="P494" s="409"/>
    </row>
    <row r="495" spans="1:28" ht="15.75" thickBot="1">
      <c r="B495" s="407"/>
      <c r="C495" s="554" t="s">
        <v>64</v>
      </c>
      <c r="D495" s="555"/>
      <c r="E495" s="555"/>
      <c r="F495" s="555"/>
      <c r="G495" s="555"/>
      <c r="H495" s="555"/>
      <c r="I495" s="555"/>
      <c r="J495" s="555"/>
      <c r="K495" s="555"/>
      <c r="L495" s="555"/>
      <c r="M495" s="555"/>
      <c r="N495" s="556"/>
      <c r="O495" s="534">
        <f>ROUND(O493+O487,0)</f>
        <v>25856</v>
      </c>
      <c r="P495" s="553"/>
    </row>
    <row r="496" spans="1:28">
      <c r="B496" s="407"/>
      <c r="C496" s="452"/>
      <c r="D496" s="453"/>
      <c r="E496" s="453"/>
      <c r="F496" s="453"/>
      <c r="G496" s="453"/>
      <c r="H496" s="453"/>
      <c r="I496" s="453"/>
      <c r="J496" s="453"/>
      <c r="K496" s="453"/>
      <c r="L496" s="453"/>
      <c r="M496" s="453"/>
      <c r="N496" s="453"/>
      <c r="O496" s="454"/>
      <c r="P496" s="409"/>
    </row>
    <row r="497" spans="2:16">
      <c r="B497" s="407"/>
      <c r="C497" s="459"/>
      <c r="D497" s="411"/>
      <c r="E497" s="411"/>
      <c r="F497" s="411"/>
      <c r="G497" s="411"/>
      <c r="H497" s="411"/>
      <c r="I497" s="411"/>
      <c r="J497" s="411"/>
      <c r="K497" s="411"/>
      <c r="L497" s="411"/>
      <c r="M497" s="411"/>
      <c r="N497" s="411"/>
      <c r="O497" s="460"/>
      <c r="P497" s="409"/>
    </row>
    <row r="498" spans="2:16">
      <c r="B498" s="407"/>
      <c r="C498" s="459"/>
      <c r="D498" s="411"/>
      <c r="E498" s="411"/>
      <c r="F498" s="411"/>
      <c r="G498" s="411"/>
      <c r="H498" s="411"/>
      <c r="I498" s="411"/>
      <c r="J498" s="411"/>
      <c r="K498" s="411"/>
      <c r="L498" s="411"/>
      <c r="M498" s="411"/>
      <c r="N498" s="411"/>
      <c r="O498" s="460"/>
      <c r="P498" s="409"/>
    </row>
    <row r="499" spans="2:16">
      <c r="B499" s="407"/>
      <c r="C499" s="459"/>
      <c r="D499" s="411"/>
      <c r="E499" s="411"/>
      <c r="F499" s="411"/>
      <c r="G499" s="411"/>
      <c r="H499" s="411"/>
      <c r="I499" s="411"/>
      <c r="J499" s="411"/>
      <c r="K499" s="411"/>
      <c r="L499" s="411"/>
      <c r="M499" s="411"/>
      <c r="N499" s="411"/>
      <c r="O499" s="460"/>
      <c r="P499" s="409"/>
    </row>
    <row r="500" spans="2:16" ht="15.75">
      <c r="B500" s="407"/>
      <c r="C500" s="557" t="str">
        <f>+[118]INICIO!$B$13</f>
        <v>Proyectó:</v>
      </c>
      <c r="D500" s="411"/>
      <c r="E500" s="411"/>
      <c r="F500" s="411"/>
      <c r="G500" s="411"/>
      <c r="H500" s="411"/>
      <c r="I500" s="411"/>
      <c r="J500" s="558" t="str">
        <f>+[117]INICIO!$B$17</f>
        <v>Aprobó:</v>
      </c>
      <c r="K500" s="411"/>
      <c r="M500" s="411"/>
      <c r="N500" s="411"/>
      <c r="O500" s="460"/>
      <c r="P500" s="409"/>
    </row>
    <row r="501" spans="2:16">
      <c r="B501" s="407"/>
      <c r="C501" s="559"/>
      <c r="D501" s="411" t="str">
        <f>+[117]INICIO!$C$14</f>
        <v>LUZ DARY CAMPEROS RINCON</v>
      </c>
      <c r="E501" s="411"/>
      <c r="F501" s="411"/>
      <c r="G501" s="411"/>
      <c r="H501" s="560"/>
      <c r="I501" s="411"/>
      <c r="J501" s="411"/>
      <c r="K501" s="411" t="str">
        <f>+[117]INICIO!$C$18</f>
        <v>JESUS IVAN QUIÑONES RUEDA</v>
      </c>
      <c r="M501" s="411"/>
      <c r="N501" s="411"/>
      <c r="O501" s="460"/>
      <c r="P501" s="561"/>
    </row>
    <row r="502" spans="2:16">
      <c r="B502" s="407"/>
      <c r="C502" s="459"/>
      <c r="D502" s="411" t="str">
        <f>+[117]INICIO!$C$15</f>
        <v>APOYO SEC. DE PLANEACION Y OBRAS PÚBLICAS</v>
      </c>
      <c r="E502" s="411"/>
      <c r="F502" s="411"/>
      <c r="G502" s="411"/>
      <c r="H502" s="560"/>
      <c r="I502" s="411"/>
      <c r="J502" s="411"/>
      <c r="K502" s="411" t="str">
        <f>+[117]INICIO!$C$19</f>
        <v>SECRETARIO DE PLANEACION Y OBRAS PUBLICAS</v>
      </c>
      <c r="M502" s="411"/>
      <c r="N502" s="411"/>
      <c r="O502" s="460"/>
      <c r="P502" s="561"/>
    </row>
    <row r="503" spans="2:16">
      <c r="B503" s="407"/>
      <c r="C503" s="439"/>
      <c r="D503" s="411" t="str">
        <f>+[117]INICIO!$C$16</f>
        <v>091037-0632531CND</v>
      </c>
      <c r="E503" s="411"/>
      <c r="F503" s="412"/>
      <c r="G503" s="412"/>
      <c r="H503" s="560"/>
      <c r="I503" s="412"/>
      <c r="J503" s="412"/>
      <c r="K503" s="562" t="str">
        <f>+[117]INICIO!$C$20</f>
        <v>A21382020-1090480860</v>
      </c>
      <c r="L503" s="562"/>
      <c r="M503" s="412"/>
      <c r="N503" s="412"/>
      <c r="O503" s="460"/>
      <c r="P503" s="563"/>
    </row>
    <row r="504" spans="2:16" ht="16.5" thickBot="1">
      <c r="B504" s="407"/>
      <c r="C504" s="564"/>
      <c r="D504" s="565"/>
      <c r="E504" s="565"/>
      <c r="F504" s="565"/>
      <c r="G504" s="565"/>
      <c r="H504" s="565"/>
      <c r="I504" s="565"/>
      <c r="J504" s="565"/>
      <c r="K504" s="565"/>
      <c r="L504" s="565"/>
      <c r="M504" s="565"/>
      <c r="N504" s="565"/>
      <c r="O504" s="566"/>
      <c r="P504" s="567"/>
    </row>
    <row r="505" spans="2:16" ht="15.75" thickBot="1">
      <c r="B505" s="568"/>
      <c r="C505" s="569"/>
      <c r="D505" s="569"/>
      <c r="E505" s="569"/>
      <c r="F505" s="569"/>
      <c r="G505" s="569"/>
      <c r="H505" s="569"/>
      <c r="I505" s="569"/>
      <c r="J505" s="569"/>
      <c r="K505" s="569"/>
      <c r="L505" s="569"/>
      <c r="M505" s="569"/>
      <c r="N505" s="569"/>
      <c r="O505" s="570"/>
      <c r="P505" s="571"/>
    </row>
    <row r="506" spans="2:16" ht="15.75" thickTop="1">
      <c r="B506" s="403"/>
      <c r="C506" s="404"/>
      <c r="D506" s="404"/>
      <c r="E506" s="404"/>
      <c r="F506" s="404"/>
      <c r="G506" s="404"/>
      <c r="H506" s="404"/>
      <c r="I506" s="404"/>
      <c r="J506" s="404"/>
      <c r="K506" s="404"/>
      <c r="L506" s="404"/>
      <c r="M506" s="404"/>
      <c r="N506" s="404"/>
      <c r="O506" s="405"/>
      <c r="P506" s="406"/>
    </row>
    <row r="507" spans="2:16" ht="18.75" customHeight="1">
      <c r="B507" s="407"/>
      <c r="C507" s="408" t="str">
        <f>+[117]INICIO!$C$8</f>
        <v>Formulario 1 - Propuesta económica  - Documento tipo de selección abreviada de menor cuantía</v>
      </c>
      <c r="D507" s="408"/>
      <c r="E507" s="408"/>
      <c r="F507" s="408"/>
      <c r="G507" s="408"/>
      <c r="H507" s="408"/>
      <c r="I507" s="408"/>
      <c r="J507" s="408"/>
      <c r="K507" s="408"/>
      <c r="L507" s="408"/>
      <c r="M507" s="408"/>
      <c r="N507" s="408"/>
      <c r="O507" s="408"/>
      <c r="P507" s="409"/>
    </row>
    <row r="508" spans="2:16">
      <c r="B508" s="407"/>
      <c r="C508" s="410" t="s">
        <v>89</v>
      </c>
      <c r="D508" s="410" t="str">
        <f>+[117]INICIO!$C$6</f>
        <v>1 del 21 de agosto de 2025</v>
      </c>
      <c r="E508" s="410"/>
      <c r="F508" s="410"/>
      <c r="G508" s="410"/>
      <c r="H508" s="410"/>
      <c r="I508" s="410"/>
      <c r="J508" s="410"/>
      <c r="K508" s="410"/>
      <c r="L508" s="410"/>
      <c r="M508" s="410"/>
      <c r="N508" s="410"/>
      <c r="O508" s="410"/>
      <c r="P508" s="409"/>
    </row>
    <row r="509" spans="2:16" ht="15.75" thickBot="1">
      <c r="B509" s="407"/>
      <c r="C509" s="411"/>
      <c r="D509" s="411"/>
      <c r="E509" s="411"/>
      <c r="F509" s="411"/>
      <c r="G509" s="411"/>
      <c r="H509" s="411"/>
      <c r="I509" s="411"/>
      <c r="J509" s="411"/>
      <c r="K509" s="411"/>
      <c r="L509" s="411"/>
      <c r="M509" s="411"/>
      <c r="N509" s="411"/>
      <c r="O509" s="412"/>
      <c r="P509" s="409"/>
    </row>
    <row r="510" spans="2:16">
      <c r="B510" s="407"/>
      <c r="C510" s="180"/>
      <c r="D510" s="413"/>
      <c r="E510" s="414"/>
      <c r="F510" s="414"/>
      <c r="G510" s="414"/>
      <c r="H510" s="414"/>
      <c r="I510" s="414"/>
      <c r="J510" s="414"/>
      <c r="K510" s="415"/>
      <c r="L510" s="184"/>
      <c r="M510" s="185"/>
      <c r="N510" s="185"/>
      <c r="O510" s="186"/>
      <c r="P510" s="187"/>
    </row>
    <row r="511" spans="2:16">
      <c r="B511" s="407"/>
      <c r="C511" s="188"/>
      <c r="D511" s="416" t="s">
        <v>90</v>
      </c>
      <c r="E511" s="417"/>
      <c r="F511" s="417"/>
      <c r="G511" s="417"/>
      <c r="H511" s="417"/>
      <c r="I511" s="417"/>
      <c r="J511" s="417"/>
      <c r="K511" s="418"/>
      <c r="L511" s="192"/>
      <c r="M511" s="193"/>
      <c r="N511" s="193"/>
      <c r="O511" s="194"/>
      <c r="P511" s="187"/>
    </row>
    <row r="512" spans="2:16">
      <c r="B512" s="407"/>
      <c r="C512" s="188"/>
      <c r="D512" s="419"/>
      <c r="E512" s="420"/>
      <c r="F512" s="420"/>
      <c r="G512" s="420"/>
      <c r="H512" s="420"/>
      <c r="I512" s="420"/>
      <c r="J512" s="420"/>
      <c r="K512" s="421"/>
      <c r="L512" s="198"/>
      <c r="M512" s="199"/>
      <c r="N512" s="200"/>
      <c r="O512" s="201"/>
      <c r="P512" s="187"/>
    </row>
    <row r="513" spans="2:28">
      <c r="B513" s="407"/>
      <c r="C513" s="188"/>
      <c r="D513" s="419"/>
      <c r="E513" s="420"/>
      <c r="F513" s="420"/>
      <c r="G513" s="420"/>
      <c r="H513" s="420"/>
      <c r="I513" s="420"/>
      <c r="J513" s="420"/>
      <c r="K513" s="421"/>
      <c r="L513" s="202" t="s">
        <v>35</v>
      </c>
      <c r="M513" s="203">
        <f>+[118]INICIO!$C$6</f>
        <v>1</v>
      </c>
      <c r="N513" s="204"/>
      <c r="O513" s="205"/>
      <c r="P513" s="187"/>
    </row>
    <row r="514" spans="2:28">
      <c r="B514" s="407"/>
      <c r="C514" s="188"/>
      <c r="D514" s="419"/>
      <c r="E514" s="420"/>
      <c r="F514" s="420"/>
      <c r="G514" s="420"/>
      <c r="H514" s="420"/>
      <c r="I514" s="420"/>
      <c r="J514" s="420"/>
      <c r="K514" s="421"/>
      <c r="L514" s="422"/>
      <c r="M514" s="423"/>
      <c r="N514" s="424"/>
      <c r="O514" s="425"/>
      <c r="P514" s="426"/>
    </row>
    <row r="515" spans="2:28">
      <c r="B515" s="407"/>
      <c r="C515" s="188"/>
      <c r="D515" s="427"/>
      <c r="E515" s="428"/>
      <c r="F515" s="428"/>
      <c r="G515" s="428"/>
      <c r="H515" s="428"/>
      <c r="I515" s="428"/>
      <c r="J515" s="428"/>
      <c r="K515" s="429"/>
      <c r="L515" s="198"/>
      <c r="M515" s="214"/>
      <c r="N515" s="214"/>
      <c r="O515" s="215"/>
      <c r="P515" s="187"/>
    </row>
    <row r="516" spans="2:28">
      <c r="B516" s="407"/>
      <c r="C516" s="188"/>
      <c r="D516" s="427"/>
      <c r="E516" s="428"/>
      <c r="F516" s="428"/>
      <c r="G516" s="428"/>
      <c r="H516" s="428"/>
      <c r="I516" s="428"/>
      <c r="J516" s="428"/>
      <c r="K516" s="429"/>
      <c r="L516" s="202" t="s">
        <v>91</v>
      </c>
      <c r="M516" s="202">
        <f>+VLOOKUP(C527,[117]PRESUPUESTO!A:O,15,FALSE)</f>
        <v>7</v>
      </c>
      <c r="N516" s="202" t="s">
        <v>36</v>
      </c>
      <c r="O516" s="216">
        <f>+VLOOKUP("F",[117]PRESUPUESTO!A:O,15,FALSE)</f>
        <v>16</v>
      </c>
      <c r="P516" s="187"/>
    </row>
    <row r="517" spans="2:28">
      <c r="B517" s="407"/>
      <c r="C517" s="188"/>
      <c r="D517" s="416" t="s">
        <v>92</v>
      </c>
      <c r="E517" s="417"/>
      <c r="F517" s="417"/>
      <c r="G517" s="417"/>
      <c r="H517" s="417"/>
      <c r="I517" s="417"/>
      <c r="J517" s="417"/>
      <c r="K517" s="418"/>
      <c r="L517" s="202"/>
      <c r="M517" s="217"/>
      <c r="N517" s="217"/>
      <c r="O517" s="216"/>
      <c r="P517" s="187"/>
    </row>
    <row r="518" spans="2:28" ht="15.75" thickBot="1">
      <c r="B518" s="407"/>
      <c r="C518" s="430"/>
      <c r="D518" s="431"/>
      <c r="E518" s="431"/>
      <c r="F518" s="431"/>
      <c r="G518" s="431"/>
      <c r="H518" s="431"/>
      <c r="I518" s="431"/>
      <c r="J518" s="431"/>
      <c r="K518" s="431"/>
      <c r="L518" s="431"/>
      <c r="M518" s="432"/>
      <c r="N518" s="432"/>
      <c r="O518" s="433"/>
      <c r="P518" s="434"/>
    </row>
    <row r="519" spans="2:28">
      <c r="B519" s="407"/>
      <c r="C519" s="435"/>
      <c r="D519" s="436"/>
      <c r="E519" s="436"/>
      <c r="F519" s="436"/>
      <c r="G519" s="436"/>
      <c r="H519" s="436"/>
      <c r="I519" s="436"/>
      <c r="J519" s="436"/>
      <c r="K519" s="436"/>
      <c r="L519" s="437" t="s">
        <v>37</v>
      </c>
      <c r="M519" s="437" t="s">
        <v>38</v>
      </c>
      <c r="N519" s="437" t="s">
        <v>39</v>
      </c>
      <c r="O519" s="438" t="s">
        <v>40</v>
      </c>
      <c r="P519" s="426"/>
    </row>
    <row r="520" spans="2:28">
      <c r="B520" s="407"/>
      <c r="C520" s="439"/>
      <c r="D520" s="440"/>
      <c r="E520" s="440"/>
      <c r="F520" s="440"/>
      <c r="G520" s="440"/>
      <c r="H520" s="440"/>
      <c r="I520" s="440"/>
      <c r="J520" s="440"/>
      <c r="K520" s="440"/>
      <c r="L520" s="441"/>
      <c r="M520" s="442">
        <f>+[118]INICIO!$C$5</f>
        <v>13</v>
      </c>
      <c r="N520" s="442">
        <f>+[118]INICIO!$D$5</f>
        <v>2</v>
      </c>
      <c r="O520" s="443">
        <f>+[118]INICIO!$E$5</f>
        <v>2026</v>
      </c>
      <c r="P520" s="444"/>
    </row>
    <row r="521" spans="2:28">
      <c r="B521" s="407"/>
      <c r="C521" s="446"/>
      <c r="D521" s="420"/>
      <c r="E521" s="420"/>
      <c r="F521" s="420"/>
      <c r="G521" s="440"/>
      <c r="H521" s="440"/>
      <c r="I521" s="440"/>
      <c r="J521" s="411"/>
      <c r="K521" s="440"/>
      <c r="L521" s="447"/>
      <c r="M521" s="411"/>
      <c r="N521" s="411"/>
      <c r="O521" s="448"/>
      <c r="P521" s="444"/>
    </row>
    <row r="522" spans="2:28" ht="15.75" thickBot="1">
      <c r="B522" s="407"/>
      <c r="C522" s="449"/>
      <c r="D522" s="450"/>
      <c r="E522" s="450"/>
      <c r="F522" s="450"/>
      <c r="G522" s="450"/>
      <c r="H522" s="450"/>
      <c r="I522" s="450"/>
      <c r="J522" s="450"/>
      <c r="K522" s="450"/>
      <c r="L522" s="450"/>
      <c r="M522" s="450"/>
      <c r="N522" s="450"/>
      <c r="O522" s="451"/>
      <c r="P522" s="409"/>
    </row>
    <row r="523" spans="2:28" ht="15.75" thickBot="1">
      <c r="B523" s="407"/>
      <c r="C523" s="452"/>
      <c r="D523" s="453"/>
      <c r="E523" s="453"/>
      <c r="F523" s="453"/>
      <c r="G523" s="453"/>
      <c r="H523" s="453"/>
      <c r="I523" s="411"/>
      <c r="J523" s="411"/>
      <c r="K523" s="453"/>
      <c r="L523" s="453"/>
      <c r="M523" s="453"/>
      <c r="N523" s="453"/>
      <c r="O523" s="454"/>
      <c r="P523" s="409"/>
    </row>
    <row r="524" spans="2:28">
      <c r="B524" s="407"/>
      <c r="C524" s="455" t="s">
        <v>93</v>
      </c>
      <c r="D524" s="456"/>
      <c r="E524" s="456"/>
      <c r="F524" s="456"/>
      <c r="G524" s="456"/>
      <c r="H524" s="456"/>
      <c r="I524" s="456"/>
      <c r="J524" s="456"/>
      <c r="K524" s="456"/>
      <c r="L524" s="456"/>
      <c r="M524" s="456"/>
      <c r="N524" s="456"/>
      <c r="O524" s="457"/>
      <c r="P524" s="458"/>
    </row>
    <row r="525" spans="2:28" ht="15.75" thickBot="1">
      <c r="B525" s="407"/>
      <c r="C525" s="459"/>
      <c r="D525" s="411"/>
      <c r="E525" s="411"/>
      <c r="F525" s="411"/>
      <c r="G525" s="411"/>
      <c r="H525" s="411"/>
      <c r="I525" s="411"/>
      <c r="J525" s="411"/>
      <c r="K525" s="411"/>
      <c r="L525" s="411"/>
      <c r="M525" s="411"/>
      <c r="N525" s="411"/>
      <c r="O525" s="460"/>
      <c r="P525" s="409"/>
    </row>
    <row r="526" spans="2:28">
      <c r="B526" s="407"/>
      <c r="C526" s="461" t="s">
        <v>41</v>
      </c>
      <c r="D526" s="462" t="s">
        <v>42</v>
      </c>
      <c r="E526" s="462"/>
      <c r="F526" s="462"/>
      <c r="G526" s="462"/>
      <c r="H526" s="462"/>
      <c r="I526" s="462"/>
      <c r="J526" s="462"/>
      <c r="K526" s="462"/>
      <c r="L526" s="462"/>
      <c r="M526" s="463" t="s">
        <v>43</v>
      </c>
      <c r="N526" s="463"/>
      <c r="O526" s="464" t="s">
        <v>9</v>
      </c>
      <c r="P526" s="465"/>
    </row>
    <row r="527" spans="2:28" ht="30" customHeight="1" thickBot="1">
      <c r="B527" s="466"/>
      <c r="C527" s="467" t="str">
        <f>+[117]PRESUPUESTO!D20</f>
        <v>1.07</v>
      </c>
      <c r="D527" s="255" t="str">
        <f>+VLOOKUP(C527,[117]PRESUPUESTO!A:O,8,FALSE)</f>
        <v xml:space="preserve">SUMINISTRO E INSTALACIÓN DE TUBO RECTANGULAR DE 3 X 1 1/2" CAL. 18 PARA CERCHAS Y/O CORREAS </v>
      </c>
      <c r="E527" s="255"/>
      <c r="F527" s="255"/>
      <c r="G527" s="255"/>
      <c r="H527" s="255"/>
      <c r="I527" s="255"/>
      <c r="J527" s="255"/>
      <c r="K527" s="255"/>
      <c r="L527" s="255"/>
      <c r="M527" s="255" t="str">
        <f>+VLOOKUP(C527,[117]PRESUPUESTO!A:O,9,FALSE)</f>
        <v>M</v>
      </c>
      <c r="N527" s="468"/>
      <c r="O527" s="469">
        <v>1</v>
      </c>
      <c r="P527" s="470"/>
      <c r="AB527" s="402">
        <f>+AB564</f>
        <v>35</v>
      </c>
    </row>
    <row r="528" spans="2:28" ht="15.75" thickBot="1">
      <c r="B528" s="407"/>
      <c r="C528" s="446" t="s">
        <v>44</v>
      </c>
      <c r="D528" s="420"/>
      <c r="E528" s="420"/>
      <c r="F528" s="420"/>
      <c r="G528" s="420"/>
      <c r="H528" s="420"/>
      <c r="I528" s="420"/>
      <c r="J528" s="420"/>
      <c r="K528" s="420"/>
      <c r="L528" s="420"/>
      <c r="M528" s="420"/>
      <c r="N528" s="420"/>
      <c r="O528" s="471"/>
      <c r="P528" s="472"/>
    </row>
    <row r="529" spans="1:28">
      <c r="B529" s="407"/>
      <c r="C529" s="473" t="s">
        <v>42</v>
      </c>
      <c r="D529" s="474"/>
      <c r="E529" s="474"/>
      <c r="F529" s="474"/>
      <c r="G529" s="475"/>
      <c r="H529" s="476" t="s">
        <v>45</v>
      </c>
      <c r="I529" s="474"/>
      <c r="J529" s="476" t="s">
        <v>46</v>
      </c>
      <c r="K529" s="477"/>
      <c r="L529" s="478" t="s">
        <v>54</v>
      </c>
      <c r="M529" s="476" t="s">
        <v>47</v>
      </c>
      <c r="N529" s="477"/>
      <c r="O529" s="479" t="s">
        <v>48</v>
      </c>
      <c r="P529" s="480"/>
    </row>
    <row r="530" spans="1:28">
      <c r="A530" s="445" t="str">
        <f>+VLOOKUP(C527,[117]PRESUPUESTO!A:O,2,FALSE)</f>
        <v>APU-00112</v>
      </c>
      <c r="B530" s="407"/>
      <c r="C530" s="481" t="str">
        <f t="shared" ref="C530:C535" si="60">+R530</f>
        <v>HERRAMIENTA MENOR (% M.O)</v>
      </c>
      <c r="D530" s="482"/>
      <c r="E530" s="482"/>
      <c r="F530" s="482"/>
      <c r="G530" s="483"/>
      <c r="H530" s="484"/>
      <c r="I530" s="483"/>
      <c r="J530" s="485" t="str">
        <f t="shared" ref="J530:J535" si="61">+Y530</f>
        <v>%</v>
      </c>
      <c r="K530" s="486"/>
      <c r="L530" s="487">
        <f t="shared" ref="L530:M535" si="62">+AA530</f>
        <v>15401.44</v>
      </c>
      <c r="M530" s="488">
        <f t="shared" si="62"/>
        <v>10</v>
      </c>
      <c r="N530" s="489"/>
      <c r="O530" s="490">
        <f t="shared" ref="O530:O535" si="63">IFERROR(ROUND(IF(C530="HERRAMIENTA MENOR (% M.O)",M530%*L530,L530/M530),2)," ")</f>
        <v>1540.14</v>
      </c>
      <c r="P530" s="491"/>
      <c r="R530" s="402" t="str" cm="1">
        <f t="array" ref="R530:AB568">+_xlfn._xlws.FILTER([118]APU!$D$2:$N$45141,[118]APU!$A$2:$A$45141=A530," ")</f>
        <v>HERRAMIENTA MENOR (% M.O)</v>
      </c>
      <c r="S530" s="402">
        <v>0</v>
      </c>
      <c r="T530" s="402">
        <v>0</v>
      </c>
      <c r="U530" s="402">
        <v>0</v>
      </c>
      <c r="V530" s="402">
        <v>0</v>
      </c>
      <c r="W530" s="402">
        <v>0</v>
      </c>
      <c r="X530" s="402">
        <v>0</v>
      </c>
      <c r="Y530" s="402" t="str">
        <v>%</v>
      </c>
      <c r="Z530" s="402">
        <v>0</v>
      </c>
      <c r="AA530" s="402">
        <v>15401.44</v>
      </c>
      <c r="AB530" s="402">
        <v>10</v>
      </c>
    </row>
    <row r="531" spans="1:28">
      <c r="A531" s="445" t="str">
        <f>+A530</f>
        <v>APU-00112</v>
      </c>
      <c r="B531" s="407"/>
      <c r="C531" s="481" t="str">
        <f t="shared" si="60"/>
        <v>PULIDORA</v>
      </c>
      <c r="D531" s="482"/>
      <c r="E531" s="482"/>
      <c r="F531" s="482" t="s">
        <v>94</v>
      </c>
      <c r="G531" s="483"/>
      <c r="H531" s="484"/>
      <c r="I531" s="483"/>
      <c r="J531" s="485" t="str">
        <f t="shared" si="61"/>
        <v>DIA</v>
      </c>
      <c r="K531" s="486"/>
      <c r="L531" s="487">
        <f t="shared" si="62"/>
        <v>45000</v>
      </c>
      <c r="M531" s="488">
        <f t="shared" si="62"/>
        <v>240</v>
      </c>
      <c r="N531" s="489"/>
      <c r="O531" s="490">
        <f t="shared" si="63"/>
        <v>187.5</v>
      </c>
      <c r="P531" s="491"/>
      <c r="R531" s="402" t="str">
        <v>PULIDORA</v>
      </c>
      <c r="S531" s="402">
        <v>0</v>
      </c>
      <c r="T531" s="402">
        <v>0</v>
      </c>
      <c r="U531" s="402">
        <v>0</v>
      </c>
      <c r="V531" s="402">
        <v>0</v>
      </c>
      <c r="W531" s="402">
        <v>0</v>
      </c>
      <c r="X531" s="402">
        <v>0</v>
      </c>
      <c r="Y531" s="402" t="str">
        <v>DIA</v>
      </c>
      <c r="Z531" s="402">
        <v>0</v>
      </c>
      <c r="AA531" s="402">
        <v>45000</v>
      </c>
      <c r="AB531" s="402">
        <v>240</v>
      </c>
    </row>
    <row r="532" spans="1:28">
      <c r="A532" s="445" t="str">
        <f t="shared" ref="A532:A576" si="64">+A531</f>
        <v>APU-00112</v>
      </c>
      <c r="B532" s="407"/>
      <c r="C532" s="481" t="str">
        <f t="shared" si="60"/>
        <v>EQUIPO DE SOLDADURA</v>
      </c>
      <c r="D532" s="482"/>
      <c r="E532" s="482"/>
      <c r="F532" s="482"/>
      <c r="G532" s="483"/>
      <c r="H532" s="492"/>
      <c r="I532" s="493"/>
      <c r="J532" s="485" t="str">
        <f t="shared" si="61"/>
        <v>DIA</v>
      </c>
      <c r="K532" s="486"/>
      <c r="L532" s="487">
        <f t="shared" si="62"/>
        <v>80000</v>
      </c>
      <c r="M532" s="488">
        <f t="shared" si="62"/>
        <v>96</v>
      </c>
      <c r="N532" s="489"/>
      <c r="O532" s="490">
        <f t="shared" si="63"/>
        <v>833.33</v>
      </c>
      <c r="P532" s="491"/>
      <c r="R532" s="402" t="str">
        <v>EQUIPO DE SOLDADURA</v>
      </c>
      <c r="S532" s="402">
        <v>0</v>
      </c>
      <c r="T532" s="402">
        <v>0</v>
      </c>
      <c r="U532" s="402">
        <v>0</v>
      </c>
      <c r="V532" s="402">
        <v>0</v>
      </c>
      <c r="W532" s="402">
        <v>0</v>
      </c>
      <c r="X532" s="402">
        <v>0</v>
      </c>
      <c r="Y532" s="402" t="str">
        <v>DIA</v>
      </c>
      <c r="Z532" s="402">
        <v>0</v>
      </c>
      <c r="AA532" s="402">
        <v>80000</v>
      </c>
      <c r="AB532" s="402">
        <v>96</v>
      </c>
    </row>
    <row r="533" spans="1:28">
      <c r="A533" s="445" t="str">
        <f t="shared" si="64"/>
        <v>APU-00112</v>
      </c>
      <c r="B533" s="407"/>
      <c r="C533" s="481" t="str">
        <f t="shared" si="60"/>
        <v>COMPRESOR DE PINTURA</v>
      </c>
      <c r="D533" s="482"/>
      <c r="E533" s="482"/>
      <c r="F533" s="482"/>
      <c r="G533" s="483"/>
      <c r="H533" s="492"/>
      <c r="I533" s="493"/>
      <c r="J533" s="485" t="str">
        <f t="shared" si="61"/>
        <v>DIA</v>
      </c>
      <c r="K533" s="486"/>
      <c r="L533" s="487">
        <f t="shared" si="62"/>
        <v>90792</v>
      </c>
      <c r="M533" s="488">
        <f t="shared" si="62"/>
        <v>160</v>
      </c>
      <c r="N533" s="489"/>
      <c r="O533" s="490">
        <f t="shared" si="63"/>
        <v>567.45000000000005</v>
      </c>
      <c r="P533" s="491"/>
      <c r="R533" s="402" t="str">
        <v>COMPRESOR DE PINTURA</v>
      </c>
      <c r="S533" s="402">
        <v>0</v>
      </c>
      <c r="T533" s="402">
        <v>0</v>
      </c>
      <c r="U533" s="402">
        <v>0</v>
      </c>
      <c r="V533" s="402">
        <v>0</v>
      </c>
      <c r="W533" s="402">
        <v>0</v>
      </c>
      <c r="X533" s="402">
        <v>0</v>
      </c>
      <c r="Y533" s="402" t="str">
        <v>DIA</v>
      </c>
      <c r="Z533" s="402">
        <v>0</v>
      </c>
      <c r="AA533" s="402">
        <v>90792</v>
      </c>
      <c r="AB533" s="402">
        <v>160</v>
      </c>
    </row>
    <row r="534" spans="1:28">
      <c r="A534" s="445" t="str">
        <f t="shared" si="64"/>
        <v>APU-00112</v>
      </c>
      <c r="B534" s="407"/>
      <c r="C534" s="481" t="str">
        <f t="shared" si="60"/>
        <v>SECCIÓN DE ANDAMIO (02)</v>
      </c>
      <c r="D534" s="482"/>
      <c r="E534" s="482"/>
      <c r="F534" s="482"/>
      <c r="G534" s="483"/>
      <c r="H534" s="484"/>
      <c r="I534" s="483"/>
      <c r="J534" s="485" t="str">
        <f t="shared" si="61"/>
        <v>DIA</v>
      </c>
      <c r="K534" s="486"/>
      <c r="L534" s="487">
        <f t="shared" si="62"/>
        <v>6000</v>
      </c>
      <c r="M534" s="488">
        <f t="shared" si="62"/>
        <v>35</v>
      </c>
      <c r="N534" s="489"/>
      <c r="O534" s="490">
        <f t="shared" si="63"/>
        <v>171.43</v>
      </c>
      <c r="P534" s="491"/>
      <c r="R534" s="402" t="str">
        <v>SECCIÓN DE ANDAMIO (02)</v>
      </c>
      <c r="S534" s="402">
        <v>0</v>
      </c>
      <c r="T534" s="402">
        <v>0</v>
      </c>
      <c r="U534" s="402">
        <v>0</v>
      </c>
      <c r="V534" s="402">
        <v>0</v>
      </c>
      <c r="W534" s="402">
        <v>0</v>
      </c>
      <c r="X534" s="402">
        <v>0</v>
      </c>
      <c r="Y534" s="402" t="str">
        <v>DIA</v>
      </c>
      <c r="Z534" s="402">
        <v>0</v>
      </c>
      <c r="AA534" s="402">
        <v>6000</v>
      </c>
      <c r="AB534" s="402">
        <v>35</v>
      </c>
    </row>
    <row r="535" spans="1:28" ht="15.75" thickBot="1">
      <c r="A535" s="445" t="str">
        <f t="shared" si="64"/>
        <v>APU-00112</v>
      </c>
      <c r="B535" s="407"/>
      <c r="C535" s="481" t="str">
        <f t="shared" si="60"/>
        <v/>
      </c>
      <c r="D535" s="450"/>
      <c r="E535" s="450"/>
      <c r="F535" s="450"/>
      <c r="G535" s="494"/>
      <c r="H535" s="495"/>
      <c r="I535" s="494"/>
      <c r="J535" s="485" t="str">
        <f t="shared" si="61"/>
        <v/>
      </c>
      <c r="K535" s="496"/>
      <c r="L535" s="487" t="str">
        <f t="shared" si="62"/>
        <v/>
      </c>
      <c r="M535" s="488">
        <f t="shared" si="62"/>
        <v>0</v>
      </c>
      <c r="N535" s="497"/>
      <c r="O535" s="498" t="str">
        <f t="shared" si="63"/>
        <v xml:space="preserve"> </v>
      </c>
      <c r="P535" s="491"/>
      <c r="R535" s="402" t="str">
        <v/>
      </c>
      <c r="S535" s="402">
        <v>0</v>
      </c>
      <c r="T535" s="402">
        <v>0</v>
      </c>
      <c r="U535" s="402">
        <v>0</v>
      </c>
      <c r="V535" s="402">
        <v>0</v>
      </c>
      <c r="W535" s="402">
        <v>0</v>
      </c>
      <c r="X535" s="402">
        <v>0</v>
      </c>
      <c r="Y535" s="402" t="str">
        <v/>
      </c>
      <c r="Z535" s="402">
        <v>0</v>
      </c>
      <c r="AA535" s="402" t="str">
        <v/>
      </c>
      <c r="AB535" s="402">
        <v>0</v>
      </c>
    </row>
    <row r="536" spans="1:28" ht="15.75" thickBot="1">
      <c r="A536" s="445" t="str">
        <f t="shared" si="64"/>
        <v>APU-00112</v>
      </c>
      <c r="B536" s="407"/>
      <c r="C536" s="499" t="s">
        <v>95</v>
      </c>
      <c r="D536" s="500"/>
      <c r="E536" s="500"/>
      <c r="F536" s="500"/>
      <c r="G536" s="500"/>
      <c r="H536" s="500"/>
      <c r="I536" s="500"/>
      <c r="J536" s="500"/>
      <c r="K536" s="500"/>
      <c r="L536" s="500"/>
      <c r="M536" s="500"/>
      <c r="N536" s="501"/>
      <c r="O536" s="502">
        <f>SUM(O530:O535)</f>
        <v>3299.85</v>
      </c>
      <c r="P536" s="503"/>
      <c r="R536" s="402" t="str">
        <v>SUBTOTAL</v>
      </c>
      <c r="S536" s="402">
        <v>0</v>
      </c>
      <c r="T536" s="402">
        <v>0</v>
      </c>
      <c r="U536" s="402">
        <v>0</v>
      </c>
      <c r="V536" s="402">
        <v>0</v>
      </c>
      <c r="W536" s="402">
        <v>0</v>
      </c>
      <c r="X536" s="402">
        <v>0</v>
      </c>
      <c r="Y536" s="402">
        <v>0</v>
      </c>
      <c r="Z536" s="402">
        <v>0</v>
      </c>
      <c r="AA536" s="402">
        <v>0</v>
      </c>
      <c r="AB536" s="402">
        <v>0</v>
      </c>
    </row>
    <row r="537" spans="1:28" ht="15.75" thickBot="1">
      <c r="A537" s="445" t="str">
        <f t="shared" si="64"/>
        <v>APU-00112</v>
      </c>
      <c r="B537" s="407"/>
      <c r="C537" s="446" t="s">
        <v>49</v>
      </c>
      <c r="D537" s="420"/>
      <c r="E537" s="420"/>
      <c r="F537" s="420"/>
      <c r="G537" s="420"/>
      <c r="H537" s="420"/>
      <c r="I537" s="420"/>
      <c r="J537" s="420"/>
      <c r="K537" s="420"/>
      <c r="L537" s="420"/>
      <c r="M537" s="420"/>
      <c r="N537" s="420"/>
      <c r="O537" s="471"/>
      <c r="P537" s="472"/>
      <c r="R537" s="402" t="str">
        <v>II. MATERIALES</v>
      </c>
      <c r="S537" s="402">
        <v>0</v>
      </c>
      <c r="T537" s="402">
        <v>0</v>
      </c>
      <c r="U537" s="402">
        <v>0</v>
      </c>
      <c r="V537" s="402">
        <v>0</v>
      </c>
      <c r="W537" s="402">
        <v>0</v>
      </c>
      <c r="X537" s="402">
        <v>0</v>
      </c>
      <c r="Y537" s="402">
        <v>0</v>
      </c>
      <c r="Z537" s="402">
        <v>0</v>
      </c>
      <c r="AA537" s="402">
        <v>0</v>
      </c>
      <c r="AB537" s="402">
        <v>0</v>
      </c>
    </row>
    <row r="538" spans="1:28">
      <c r="A538" s="445" t="str">
        <f t="shared" si="64"/>
        <v>APU-00112</v>
      </c>
      <c r="B538" s="407"/>
      <c r="C538" s="473" t="s">
        <v>42</v>
      </c>
      <c r="D538" s="504"/>
      <c r="E538" s="504"/>
      <c r="F538" s="504"/>
      <c r="G538" s="504"/>
      <c r="H538" s="504"/>
      <c r="I538" s="504"/>
      <c r="J538" s="477"/>
      <c r="K538" s="505" t="s">
        <v>43</v>
      </c>
      <c r="L538" s="478" t="s">
        <v>9</v>
      </c>
      <c r="M538" s="476" t="s">
        <v>96</v>
      </c>
      <c r="N538" s="477"/>
      <c r="O538" s="479" t="s">
        <v>48</v>
      </c>
      <c r="P538" s="480"/>
      <c r="R538" s="402" t="str">
        <v>DESCRIPCIÓN</v>
      </c>
      <c r="S538" s="402">
        <v>0</v>
      </c>
      <c r="T538" s="402">
        <v>0</v>
      </c>
      <c r="U538" s="402">
        <v>0</v>
      </c>
      <c r="V538" s="402">
        <v>0</v>
      </c>
      <c r="W538" s="402">
        <v>0</v>
      </c>
      <c r="X538" s="402">
        <v>0</v>
      </c>
      <c r="Y538" s="402">
        <v>0</v>
      </c>
      <c r="Z538" s="402" t="str">
        <v>UNIDAD</v>
      </c>
      <c r="AA538" s="402" t="str">
        <v>CANTIDAD</v>
      </c>
      <c r="AB538" s="402" t="str">
        <v>PRECIO UNITARIO</v>
      </c>
    </row>
    <row r="539" spans="1:28">
      <c r="A539" s="445" t="str">
        <f t="shared" si="64"/>
        <v>APU-00112</v>
      </c>
      <c r="B539" s="407"/>
      <c r="C539" s="481" t="str">
        <f t="shared" ref="C539:C552" si="65">+R539</f>
        <v>TUBO RECTANGULAR DE 3" x 1 1/2" CAL.18</v>
      </c>
      <c r="D539" s="506"/>
      <c r="E539" s="506"/>
      <c r="F539" s="506"/>
      <c r="G539" s="506"/>
      <c r="H539" s="506"/>
      <c r="I539" s="506"/>
      <c r="J539" s="507"/>
      <c r="K539" s="508" t="str">
        <f t="shared" ref="K539:M552" si="66">+Z539</f>
        <v>M</v>
      </c>
      <c r="L539" s="509">
        <f t="shared" si="66"/>
        <v>1</v>
      </c>
      <c r="M539" s="510">
        <f t="shared" si="66"/>
        <v>13517.78</v>
      </c>
      <c r="N539" s="511"/>
      <c r="O539" s="490">
        <f t="shared" ref="O539:O552" si="67">IFERROR(ROUND(M539*L539,2),"")</f>
        <v>13517.78</v>
      </c>
      <c r="P539" s="491"/>
      <c r="R539" s="402" t="str">
        <v>TUBO RECTANGULAR DE 3" x 1 1/2" CAL.18</v>
      </c>
      <c r="S539" s="402">
        <v>0</v>
      </c>
      <c r="T539" s="402">
        <v>0</v>
      </c>
      <c r="U539" s="402">
        <v>0</v>
      </c>
      <c r="V539" s="402">
        <v>0</v>
      </c>
      <c r="W539" s="402">
        <v>0</v>
      </c>
      <c r="X539" s="402">
        <v>0</v>
      </c>
      <c r="Y539" s="402">
        <v>0</v>
      </c>
      <c r="Z539" s="402" t="str">
        <v>M</v>
      </c>
      <c r="AA539" s="402">
        <v>1</v>
      </c>
      <c r="AB539" s="402">
        <v>13517.78</v>
      </c>
    </row>
    <row r="540" spans="1:28">
      <c r="A540" s="445" t="str">
        <f t="shared" si="64"/>
        <v>APU-00112</v>
      </c>
      <c r="B540" s="407"/>
      <c r="C540" s="481" t="str">
        <f t="shared" si="65"/>
        <v>SOLDADURA ELÉCTRICA</v>
      </c>
      <c r="D540" s="506"/>
      <c r="E540" s="506"/>
      <c r="F540" s="506"/>
      <c r="G540" s="506"/>
      <c r="H540" s="506"/>
      <c r="I540" s="506"/>
      <c r="J540" s="507"/>
      <c r="K540" s="508" t="str">
        <f t="shared" si="66"/>
        <v>KG</v>
      </c>
      <c r="L540" s="509">
        <f t="shared" si="66"/>
        <v>0.1</v>
      </c>
      <c r="M540" s="510">
        <f t="shared" si="66"/>
        <v>23035.3</v>
      </c>
      <c r="N540" s="511"/>
      <c r="O540" s="490">
        <f t="shared" si="67"/>
        <v>2303.5300000000002</v>
      </c>
      <c r="P540" s="491"/>
      <c r="R540" s="402" t="str">
        <v>SOLDADURA ELÉCTRICA</v>
      </c>
      <c r="S540" s="402">
        <v>0</v>
      </c>
      <c r="T540" s="402">
        <v>0</v>
      </c>
      <c r="U540" s="402">
        <v>0</v>
      </c>
      <c r="V540" s="402">
        <v>0</v>
      </c>
      <c r="W540" s="402">
        <v>0</v>
      </c>
      <c r="X540" s="402">
        <v>0</v>
      </c>
      <c r="Y540" s="402">
        <v>0</v>
      </c>
      <c r="Z540" s="402" t="str">
        <v>KG</v>
      </c>
      <c r="AA540" s="402">
        <v>0.1</v>
      </c>
      <c r="AB540" s="402">
        <v>23035.3</v>
      </c>
    </row>
    <row r="541" spans="1:28">
      <c r="A541" s="445" t="str">
        <f t="shared" si="64"/>
        <v>APU-00112</v>
      </c>
      <c r="B541" s="407"/>
      <c r="C541" s="481" t="str">
        <f t="shared" si="65"/>
        <v>DISOLVENTE THINNER</v>
      </c>
      <c r="D541" s="482"/>
      <c r="E541" s="482"/>
      <c r="F541" s="482"/>
      <c r="G541" s="482"/>
      <c r="H541" s="482"/>
      <c r="I541" s="482"/>
      <c r="J541" s="483"/>
      <c r="K541" s="508" t="str">
        <f t="shared" si="66"/>
        <v>GAL</v>
      </c>
      <c r="L541" s="509">
        <f t="shared" si="66"/>
        <v>0.02</v>
      </c>
      <c r="M541" s="510">
        <f t="shared" si="66"/>
        <v>31200</v>
      </c>
      <c r="N541" s="511"/>
      <c r="O541" s="490">
        <f t="shared" si="67"/>
        <v>624</v>
      </c>
      <c r="P541" s="491"/>
      <c r="R541" s="402" t="str">
        <v>DISOLVENTE THINNER</v>
      </c>
      <c r="S541" s="402">
        <v>0</v>
      </c>
      <c r="T541" s="402">
        <v>0</v>
      </c>
      <c r="U541" s="402">
        <v>0</v>
      </c>
      <c r="V541" s="402">
        <v>0</v>
      </c>
      <c r="W541" s="402">
        <v>0</v>
      </c>
      <c r="X541" s="402">
        <v>0</v>
      </c>
      <c r="Y541" s="402">
        <v>0</v>
      </c>
      <c r="Z541" s="402" t="str">
        <v>GAL</v>
      </c>
      <c r="AA541" s="402">
        <v>0.02</v>
      </c>
      <c r="AB541" s="402">
        <v>31200</v>
      </c>
    </row>
    <row r="542" spans="1:28">
      <c r="A542" s="445" t="str">
        <f t="shared" si="64"/>
        <v>APU-00112</v>
      </c>
      <c r="B542" s="407"/>
      <c r="C542" s="481" t="str">
        <f t="shared" si="65"/>
        <v>PINTURA ANTICORROSIVO</v>
      </c>
      <c r="D542" s="482"/>
      <c r="E542" s="482"/>
      <c r="F542" s="482"/>
      <c r="G542" s="482"/>
      <c r="H542" s="482"/>
      <c r="I542" s="482"/>
      <c r="J542" s="483"/>
      <c r="K542" s="508" t="str">
        <f t="shared" si="66"/>
        <v>GAL</v>
      </c>
      <c r="L542" s="509">
        <f t="shared" si="66"/>
        <v>0.05</v>
      </c>
      <c r="M542" s="510">
        <f t="shared" si="66"/>
        <v>61200</v>
      </c>
      <c r="N542" s="511"/>
      <c r="O542" s="490">
        <f t="shared" si="67"/>
        <v>3060</v>
      </c>
      <c r="P542" s="491"/>
      <c r="R542" s="402" t="str">
        <v>PINTURA ANTICORROSIVO</v>
      </c>
      <c r="S542" s="402">
        <v>0</v>
      </c>
      <c r="T542" s="402">
        <v>0</v>
      </c>
      <c r="U542" s="402">
        <v>0</v>
      </c>
      <c r="V542" s="402">
        <v>0</v>
      </c>
      <c r="W542" s="402">
        <v>0</v>
      </c>
      <c r="X542" s="402">
        <v>0</v>
      </c>
      <c r="Y542" s="402">
        <v>0</v>
      </c>
      <c r="Z542" s="402" t="str">
        <v>GAL</v>
      </c>
      <c r="AA542" s="402">
        <v>0.05</v>
      </c>
      <c r="AB542" s="402">
        <v>61200</v>
      </c>
    </row>
    <row r="543" spans="1:28">
      <c r="A543" s="445" t="str">
        <f t="shared" si="64"/>
        <v>APU-00112</v>
      </c>
      <c r="B543" s="407"/>
      <c r="C543" s="481" t="str">
        <f t="shared" si="65"/>
        <v>PINTURA ESMALTE SINTÉTICO TIPO I</v>
      </c>
      <c r="D543" s="482"/>
      <c r="E543" s="482"/>
      <c r="F543" s="482"/>
      <c r="G543" s="482"/>
      <c r="H543" s="482"/>
      <c r="I543" s="482"/>
      <c r="J543" s="483"/>
      <c r="K543" s="508" t="str">
        <f t="shared" si="66"/>
        <v>GAL</v>
      </c>
      <c r="L543" s="509">
        <f t="shared" si="66"/>
        <v>0.05</v>
      </c>
      <c r="M543" s="510">
        <f t="shared" si="66"/>
        <v>96598.66</v>
      </c>
      <c r="N543" s="511"/>
      <c r="O543" s="490">
        <f t="shared" si="67"/>
        <v>4829.93</v>
      </c>
      <c r="P543" s="491"/>
      <c r="R543" s="402" t="str">
        <v>PINTURA ESMALTE SINTÉTICO TIPO I</v>
      </c>
      <c r="S543" s="402">
        <v>0</v>
      </c>
      <c r="T543" s="402">
        <v>0</v>
      </c>
      <c r="U543" s="402">
        <v>0</v>
      </c>
      <c r="V543" s="402">
        <v>0</v>
      </c>
      <c r="W543" s="402">
        <v>0</v>
      </c>
      <c r="X543" s="402">
        <v>0</v>
      </c>
      <c r="Y543" s="402">
        <v>0</v>
      </c>
      <c r="Z543" s="402" t="str">
        <v>GAL</v>
      </c>
      <c r="AA543" s="402">
        <v>0.05</v>
      </c>
      <c r="AB543" s="402">
        <v>96598.66</v>
      </c>
    </row>
    <row r="544" spans="1:28">
      <c r="A544" s="445" t="str">
        <f t="shared" si="64"/>
        <v>APU-00112</v>
      </c>
      <c r="B544" s="407"/>
      <c r="C544" s="481" t="str">
        <f t="shared" si="65"/>
        <v>DISCO CORTE DE METAL 7"</v>
      </c>
      <c r="D544" s="482"/>
      <c r="E544" s="482"/>
      <c r="F544" s="482"/>
      <c r="G544" s="482"/>
      <c r="H544" s="482"/>
      <c r="I544" s="482"/>
      <c r="J544" s="483"/>
      <c r="K544" s="508" t="str">
        <f t="shared" si="66"/>
        <v>UND</v>
      </c>
      <c r="L544" s="509">
        <f t="shared" si="66"/>
        <v>0.06</v>
      </c>
      <c r="M544" s="510">
        <f t="shared" si="66"/>
        <v>9750</v>
      </c>
      <c r="N544" s="511"/>
      <c r="O544" s="490">
        <f t="shared" si="67"/>
        <v>585</v>
      </c>
      <c r="P544" s="491"/>
      <c r="R544" s="402" t="str">
        <v>DISCO CORTE DE METAL 7"</v>
      </c>
      <c r="S544" s="402">
        <v>0</v>
      </c>
      <c r="T544" s="402">
        <v>0</v>
      </c>
      <c r="U544" s="402">
        <v>0</v>
      </c>
      <c r="V544" s="402">
        <v>0</v>
      </c>
      <c r="W544" s="402">
        <v>0</v>
      </c>
      <c r="X544" s="402">
        <v>0</v>
      </c>
      <c r="Y544" s="402">
        <v>0</v>
      </c>
      <c r="Z544" s="402" t="str">
        <v>UND</v>
      </c>
      <c r="AA544" s="402">
        <v>0.06</v>
      </c>
      <c r="AB544" s="402">
        <v>9750</v>
      </c>
    </row>
    <row r="545" spans="1:28">
      <c r="A545" s="445" t="str">
        <f t="shared" si="64"/>
        <v>APU-00112</v>
      </c>
      <c r="B545" s="407"/>
      <c r="C545" s="481" t="str">
        <f t="shared" si="65"/>
        <v/>
      </c>
      <c r="D545" s="482"/>
      <c r="E545" s="482"/>
      <c r="F545" s="482"/>
      <c r="G545" s="482"/>
      <c r="H545" s="482"/>
      <c r="I545" s="482"/>
      <c r="J545" s="483"/>
      <c r="K545" s="508" t="str">
        <f t="shared" si="66"/>
        <v/>
      </c>
      <c r="L545" s="509">
        <f t="shared" si="66"/>
        <v>0</v>
      </c>
      <c r="M545" s="510" t="str">
        <f t="shared" si="66"/>
        <v/>
      </c>
      <c r="N545" s="511"/>
      <c r="O545" s="490" t="str">
        <f t="shared" si="67"/>
        <v/>
      </c>
      <c r="P545" s="491"/>
      <c r="R545" s="402" t="str">
        <v/>
      </c>
      <c r="S545" s="402">
        <v>0</v>
      </c>
      <c r="T545" s="402">
        <v>0</v>
      </c>
      <c r="U545" s="402">
        <v>0</v>
      </c>
      <c r="V545" s="402">
        <v>0</v>
      </c>
      <c r="W545" s="402">
        <v>0</v>
      </c>
      <c r="X545" s="402">
        <v>0</v>
      </c>
      <c r="Y545" s="402">
        <v>0</v>
      </c>
      <c r="Z545" s="402" t="str">
        <v/>
      </c>
      <c r="AA545" s="402">
        <v>0</v>
      </c>
      <c r="AB545" s="402" t="str">
        <v/>
      </c>
    </row>
    <row r="546" spans="1:28">
      <c r="A546" s="445" t="str">
        <f t="shared" si="64"/>
        <v>APU-00112</v>
      </c>
      <c r="B546" s="407"/>
      <c r="C546" s="481" t="str">
        <f t="shared" si="65"/>
        <v/>
      </c>
      <c r="D546" s="482"/>
      <c r="E546" s="482"/>
      <c r="F546" s="482"/>
      <c r="G546" s="482"/>
      <c r="H546" s="482"/>
      <c r="I546" s="482"/>
      <c r="J546" s="483"/>
      <c r="K546" s="508" t="str">
        <f t="shared" si="66"/>
        <v/>
      </c>
      <c r="L546" s="509">
        <f t="shared" si="66"/>
        <v>0</v>
      </c>
      <c r="M546" s="510" t="str">
        <f t="shared" si="66"/>
        <v/>
      </c>
      <c r="N546" s="511"/>
      <c r="O546" s="490" t="str">
        <f t="shared" si="67"/>
        <v/>
      </c>
      <c r="P546" s="491"/>
      <c r="R546" s="402" t="str">
        <v/>
      </c>
      <c r="S546" s="402">
        <v>0</v>
      </c>
      <c r="T546" s="402">
        <v>0</v>
      </c>
      <c r="U546" s="402">
        <v>0</v>
      </c>
      <c r="V546" s="402">
        <v>0</v>
      </c>
      <c r="W546" s="402">
        <v>0</v>
      </c>
      <c r="X546" s="402">
        <v>0</v>
      </c>
      <c r="Y546" s="402">
        <v>0</v>
      </c>
      <c r="Z546" s="402" t="str">
        <v/>
      </c>
      <c r="AA546" s="402">
        <v>0</v>
      </c>
      <c r="AB546" s="402" t="str">
        <v/>
      </c>
    </row>
    <row r="547" spans="1:28">
      <c r="A547" s="445" t="str">
        <f t="shared" si="64"/>
        <v>APU-00112</v>
      </c>
      <c r="B547" s="407"/>
      <c r="C547" s="481" t="str">
        <f t="shared" si="65"/>
        <v/>
      </c>
      <c r="D547" s="482"/>
      <c r="E547" s="482"/>
      <c r="F547" s="482"/>
      <c r="G547" s="482"/>
      <c r="H547" s="482"/>
      <c r="I547" s="482"/>
      <c r="J547" s="483"/>
      <c r="K547" s="508" t="str">
        <f t="shared" si="66"/>
        <v/>
      </c>
      <c r="L547" s="509">
        <f t="shared" si="66"/>
        <v>0</v>
      </c>
      <c r="M547" s="510" t="str">
        <f t="shared" si="66"/>
        <v/>
      </c>
      <c r="N547" s="511"/>
      <c r="O547" s="490" t="str">
        <f t="shared" si="67"/>
        <v/>
      </c>
      <c r="P547" s="491"/>
      <c r="R547" s="402" t="str">
        <v/>
      </c>
      <c r="S547" s="402">
        <v>0</v>
      </c>
      <c r="T547" s="402">
        <v>0</v>
      </c>
      <c r="U547" s="402">
        <v>0</v>
      </c>
      <c r="V547" s="402">
        <v>0</v>
      </c>
      <c r="W547" s="402">
        <v>0</v>
      </c>
      <c r="X547" s="402">
        <v>0</v>
      </c>
      <c r="Y547" s="402">
        <v>0</v>
      </c>
      <c r="Z547" s="402" t="str">
        <v/>
      </c>
      <c r="AA547" s="402">
        <v>0</v>
      </c>
      <c r="AB547" s="402" t="str">
        <v/>
      </c>
    </row>
    <row r="548" spans="1:28">
      <c r="A548" s="445" t="str">
        <f t="shared" si="64"/>
        <v>APU-00112</v>
      </c>
      <c r="B548" s="407"/>
      <c r="C548" s="481" t="str">
        <f t="shared" si="65"/>
        <v/>
      </c>
      <c r="D548" s="482"/>
      <c r="E548" s="482"/>
      <c r="F548" s="482"/>
      <c r="G548" s="482"/>
      <c r="H548" s="482"/>
      <c r="I548" s="482"/>
      <c r="J548" s="483"/>
      <c r="K548" s="508" t="str">
        <f t="shared" si="66"/>
        <v/>
      </c>
      <c r="L548" s="509">
        <f t="shared" si="66"/>
        <v>0</v>
      </c>
      <c r="M548" s="510" t="str">
        <f t="shared" si="66"/>
        <v/>
      </c>
      <c r="N548" s="511"/>
      <c r="O548" s="490" t="str">
        <f t="shared" si="67"/>
        <v/>
      </c>
      <c r="P548" s="491"/>
      <c r="R548" s="402" t="str">
        <v/>
      </c>
      <c r="S548" s="402">
        <v>0</v>
      </c>
      <c r="T548" s="402">
        <v>0</v>
      </c>
      <c r="U548" s="402">
        <v>0</v>
      </c>
      <c r="V548" s="402">
        <v>0</v>
      </c>
      <c r="W548" s="402">
        <v>0</v>
      </c>
      <c r="X548" s="402">
        <v>0</v>
      </c>
      <c r="Y548" s="402">
        <v>0</v>
      </c>
      <c r="Z548" s="402" t="str">
        <v/>
      </c>
      <c r="AA548" s="402">
        <v>0</v>
      </c>
      <c r="AB548" s="402" t="str">
        <v/>
      </c>
    </row>
    <row r="549" spans="1:28">
      <c r="A549" s="445" t="str">
        <f t="shared" si="64"/>
        <v>APU-00112</v>
      </c>
      <c r="B549" s="407"/>
      <c r="C549" s="481" t="str">
        <f t="shared" si="65"/>
        <v/>
      </c>
      <c r="D549" s="482"/>
      <c r="E549" s="482"/>
      <c r="F549" s="482"/>
      <c r="G549" s="482"/>
      <c r="H549" s="482"/>
      <c r="I549" s="482"/>
      <c r="J549" s="483"/>
      <c r="K549" s="508" t="str">
        <f t="shared" si="66"/>
        <v/>
      </c>
      <c r="L549" s="509">
        <f t="shared" si="66"/>
        <v>0</v>
      </c>
      <c r="M549" s="510" t="str">
        <f t="shared" si="66"/>
        <v/>
      </c>
      <c r="N549" s="511"/>
      <c r="O549" s="490" t="str">
        <f t="shared" si="67"/>
        <v/>
      </c>
      <c r="P549" s="491"/>
      <c r="R549" s="402" t="str">
        <v/>
      </c>
      <c r="S549" s="402">
        <v>0</v>
      </c>
      <c r="T549" s="402">
        <v>0</v>
      </c>
      <c r="U549" s="402">
        <v>0</v>
      </c>
      <c r="V549" s="402">
        <v>0</v>
      </c>
      <c r="W549" s="402">
        <v>0</v>
      </c>
      <c r="X549" s="402">
        <v>0</v>
      </c>
      <c r="Y549" s="402">
        <v>0</v>
      </c>
      <c r="Z549" s="402" t="str">
        <v/>
      </c>
      <c r="AA549" s="402">
        <v>0</v>
      </c>
      <c r="AB549" s="402" t="str">
        <v/>
      </c>
    </row>
    <row r="550" spans="1:28">
      <c r="A550" s="445" t="str">
        <f t="shared" si="64"/>
        <v>APU-00112</v>
      </c>
      <c r="B550" s="407"/>
      <c r="C550" s="481" t="str">
        <f t="shared" si="65"/>
        <v/>
      </c>
      <c r="D550" s="482"/>
      <c r="E550" s="482"/>
      <c r="F550" s="482"/>
      <c r="G550" s="482"/>
      <c r="H550" s="482"/>
      <c r="I550" s="482"/>
      <c r="J550" s="483"/>
      <c r="K550" s="508" t="str">
        <f t="shared" si="66"/>
        <v/>
      </c>
      <c r="L550" s="509">
        <f t="shared" si="66"/>
        <v>0</v>
      </c>
      <c r="M550" s="510" t="str">
        <f t="shared" si="66"/>
        <v/>
      </c>
      <c r="N550" s="511"/>
      <c r="O550" s="490" t="str">
        <f t="shared" si="67"/>
        <v/>
      </c>
      <c r="P550" s="491"/>
      <c r="R550" s="402" t="str">
        <v/>
      </c>
      <c r="S550" s="402">
        <v>0</v>
      </c>
      <c r="T550" s="402">
        <v>0</v>
      </c>
      <c r="U550" s="402">
        <v>0</v>
      </c>
      <c r="V550" s="402">
        <v>0</v>
      </c>
      <c r="W550" s="402">
        <v>0</v>
      </c>
      <c r="X550" s="402">
        <v>0</v>
      </c>
      <c r="Y550" s="402">
        <v>0</v>
      </c>
      <c r="Z550" s="402" t="str">
        <v/>
      </c>
      <c r="AA550" s="402">
        <v>0</v>
      </c>
      <c r="AB550" s="402" t="str">
        <v/>
      </c>
    </row>
    <row r="551" spans="1:28">
      <c r="A551" s="445" t="str">
        <f t="shared" si="64"/>
        <v>APU-00112</v>
      </c>
      <c r="B551" s="407"/>
      <c r="C551" s="481" t="str">
        <f t="shared" si="65"/>
        <v/>
      </c>
      <c r="D551" s="482"/>
      <c r="E551" s="482"/>
      <c r="F551" s="482"/>
      <c r="G551" s="482"/>
      <c r="H551" s="482"/>
      <c r="I551" s="482"/>
      <c r="J551" s="483"/>
      <c r="K551" s="508" t="str">
        <f t="shared" si="66"/>
        <v/>
      </c>
      <c r="L551" s="509">
        <f t="shared" si="66"/>
        <v>0</v>
      </c>
      <c r="M551" s="510" t="str">
        <f t="shared" si="66"/>
        <v/>
      </c>
      <c r="N551" s="511"/>
      <c r="O551" s="490" t="str">
        <f t="shared" si="67"/>
        <v/>
      </c>
      <c r="P551" s="491"/>
      <c r="R551" s="402" t="str">
        <v/>
      </c>
      <c r="S551" s="402">
        <v>0</v>
      </c>
      <c r="T551" s="402">
        <v>0</v>
      </c>
      <c r="U551" s="402">
        <v>0</v>
      </c>
      <c r="V551" s="402">
        <v>0</v>
      </c>
      <c r="W551" s="402">
        <v>0</v>
      </c>
      <c r="X551" s="402">
        <v>0</v>
      </c>
      <c r="Y551" s="402">
        <v>0</v>
      </c>
      <c r="Z551" s="402" t="str">
        <v/>
      </c>
      <c r="AA551" s="402">
        <v>0</v>
      </c>
      <c r="AB551" s="402" t="str">
        <v/>
      </c>
    </row>
    <row r="552" spans="1:28">
      <c r="A552" s="445" t="str">
        <f t="shared" si="64"/>
        <v>APU-00112</v>
      </c>
      <c r="B552" s="407"/>
      <c r="C552" s="481" t="str">
        <f t="shared" si="65"/>
        <v/>
      </c>
      <c r="D552" s="482"/>
      <c r="E552" s="482"/>
      <c r="F552" s="482"/>
      <c r="G552" s="482"/>
      <c r="H552" s="482"/>
      <c r="I552" s="482"/>
      <c r="J552" s="483"/>
      <c r="K552" s="508" t="str">
        <f t="shared" si="66"/>
        <v/>
      </c>
      <c r="L552" s="509">
        <f t="shared" si="66"/>
        <v>0</v>
      </c>
      <c r="M552" s="510" t="str">
        <f t="shared" si="66"/>
        <v/>
      </c>
      <c r="N552" s="511"/>
      <c r="O552" s="490" t="str">
        <f t="shared" si="67"/>
        <v/>
      </c>
      <c r="P552" s="491"/>
      <c r="R552" s="402" t="str">
        <v/>
      </c>
      <c r="S552" s="402">
        <v>0</v>
      </c>
      <c r="T552" s="402">
        <v>0</v>
      </c>
      <c r="U552" s="402">
        <v>0</v>
      </c>
      <c r="V552" s="402">
        <v>0</v>
      </c>
      <c r="W552" s="402">
        <v>0</v>
      </c>
      <c r="X552" s="402">
        <v>0</v>
      </c>
      <c r="Y552" s="402">
        <v>0</v>
      </c>
      <c r="Z552" s="402" t="str">
        <v/>
      </c>
      <c r="AA552" s="402">
        <v>0</v>
      </c>
      <c r="AB552" s="402" t="str">
        <v/>
      </c>
    </row>
    <row r="553" spans="1:28" ht="15.75" thickBot="1">
      <c r="A553" s="445" t="str">
        <f t="shared" si="64"/>
        <v>APU-00112</v>
      </c>
      <c r="B553" s="407"/>
      <c r="C553" s="512" t="s">
        <v>97</v>
      </c>
      <c r="D553" s="482"/>
      <c r="E553" s="482"/>
      <c r="F553" s="482"/>
      <c r="G553" s="482"/>
      <c r="H553" s="482"/>
      <c r="I553" s="482"/>
      <c r="J553" s="483"/>
      <c r="K553" s="508" t="s">
        <v>98</v>
      </c>
      <c r="L553" s="509">
        <v>0.05</v>
      </c>
      <c r="M553" s="510">
        <f>SUM(O539:O552)</f>
        <v>24920.240000000002</v>
      </c>
      <c r="N553" s="511"/>
      <c r="O553" s="490">
        <f>ROUND(M553*L553,2)</f>
        <v>1246.01</v>
      </c>
      <c r="P553" s="491"/>
      <c r="R553" s="402" t="str">
        <v>DESPERDICIO</v>
      </c>
      <c r="S553" s="402">
        <v>0</v>
      </c>
      <c r="T553" s="402">
        <v>0</v>
      </c>
      <c r="U553" s="402">
        <v>0</v>
      </c>
      <c r="V553" s="402">
        <v>0</v>
      </c>
      <c r="W553" s="402">
        <v>0</v>
      </c>
      <c r="X553" s="402">
        <v>0</v>
      </c>
      <c r="Y553" s="402">
        <v>0</v>
      </c>
      <c r="Z553" s="402" t="str">
        <v>%</v>
      </c>
      <c r="AA553" s="402">
        <v>0.05</v>
      </c>
      <c r="AB553" s="402">
        <v>24920.240000000002</v>
      </c>
    </row>
    <row r="554" spans="1:28" ht="15.75" thickBot="1">
      <c r="A554" s="445" t="str">
        <f t="shared" si="64"/>
        <v>APU-00112</v>
      </c>
      <c r="B554" s="407"/>
      <c r="C554" s="499" t="s">
        <v>95</v>
      </c>
      <c r="D554" s="500"/>
      <c r="E554" s="500"/>
      <c r="F554" s="500"/>
      <c r="G554" s="500"/>
      <c r="H554" s="500"/>
      <c r="I554" s="500"/>
      <c r="J554" s="500"/>
      <c r="K554" s="500"/>
      <c r="L554" s="500"/>
      <c r="M554" s="500"/>
      <c r="N554" s="501"/>
      <c r="O554" s="502">
        <f>SUM(O539:O553)</f>
        <v>26166.25</v>
      </c>
      <c r="P554" s="491"/>
      <c r="R554" s="402" t="str">
        <v>SUBTOTAL</v>
      </c>
      <c r="S554" s="402">
        <v>0</v>
      </c>
      <c r="T554" s="402">
        <v>0</v>
      </c>
      <c r="U554" s="402">
        <v>0</v>
      </c>
      <c r="V554" s="402">
        <v>0</v>
      </c>
      <c r="W554" s="402">
        <v>0</v>
      </c>
      <c r="X554" s="402">
        <v>0</v>
      </c>
      <c r="Y554" s="402">
        <v>0</v>
      </c>
      <c r="Z554" s="402">
        <v>0</v>
      </c>
      <c r="AA554" s="402">
        <v>0</v>
      </c>
      <c r="AB554" s="402">
        <v>0</v>
      </c>
    </row>
    <row r="555" spans="1:28" ht="15.75" thickBot="1">
      <c r="A555" s="445" t="str">
        <f t="shared" si="64"/>
        <v>APU-00112</v>
      </c>
      <c r="B555" s="407"/>
      <c r="C555" s="446" t="s">
        <v>50</v>
      </c>
      <c r="D555" s="420"/>
      <c r="E555" s="420"/>
      <c r="F555" s="420"/>
      <c r="G555" s="420"/>
      <c r="H555" s="420"/>
      <c r="I555" s="420"/>
      <c r="J555" s="420"/>
      <c r="K555" s="420"/>
      <c r="L555" s="420"/>
      <c r="M555" s="420"/>
      <c r="N555" s="420"/>
      <c r="O555" s="471"/>
      <c r="P555" s="472"/>
      <c r="R555" s="402" t="str">
        <v>III. TRANSPORTES</v>
      </c>
      <c r="S555" s="402">
        <v>0</v>
      </c>
      <c r="T555" s="402">
        <v>0</v>
      </c>
      <c r="U555" s="402">
        <v>0</v>
      </c>
      <c r="V555" s="402">
        <v>0</v>
      </c>
      <c r="W555" s="402">
        <v>0</v>
      </c>
      <c r="X555" s="402">
        <v>0</v>
      </c>
      <c r="Y555" s="402">
        <v>0</v>
      </c>
      <c r="Z555" s="402">
        <v>0</v>
      </c>
      <c r="AA555" s="402">
        <v>0</v>
      </c>
      <c r="AB555" s="402">
        <v>0</v>
      </c>
    </row>
    <row r="556" spans="1:28">
      <c r="A556" s="445" t="str">
        <f t="shared" si="64"/>
        <v>APU-00112</v>
      </c>
      <c r="B556" s="407"/>
      <c r="C556" s="473" t="s">
        <v>51</v>
      </c>
      <c r="D556" s="504"/>
      <c r="E556" s="504"/>
      <c r="F556" s="504"/>
      <c r="G556" s="504"/>
      <c r="H556" s="504"/>
      <c r="I556" s="504"/>
      <c r="J556" s="478" t="s">
        <v>52</v>
      </c>
      <c r="K556" s="513" t="s">
        <v>53</v>
      </c>
      <c r="L556" s="478" t="s">
        <v>99</v>
      </c>
      <c r="M556" s="476" t="s">
        <v>54</v>
      </c>
      <c r="N556" s="477"/>
      <c r="O556" s="479" t="s">
        <v>48</v>
      </c>
      <c r="P556" s="480"/>
      <c r="R556" s="402" t="str">
        <v>MATERIAL</v>
      </c>
      <c r="S556" s="402">
        <v>0</v>
      </c>
      <c r="T556" s="402">
        <v>0</v>
      </c>
      <c r="U556" s="402">
        <v>0</v>
      </c>
      <c r="V556" s="402">
        <v>0</v>
      </c>
      <c r="W556" s="402">
        <v>0</v>
      </c>
      <c r="X556" s="402">
        <v>0</v>
      </c>
      <c r="Y556" s="402" t="str">
        <v>VOL. o PESO</v>
      </c>
      <c r="Z556" s="402" t="str">
        <v>DISTANCIA</v>
      </c>
      <c r="AA556" s="402" t="str">
        <v>M3 o Ton/Km</v>
      </c>
      <c r="AB556" s="402" t="str">
        <v>TARIFA</v>
      </c>
    </row>
    <row r="557" spans="1:28">
      <c r="A557" s="445" t="str">
        <f t="shared" si="64"/>
        <v>APU-00112</v>
      </c>
      <c r="B557" s="407"/>
      <c r="C557" s="481" t="str">
        <f>+R557</f>
        <v/>
      </c>
      <c r="D557" s="514"/>
      <c r="E557" s="514"/>
      <c r="F557" s="514"/>
      <c r="G557" s="514"/>
      <c r="H557" s="514"/>
      <c r="I557" s="514"/>
      <c r="J557" s="515">
        <f t="shared" ref="J557:M560" si="68">+Y557</f>
        <v>0</v>
      </c>
      <c r="K557" s="516">
        <f t="shared" si="68"/>
        <v>0</v>
      </c>
      <c r="L557" s="517" t="str">
        <f t="shared" si="68"/>
        <v/>
      </c>
      <c r="M557" s="510" t="str">
        <f t="shared" si="68"/>
        <v/>
      </c>
      <c r="N557" s="518"/>
      <c r="O557" s="519" t="str">
        <f>IFERROR(ROUND(J557*M557*K557,2),"")</f>
        <v/>
      </c>
      <c r="P557" s="491"/>
      <c r="R557" s="402" t="str">
        <v/>
      </c>
      <c r="S557" s="402">
        <v>0</v>
      </c>
      <c r="T557" s="402">
        <v>0</v>
      </c>
      <c r="U557" s="402">
        <v>0</v>
      </c>
      <c r="V557" s="402">
        <v>0</v>
      </c>
      <c r="W557" s="402">
        <v>0</v>
      </c>
      <c r="X557" s="402">
        <v>0</v>
      </c>
      <c r="Y557" s="402">
        <v>0</v>
      </c>
      <c r="Z557" s="402">
        <v>0</v>
      </c>
      <c r="AA557" s="402" t="str">
        <v/>
      </c>
      <c r="AB557" s="402" t="str">
        <v/>
      </c>
    </row>
    <row r="558" spans="1:28">
      <c r="A558" s="445" t="str">
        <f t="shared" si="64"/>
        <v>APU-00112</v>
      </c>
      <c r="B558" s="407"/>
      <c r="C558" s="481" t="str">
        <f>+R558</f>
        <v/>
      </c>
      <c r="D558" s="514"/>
      <c r="E558" s="514"/>
      <c r="F558" s="514"/>
      <c r="G558" s="514"/>
      <c r="H558" s="514"/>
      <c r="I558" s="514"/>
      <c r="J558" s="515">
        <f t="shared" si="68"/>
        <v>0</v>
      </c>
      <c r="K558" s="516">
        <f t="shared" si="68"/>
        <v>0</v>
      </c>
      <c r="L558" s="517" t="str">
        <f t="shared" si="68"/>
        <v/>
      </c>
      <c r="M558" s="510" t="str">
        <f t="shared" si="68"/>
        <v/>
      </c>
      <c r="N558" s="518"/>
      <c r="O558" s="519" t="str">
        <f>IFERROR(ROUND(J558*M558*K558,2),"")</f>
        <v/>
      </c>
      <c r="P558" s="491"/>
      <c r="R558" s="402" t="str">
        <v/>
      </c>
      <c r="S558" s="402">
        <v>0</v>
      </c>
      <c r="T558" s="402">
        <v>0</v>
      </c>
      <c r="U558" s="402">
        <v>0</v>
      </c>
      <c r="V558" s="402">
        <v>0</v>
      </c>
      <c r="W558" s="402">
        <v>0</v>
      </c>
      <c r="X558" s="402">
        <v>0</v>
      </c>
      <c r="Y558" s="402">
        <v>0</v>
      </c>
      <c r="Z558" s="402">
        <v>0</v>
      </c>
      <c r="AA558" s="402" t="str">
        <v/>
      </c>
      <c r="AB558" s="402" t="str">
        <v/>
      </c>
    </row>
    <row r="559" spans="1:28">
      <c r="A559" s="445" t="str">
        <f t="shared" si="64"/>
        <v>APU-00112</v>
      </c>
      <c r="B559" s="407"/>
      <c r="C559" s="481" t="str">
        <f>+R559</f>
        <v/>
      </c>
      <c r="D559" s="514"/>
      <c r="E559" s="514"/>
      <c r="F559" s="514"/>
      <c r="G559" s="514"/>
      <c r="H559" s="514"/>
      <c r="I559" s="514"/>
      <c r="J559" s="515">
        <f t="shared" si="68"/>
        <v>0</v>
      </c>
      <c r="K559" s="516">
        <f t="shared" si="68"/>
        <v>0</v>
      </c>
      <c r="L559" s="517" t="str">
        <f t="shared" si="68"/>
        <v/>
      </c>
      <c r="M559" s="510" t="str">
        <f t="shared" si="68"/>
        <v/>
      </c>
      <c r="N559" s="518"/>
      <c r="O559" s="519" t="str">
        <f>IFERROR(ROUND(J559*M559*K559,2),"")</f>
        <v/>
      </c>
      <c r="P559" s="491"/>
      <c r="R559" s="402" t="str">
        <v/>
      </c>
      <c r="S559" s="402">
        <v>0</v>
      </c>
      <c r="T559" s="402">
        <v>0</v>
      </c>
      <c r="U559" s="402">
        <v>0</v>
      </c>
      <c r="V559" s="402">
        <v>0</v>
      </c>
      <c r="W559" s="402">
        <v>0</v>
      </c>
      <c r="X559" s="402">
        <v>0</v>
      </c>
      <c r="Y559" s="402">
        <v>0</v>
      </c>
      <c r="Z559" s="402">
        <v>0</v>
      </c>
      <c r="AA559" s="402" t="str">
        <v/>
      </c>
      <c r="AB559" s="402" t="str">
        <v/>
      </c>
    </row>
    <row r="560" spans="1:28" ht="15.75" thickBot="1">
      <c r="A560" s="445" t="str">
        <f t="shared" si="64"/>
        <v>APU-00112</v>
      </c>
      <c r="B560" s="407"/>
      <c r="C560" s="481" t="str">
        <f>+R560</f>
        <v/>
      </c>
      <c r="D560" s="514"/>
      <c r="E560" s="514"/>
      <c r="F560" s="514"/>
      <c r="G560" s="514"/>
      <c r="H560" s="514"/>
      <c r="I560" s="514"/>
      <c r="J560" s="515">
        <f t="shared" si="68"/>
        <v>0</v>
      </c>
      <c r="K560" s="516">
        <f t="shared" si="68"/>
        <v>0</v>
      </c>
      <c r="L560" s="517" t="str">
        <f t="shared" si="68"/>
        <v/>
      </c>
      <c r="M560" s="510" t="str">
        <f t="shared" si="68"/>
        <v/>
      </c>
      <c r="N560" s="518"/>
      <c r="O560" s="519" t="str">
        <f>IFERROR(ROUND(J560*M560*K560,2),"")</f>
        <v/>
      </c>
      <c r="P560" s="491"/>
      <c r="R560" s="402" t="str">
        <v/>
      </c>
      <c r="S560" s="402">
        <v>0</v>
      </c>
      <c r="T560" s="402">
        <v>0</v>
      </c>
      <c r="U560" s="402">
        <v>0</v>
      </c>
      <c r="V560" s="402">
        <v>0</v>
      </c>
      <c r="W560" s="402">
        <v>0</v>
      </c>
      <c r="X560" s="402">
        <v>0</v>
      </c>
      <c r="Y560" s="402">
        <v>0</v>
      </c>
      <c r="Z560" s="402">
        <v>0</v>
      </c>
      <c r="AA560" s="402" t="str">
        <v/>
      </c>
      <c r="AB560" s="402" t="str">
        <v/>
      </c>
    </row>
    <row r="561" spans="1:28" ht="15.75" thickBot="1">
      <c r="A561" s="445" t="str">
        <f t="shared" si="64"/>
        <v>APU-00112</v>
      </c>
      <c r="B561" s="407"/>
      <c r="C561" s="499" t="s">
        <v>95</v>
      </c>
      <c r="D561" s="500"/>
      <c r="E561" s="500"/>
      <c r="F561" s="500"/>
      <c r="G561" s="500"/>
      <c r="H561" s="500"/>
      <c r="I561" s="500"/>
      <c r="J561" s="500"/>
      <c r="K561" s="500"/>
      <c r="L561" s="500"/>
      <c r="M561" s="500"/>
      <c r="N561" s="501"/>
      <c r="O561" s="520">
        <f>SUM(O557:O560)</f>
        <v>0</v>
      </c>
      <c r="P561" s="503"/>
      <c r="R561" s="402" t="str">
        <v>SUBTOTAL</v>
      </c>
      <c r="S561" s="402">
        <v>0</v>
      </c>
      <c r="T561" s="402">
        <v>0</v>
      </c>
      <c r="U561" s="402">
        <v>0</v>
      </c>
      <c r="V561" s="402">
        <v>0</v>
      </c>
      <c r="W561" s="402">
        <v>0</v>
      </c>
      <c r="X561" s="402">
        <v>0</v>
      </c>
      <c r="Y561" s="402">
        <v>0</v>
      </c>
      <c r="Z561" s="402">
        <v>0</v>
      </c>
      <c r="AA561" s="402">
        <v>0</v>
      </c>
      <c r="AB561" s="402">
        <v>0</v>
      </c>
    </row>
    <row r="562" spans="1:28" ht="15.75" thickBot="1">
      <c r="A562" s="445" t="str">
        <f t="shared" si="64"/>
        <v>APU-00112</v>
      </c>
      <c r="B562" s="407"/>
      <c r="C562" s="446" t="s">
        <v>55</v>
      </c>
      <c r="D562" s="420"/>
      <c r="E562" s="420"/>
      <c r="F562" s="420"/>
      <c r="G562" s="420"/>
      <c r="H562" s="420"/>
      <c r="I562" s="420"/>
      <c r="J562" s="420"/>
      <c r="K562" s="420"/>
      <c r="L562" s="420"/>
      <c r="M562" s="420"/>
      <c r="N562" s="420"/>
      <c r="O562" s="471"/>
      <c r="P562" s="472"/>
      <c r="R562" s="402" t="str">
        <v>IV. MANO DE OBRA</v>
      </c>
      <c r="S562" s="402">
        <v>0</v>
      </c>
      <c r="T562" s="402">
        <v>0</v>
      </c>
      <c r="U562" s="402">
        <v>0</v>
      </c>
      <c r="V562" s="402">
        <v>0</v>
      </c>
      <c r="W562" s="402">
        <v>0</v>
      </c>
      <c r="X562" s="402">
        <v>0</v>
      </c>
      <c r="Y562" s="402">
        <v>0</v>
      </c>
      <c r="Z562" s="402">
        <v>0</v>
      </c>
      <c r="AA562" s="402">
        <v>0</v>
      </c>
      <c r="AB562" s="402">
        <v>0</v>
      </c>
    </row>
    <row r="563" spans="1:28" ht="30">
      <c r="A563" s="445" t="str">
        <f t="shared" si="64"/>
        <v>APU-00112</v>
      </c>
      <c r="B563" s="407"/>
      <c r="C563" s="473" t="s">
        <v>56</v>
      </c>
      <c r="D563" s="504"/>
      <c r="E563" s="504"/>
      <c r="F563" s="504"/>
      <c r="G563" s="504"/>
      <c r="H563" s="504"/>
      <c r="I563" s="504"/>
      <c r="J563" s="478" t="s">
        <v>57</v>
      </c>
      <c r="K563" s="521" t="s">
        <v>58</v>
      </c>
      <c r="L563" s="522" t="s">
        <v>59</v>
      </c>
      <c r="M563" s="476" t="s">
        <v>47</v>
      </c>
      <c r="N563" s="477"/>
      <c r="O563" s="523" t="s">
        <v>48</v>
      </c>
      <c r="P563" s="524"/>
      <c r="R563" s="402" t="str">
        <v>TRABAJADOR</v>
      </c>
      <c r="S563" s="402">
        <v>0</v>
      </c>
      <c r="T563" s="402">
        <v>0</v>
      </c>
      <c r="U563" s="402">
        <v>0</v>
      </c>
      <c r="V563" s="402">
        <v>0</v>
      </c>
      <c r="W563" s="402">
        <v>0</v>
      </c>
      <c r="X563" s="402">
        <v>0</v>
      </c>
      <c r="Y563" s="402" t="str">
        <v>JORNAL</v>
      </c>
      <c r="Z563" s="402" t="str">
        <v>PRESTACIONES</v>
      </c>
      <c r="AA563" s="402" t="str">
        <v>JORNAL TOTAL</v>
      </c>
      <c r="AB563" s="402" t="str">
        <v>RENDIMIENTO</v>
      </c>
    </row>
    <row r="564" spans="1:28">
      <c r="A564" s="445" t="str">
        <f t="shared" si="64"/>
        <v>APU-00112</v>
      </c>
      <c r="B564" s="407"/>
      <c r="C564" s="481" t="str">
        <f>+R564</f>
        <v>SOLDADOR</v>
      </c>
      <c r="D564" s="482"/>
      <c r="E564" s="482"/>
      <c r="F564" s="482"/>
      <c r="G564" s="482"/>
      <c r="H564" s="482"/>
      <c r="I564" s="483"/>
      <c r="J564" s="525">
        <f t="shared" ref="J564:M568" si="69">+Y564</f>
        <v>133570</v>
      </c>
      <c r="K564" s="526">
        <f t="shared" si="69"/>
        <v>1.95</v>
      </c>
      <c r="L564" s="527">
        <f t="shared" si="69"/>
        <v>260461.5</v>
      </c>
      <c r="M564" s="488">
        <f t="shared" si="69"/>
        <v>35</v>
      </c>
      <c r="N564" s="528"/>
      <c r="O564" s="529">
        <f>IFERROR(ROUND(L564/M564,2)," ")</f>
        <v>7441.76</v>
      </c>
      <c r="P564" s="530"/>
      <c r="R564" s="402" t="str">
        <v>SOLDADOR</v>
      </c>
      <c r="S564" s="402">
        <v>0</v>
      </c>
      <c r="T564" s="402">
        <v>0</v>
      </c>
      <c r="U564" s="402">
        <v>0</v>
      </c>
      <c r="V564" s="402">
        <v>0</v>
      </c>
      <c r="W564" s="402">
        <v>0</v>
      </c>
      <c r="X564" s="402">
        <v>0</v>
      </c>
      <c r="Y564" s="402">
        <v>133570</v>
      </c>
      <c r="Z564" s="402">
        <v>1.95</v>
      </c>
      <c r="AA564" s="402">
        <v>260461.5</v>
      </c>
      <c r="AB564" s="402">
        <v>35</v>
      </c>
    </row>
    <row r="565" spans="1:28">
      <c r="A565" s="445" t="str">
        <f t="shared" si="64"/>
        <v>APU-00112</v>
      </c>
      <c r="B565" s="407"/>
      <c r="C565" s="481" t="str">
        <f>+R565</f>
        <v>AYUDANTE (2)</v>
      </c>
      <c r="D565" s="482"/>
      <c r="E565" s="482"/>
      <c r="F565" s="482"/>
      <c r="G565" s="482"/>
      <c r="H565" s="482"/>
      <c r="I565" s="483"/>
      <c r="J565" s="525">
        <f t="shared" si="69"/>
        <v>142866</v>
      </c>
      <c r="K565" s="526">
        <f t="shared" si="69"/>
        <v>1.95</v>
      </c>
      <c r="L565" s="527">
        <f t="shared" si="69"/>
        <v>278588.7</v>
      </c>
      <c r="M565" s="488">
        <f t="shared" si="69"/>
        <v>35</v>
      </c>
      <c r="N565" s="528"/>
      <c r="O565" s="529">
        <f>IFERROR(ROUND(L565/M565,2)," ")</f>
        <v>7959.68</v>
      </c>
      <c r="P565" s="530"/>
      <c r="R565" s="402" t="str">
        <v>AYUDANTE (2)</v>
      </c>
      <c r="S565" s="402">
        <v>0</v>
      </c>
      <c r="T565" s="402">
        <v>0</v>
      </c>
      <c r="U565" s="402">
        <v>0</v>
      </c>
      <c r="V565" s="402">
        <v>0</v>
      </c>
      <c r="W565" s="402">
        <v>0</v>
      </c>
      <c r="X565" s="402">
        <v>0</v>
      </c>
      <c r="Y565" s="402">
        <v>142866</v>
      </c>
      <c r="Z565" s="402">
        <v>1.95</v>
      </c>
      <c r="AA565" s="402">
        <v>278588.7</v>
      </c>
      <c r="AB565" s="402">
        <v>35</v>
      </c>
    </row>
    <row r="566" spans="1:28">
      <c r="A566" s="445" t="str">
        <f t="shared" si="64"/>
        <v>APU-00112</v>
      </c>
      <c r="B566" s="407"/>
      <c r="C566" s="481" t="str">
        <f>+R566</f>
        <v/>
      </c>
      <c r="D566" s="482"/>
      <c r="E566" s="482"/>
      <c r="F566" s="482"/>
      <c r="G566" s="482"/>
      <c r="H566" s="482"/>
      <c r="I566" s="483"/>
      <c r="J566" s="525" t="str">
        <f t="shared" si="69"/>
        <v/>
      </c>
      <c r="K566" s="526" t="str">
        <f t="shared" si="69"/>
        <v xml:space="preserve"> </v>
      </c>
      <c r="L566" s="527" t="str">
        <f t="shared" si="69"/>
        <v xml:space="preserve"> </v>
      </c>
      <c r="M566" s="488">
        <f t="shared" si="69"/>
        <v>0</v>
      </c>
      <c r="N566" s="528"/>
      <c r="O566" s="529" t="str">
        <f>IFERROR(ROUND(L566/M566,2)," ")</f>
        <v xml:space="preserve"> </v>
      </c>
      <c r="P566" s="530"/>
      <c r="R566" s="402" t="str">
        <v/>
      </c>
      <c r="S566" s="402">
        <v>0</v>
      </c>
      <c r="T566" s="402">
        <v>0</v>
      </c>
      <c r="U566" s="402">
        <v>0</v>
      </c>
      <c r="V566" s="402">
        <v>0</v>
      </c>
      <c r="W566" s="402">
        <v>0</v>
      </c>
      <c r="X566" s="402">
        <v>0</v>
      </c>
      <c r="Y566" s="402" t="str">
        <v/>
      </c>
      <c r="Z566" s="402" t="str">
        <v xml:space="preserve"> </v>
      </c>
      <c r="AA566" s="402" t="str">
        <v xml:space="preserve"> </v>
      </c>
      <c r="AB566" s="402">
        <v>0</v>
      </c>
    </row>
    <row r="567" spans="1:28">
      <c r="A567" s="445" t="str">
        <f t="shared" si="64"/>
        <v>APU-00112</v>
      </c>
      <c r="B567" s="407"/>
      <c r="C567" s="481" t="str">
        <f>+R567</f>
        <v/>
      </c>
      <c r="D567" s="482"/>
      <c r="E567" s="482"/>
      <c r="F567" s="482"/>
      <c r="G567" s="482"/>
      <c r="H567" s="482"/>
      <c r="I567" s="483"/>
      <c r="J567" s="525" t="str">
        <f t="shared" si="69"/>
        <v/>
      </c>
      <c r="K567" s="526" t="str">
        <f t="shared" si="69"/>
        <v xml:space="preserve"> </v>
      </c>
      <c r="L567" s="527" t="str">
        <f t="shared" si="69"/>
        <v xml:space="preserve"> </v>
      </c>
      <c r="M567" s="488">
        <f t="shared" si="69"/>
        <v>0</v>
      </c>
      <c r="N567" s="528"/>
      <c r="O567" s="529" t="str">
        <f>IFERROR(ROUND(L567/M567,2)," ")</f>
        <v xml:space="preserve"> </v>
      </c>
      <c r="P567" s="530"/>
      <c r="R567" s="402" t="str">
        <v/>
      </c>
      <c r="S567" s="402">
        <v>0</v>
      </c>
      <c r="T567" s="402">
        <v>0</v>
      </c>
      <c r="U567" s="402">
        <v>0</v>
      </c>
      <c r="V567" s="402">
        <v>0</v>
      </c>
      <c r="W567" s="402">
        <v>0</v>
      </c>
      <c r="X567" s="402">
        <v>0</v>
      </c>
      <c r="Y567" s="402" t="str">
        <v/>
      </c>
      <c r="Z567" s="402" t="str">
        <v xml:space="preserve"> </v>
      </c>
      <c r="AA567" s="402" t="str">
        <v xml:space="preserve"> </v>
      </c>
      <c r="AB567" s="402">
        <v>0</v>
      </c>
    </row>
    <row r="568" spans="1:28" ht="15.75" thickBot="1">
      <c r="A568" s="445" t="str">
        <f t="shared" si="64"/>
        <v>APU-00112</v>
      </c>
      <c r="B568" s="407"/>
      <c r="C568" s="481" t="str">
        <f>+R568</f>
        <v/>
      </c>
      <c r="D568" s="482"/>
      <c r="E568" s="482"/>
      <c r="F568" s="482"/>
      <c r="G568" s="482"/>
      <c r="H568" s="482"/>
      <c r="I568" s="483"/>
      <c r="J568" s="525" t="str">
        <f t="shared" si="69"/>
        <v/>
      </c>
      <c r="K568" s="526" t="str">
        <f t="shared" si="69"/>
        <v xml:space="preserve"> </v>
      </c>
      <c r="L568" s="527" t="str">
        <f t="shared" si="69"/>
        <v xml:space="preserve"> </v>
      </c>
      <c r="M568" s="488">
        <f t="shared" si="69"/>
        <v>0</v>
      </c>
      <c r="N568" s="528"/>
      <c r="O568" s="529" t="str">
        <f>IFERROR(ROUND(L568/M568,2)," ")</f>
        <v xml:space="preserve"> </v>
      </c>
      <c r="P568" s="491"/>
      <c r="R568" s="402" t="str">
        <v/>
      </c>
      <c r="S568" s="402">
        <v>0</v>
      </c>
      <c r="T568" s="402">
        <v>0</v>
      </c>
      <c r="U568" s="402">
        <v>0</v>
      </c>
      <c r="V568" s="402">
        <v>0</v>
      </c>
      <c r="W568" s="402">
        <v>0</v>
      </c>
      <c r="X568" s="402">
        <v>0</v>
      </c>
      <c r="Y568" s="402" t="str">
        <v/>
      </c>
      <c r="Z568" s="402" t="str">
        <v xml:space="preserve"> </v>
      </c>
      <c r="AA568" s="402" t="str">
        <v xml:space="preserve"> </v>
      </c>
      <c r="AB568" s="402">
        <v>0</v>
      </c>
    </row>
    <row r="569" spans="1:28" ht="15.75" thickBot="1">
      <c r="A569" s="445" t="str">
        <f t="shared" si="64"/>
        <v>APU-00112</v>
      </c>
      <c r="B569" s="407"/>
      <c r="C569" s="499" t="s">
        <v>95</v>
      </c>
      <c r="D569" s="500"/>
      <c r="E569" s="500"/>
      <c r="F569" s="500"/>
      <c r="G569" s="500"/>
      <c r="H569" s="500"/>
      <c r="I569" s="500"/>
      <c r="J569" s="500"/>
      <c r="K569" s="500"/>
      <c r="L569" s="500"/>
      <c r="M569" s="500"/>
      <c r="N569" s="501"/>
      <c r="O569" s="502">
        <f>SUM(O564:O568)</f>
        <v>15401.44</v>
      </c>
      <c r="P569" s="491"/>
    </row>
    <row r="570" spans="1:28" ht="15.75" thickBot="1">
      <c r="A570" s="445" t="str">
        <f t="shared" si="64"/>
        <v>APU-00112</v>
      </c>
      <c r="B570" s="407"/>
      <c r="C570" s="459"/>
      <c r="D570" s="411"/>
      <c r="E570" s="411"/>
      <c r="F570" s="411"/>
      <c r="G570" s="411"/>
      <c r="H570" s="411"/>
      <c r="I570" s="411"/>
      <c r="J570" s="411"/>
      <c r="K570" s="411"/>
      <c r="L570" s="411"/>
      <c r="M570" s="411"/>
      <c r="N570" s="411"/>
      <c r="O570" s="460"/>
      <c r="P570" s="409"/>
    </row>
    <row r="571" spans="1:28" ht="15.75" thickBot="1">
      <c r="A571" s="445" t="str">
        <f t="shared" si="64"/>
        <v>APU-00112</v>
      </c>
      <c r="B571" s="407"/>
      <c r="C571" s="531" t="s">
        <v>60</v>
      </c>
      <c r="D571" s="532"/>
      <c r="E571" s="532"/>
      <c r="F571" s="532"/>
      <c r="G571" s="532"/>
      <c r="H571" s="532"/>
      <c r="I571" s="532"/>
      <c r="J571" s="532"/>
      <c r="K571" s="532"/>
      <c r="L571" s="532"/>
      <c r="M571" s="532"/>
      <c r="N571" s="533"/>
      <c r="O571" s="534">
        <f>+O569+O561+O554+O536</f>
        <v>44867.54</v>
      </c>
      <c r="P571" s="535"/>
    </row>
    <row r="572" spans="1:28" ht="15.75" thickBot="1">
      <c r="A572" s="445" t="str">
        <f t="shared" si="64"/>
        <v>APU-00112</v>
      </c>
      <c r="B572" s="407"/>
      <c r="C572" s="536"/>
      <c r="D572" s="537"/>
      <c r="E572" s="537"/>
      <c r="F572" s="537"/>
      <c r="G572" s="537"/>
      <c r="H572" s="537"/>
      <c r="I572" s="537"/>
      <c r="J572" s="537"/>
      <c r="K572" s="537"/>
      <c r="L572" s="537"/>
      <c r="M572" s="537"/>
      <c r="N572" s="537"/>
      <c r="O572" s="538"/>
      <c r="P572" s="472"/>
    </row>
    <row r="573" spans="1:28">
      <c r="A573" s="445" t="str">
        <f t="shared" si="64"/>
        <v>APU-00112</v>
      </c>
      <c r="B573" s="407"/>
      <c r="C573" s="539"/>
      <c r="D573" s="540"/>
      <c r="E573" s="540"/>
      <c r="F573" s="540"/>
      <c r="G573" s="540"/>
      <c r="H573" s="540"/>
      <c r="I573" s="540"/>
      <c r="J573" s="513"/>
      <c r="K573" s="541"/>
      <c r="L573" s="522" t="s">
        <v>61</v>
      </c>
      <c r="M573" s="542" t="s">
        <v>62</v>
      </c>
      <c r="N573" s="543"/>
      <c r="O573" s="523"/>
      <c r="P573" s="524"/>
    </row>
    <row r="574" spans="1:28">
      <c r="A574" s="445" t="str">
        <f t="shared" si="64"/>
        <v>APU-00112</v>
      </c>
      <c r="B574" s="407"/>
      <c r="C574" s="512"/>
      <c r="D574" s="482"/>
      <c r="E574" s="482"/>
      <c r="F574" s="482"/>
      <c r="G574" s="482"/>
      <c r="H574" s="482"/>
      <c r="I574" s="482"/>
      <c r="J574" s="544"/>
      <c r="K574" s="545"/>
      <c r="L574" s="546">
        <v>0.24</v>
      </c>
      <c r="M574" s="547">
        <f>ROUND(L574*O571,2)</f>
        <v>10768.21</v>
      </c>
      <c r="N574" s="548"/>
      <c r="O574" s="549"/>
      <c r="P574" s="491"/>
    </row>
    <row r="575" spans="1:28">
      <c r="A575" s="445" t="str">
        <f t="shared" si="64"/>
        <v>APU-00112</v>
      </c>
      <c r="B575" s="407"/>
      <c r="C575" s="550"/>
      <c r="D575" s="432"/>
      <c r="E575" s="432"/>
      <c r="F575" s="432"/>
      <c r="G575" s="432"/>
      <c r="H575" s="432"/>
      <c r="I575" s="432"/>
      <c r="J575" s="544"/>
      <c r="K575" s="545"/>
      <c r="L575" s="546">
        <v>0.02</v>
      </c>
      <c r="M575" s="547">
        <f>ROUND(L575*O571,2)</f>
        <v>897.35</v>
      </c>
      <c r="N575" s="548"/>
      <c r="O575" s="549"/>
      <c r="P575" s="491"/>
    </row>
    <row r="576" spans="1:28" ht="15.75" thickBot="1">
      <c r="A576" s="445" t="str">
        <f t="shared" si="64"/>
        <v>APU-00112</v>
      </c>
      <c r="B576" s="407"/>
      <c r="C576" s="449"/>
      <c r="D576" s="450"/>
      <c r="E576" s="450"/>
      <c r="F576" s="450"/>
      <c r="G576" s="450"/>
      <c r="H576" s="450"/>
      <c r="I576" s="450"/>
      <c r="J576" s="551"/>
      <c r="K576" s="552"/>
      <c r="L576" s="546">
        <v>7.0000000000000007E-2</v>
      </c>
      <c r="M576" s="547">
        <f>ROUND(L576*O571,2)</f>
        <v>3140.73</v>
      </c>
      <c r="N576" s="548"/>
      <c r="O576" s="549"/>
      <c r="P576" s="491"/>
    </row>
    <row r="577" spans="2:16" ht="15.75" thickBot="1">
      <c r="B577" s="407"/>
      <c r="C577" s="499"/>
      <c r="D577" s="500"/>
      <c r="E577" s="500"/>
      <c r="F577" s="500"/>
      <c r="G577" s="500"/>
      <c r="H577" s="500"/>
      <c r="I577" s="500"/>
      <c r="J577" s="500"/>
      <c r="K577" s="500"/>
      <c r="L577" s="500"/>
      <c r="M577" s="500"/>
      <c r="N577" s="501"/>
      <c r="O577" s="502">
        <f>SUM(M574:M576)</f>
        <v>14806.289999999999</v>
      </c>
      <c r="P577" s="553"/>
    </row>
    <row r="578" spans="2:16" ht="15.75" thickBot="1">
      <c r="B578" s="407"/>
      <c r="C578" s="459"/>
      <c r="D578" s="411"/>
      <c r="E578" s="411"/>
      <c r="F578" s="411"/>
      <c r="G578" s="411"/>
      <c r="H578" s="411"/>
      <c r="I578" s="411"/>
      <c r="J578" s="411"/>
      <c r="K578" s="411"/>
      <c r="L578" s="411"/>
      <c r="M578" s="411"/>
      <c r="N578" s="411"/>
      <c r="O578" s="460"/>
      <c r="P578" s="409"/>
    </row>
    <row r="579" spans="2:16" ht="15.75" thickBot="1">
      <c r="B579" s="407"/>
      <c r="C579" s="554" t="s">
        <v>64</v>
      </c>
      <c r="D579" s="555"/>
      <c r="E579" s="555"/>
      <c r="F579" s="555"/>
      <c r="G579" s="555"/>
      <c r="H579" s="555"/>
      <c r="I579" s="555"/>
      <c r="J579" s="555"/>
      <c r="K579" s="555"/>
      <c r="L579" s="555"/>
      <c r="M579" s="555"/>
      <c r="N579" s="556"/>
      <c r="O579" s="534">
        <f>ROUND(O577+O571,0)</f>
        <v>59674</v>
      </c>
      <c r="P579" s="553"/>
    </row>
    <row r="580" spans="2:16">
      <c r="B580" s="407"/>
      <c r="C580" s="452"/>
      <c r="D580" s="453"/>
      <c r="E580" s="453"/>
      <c r="F580" s="453"/>
      <c r="G580" s="453"/>
      <c r="H580" s="453"/>
      <c r="I580" s="453"/>
      <c r="J580" s="453"/>
      <c r="K580" s="453"/>
      <c r="L580" s="453"/>
      <c r="M580" s="453"/>
      <c r="N580" s="453"/>
      <c r="O580" s="454"/>
      <c r="P580" s="409"/>
    </row>
    <row r="581" spans="2:16">
      <c r="B581" s="407"/>
      <c r="C581" s="459"/>
      <c r="D581" s="411"/>
      <c r="E581" s="411"/>
      <c r="F581" s="411"/>
      <c r="G581" s="411"/>
      <c r="H581" s="411"/>
      <c r="I581" s="411"/>
      <c r="J581" s="411"/>
      <c r="K581" s="411"/>
      <c r="L581" s="411"/>
      <c r="M581" s="411"/>
      <c r="N581" s="411"/>
      <c r="O581" s="460"/>
      <c r="P581" s="409"/>
    </row>
    <row r="582" spans="2:16">
      <c r="B582" s="407"/>
      <c r="C582" s="459"/>
      <c r="D582" s="411"/>
      <c r="E582" s="411"/>
      <c r="F582" s="411"/>
      <c r="G582" s="411"/>
      <c r="H582" s="411"/>
      <c r="I582" s="411"/>
      <c r="J582" s="411"/>
      <c r="K582" s="411"/>
      <c r="L582" s="411"/>
      <c r="M582" s="411"/>
      <c r="N582" s="411"/>
      <c r="O582" s="460"/>
      <c r="P582" s="409"/>
    </row>
    <row r="583" spans="2:16">
      <c r="B583" s="407"/>
      <c r="C583" s="459"/>
      <c r="D583" s="411"/>
      <c r="E583" s="411"/>
      <c r="F583" s="411"/>
      <c r="G583" s="411"/>
      <c r="H583" s="411"/>
      <c r="I583" s="411"/>
      <c r="J583" s="411"/>
      <c r="K583" s="411"/>
      <c r="L583" s="411"/>
      <c r="M583" s="411"/>
      <c r="N583" s="411"/>
      <c r="O583" s="460"/>
      <c r="P583" s="409"/>
    </row>
    <row r="584" spans="2:16" ht="15.75">
      <c r="B584" s="407"/>
      <c r="C584" s="557" t="str">
        <f>+[118]INICIO!$B$13</f>
        <v>Proyectó:</v>
      </c>
      <c r="D584" s="411"/>
      <c r="E584" s="411"/>
      <c r="F584" s="411"/>
      <c r="G584" s="411"/>
      <c r="H584" s="411"/>
      <c r="I584" s="411"/>
      <c r="J584" s="558" t="str">
        <f>+[117]INICIO!$B$17</f>
        <v>Aprobó:</v>
      </c>
      <c r="K584" s="411"/>
      <c r="M584" s="411"/>
      <c r="N584" s="411"/>
      <c r="O584" s="460"/>
      <c r="P584" s="409"/>
    </row>
    <row r="585" spans="2:16">
      <c r="B585" s="407"/>
      <c r="C585" s="559"/>
      <c r="D585" s="411" t="str">
        <f>+[117]INICIO!$C$14</f>
        <v>LUZ DARY CAMPEROS RINCON</v>
      </c>
      <c r="E585" s="411"/>
      <c r="F585" s="411"/>
      <c r="G585" s="411"/>
      <c r="H585" s="560"/>
      <c r="I585" s="411"/>
      <c r="J585" s="411"/>
      <c r="K585" s="411" t="str">
        <f>+[117]INICIO!$C$18</f>
        <v>JESUS IVAN QUIÑONES RUEDA</v>
      </c>
      <c r="M585" s="411"/>
      <c r="N585" s="411"/>
      <c r="O585" s="460"/>
      <c r="P585" s="561"/>
    </row>
    <row r="586" spans="2:16">
      <c r="B586" s="407"/>
      <c r="C586" s="459"/>
      <c r="D586" s="411" t="str">
        <f>+[117]INICIO!$C$15</f>
        <v>APOYO SEC. DE PLANEACION Y OBRAS PÚBLICAS</v>
      </c>
      <c r="E586" s="411"/>
      <c r="F586" s="411"/>
      <c r="G586" s="411"/>
      <c r="H586" s="560"/>
      <c r="I586" s="411"/>
      <c r="J586" s="411"/>
      <c r="K586" s="411" t="str">
        <f>+[117]INICIO!$C$19</f>
        <v>SECRETARIO DE PLANEACION Y OBRAS PUBLICAS</v>
      </c>
      <c r="M586" s="411"/>
      <c r="N586" s="411"/>
      <c r="O586" s="460"/>
      <c r="P586" s="561"/>
    </row>
    <row r="587" spans="2:16">
      <c r="B587" s="407"/>
      <c r="C587" s="439"/>
      <c r="D587" s="411" t="str">
        <f>+[117]INICIO!$C$16</f>
        <v>091037-0632531CND</v>
      </c>
      <c r="E587" s="411"/>
      <c r="F587" s="412"/>
      <c r="G587" s="412"/>
      <c r="H587" s="560"/>
      <c r="I587" s="412"/>
      <c r="J587" s="412"/>
      <c r="K587" s="562" t="str">
        <f>+[117]INICIO!$C$20</f>
        <v>A21382020-1090480860</v>
      </c>
      <c r="L587" s="562"/>
      <c r="M587" s="412"/>
      <c r="N587" s="412"/>
      <c r="O587" s="460"/>
      <c r="P587" s="563"/>
    </row>
    <row r="588" spans="2:16" ht="16.5" thickBot="1">
      <c r="B588" s="407"/>
      <c r="C588" s="564"/>
      <c r="D588" s="565"/>
      <c r="E588" s="565"/>
      <c r="F588" s="565"/>
      <c r="G588" s="565"/>
      <c r="H588" s="565"/>
      <c r="I588" s="565"/>
      <c r="J588" s="565"/>
      <c r="K588" s="565"/>
      <c r="L588" s="565"/>
      <c r="M588" s="565"/>
      <c r="N588" s="565"/>
      <c r="O588" s="566"/>
      <c r="P588" s="567"/>
    </row>
    <row r="589" spans="2:16" ht="15.75" thickBot="1">
      <c r="B589" s="568"/>
      <c r="C589" s="569"/>
      <c r="D589" s="569"/>
      <c r="E589" s="569"/>
      <c r="F589" s="569"/>
      <c r="G589" s="569"/>
      <c r="H589" s="569"/>
      <c r="I589" s="569"/>
      <c r="J589" s="569"/>
      <c r="K589" s="569"/>
      <c r="L589" s="569"/>
      <c r="M589" s="569"/>
      <c r="N589" s="569"/>
      <c r="O589" s="570"/>
      <c r="P589" s="571"/>
    </row>
    <row r="590" spans="2:16" ht="15.75" thickTop="1">
      <c r="B590" s="403"/>
      <c r="C590" s="404"/>
      <c r="D590" s="404"/>
      <c r="E590" s="404"/>
      <c r="F590" s="404"/>
      <c r="G590" s="404"/>
      <c r="H590" s="404"/>
      <c r="I590" s="404"/>
      <c r="J590" s="404"/>
      <c r="K590" s="404"/>
      <c r="L590" s="404"/>
      <c r="M590" s="404"/>
      <c r="N590" s="404"/>
      <c r="O590" s="405"/>
      <c r="P590" s="406"/>
    </row>
    <row r="591" spans="2:16" ht="18.75" customHeight="1">
      <c r="B591" s="407"/>
      <c r="C591" s="408" t="str">
        <f>+[117]INICIO!$C$8</f>
        <v>Formulario 1 - Propuesta económica  - Documento tipo de selección abreviada de menor cuantía</v>
      </c>
      <c r="D591" s="408"/>
      <c r="E591" s="408"/>
      <c r="F591" s="408"/>
      <c r="G591" s="408"/>
      <c r="H591" s="408"/>
      <c r="I591" s="408"/>
      <c r="J591" s="408"/>
      <c r="K591" s="408"/>
      <c r="L591" s="408"/>
      <c r="M591" s="408"/>
      <c r="N591" s="408"/>
      <c r="O591" s="408"/>
      <c r="P591" s="409"/>
    </row>
    <row r="592" spans="2:16">
      <c r="B592" s="407"/>
      <c r="C592" s="410" t="s">
        <v>89</v>
      </c>
      <c r="D592" s="410" t="str">
        <f>+[117]INICIO!$C$6</f>
        <v>1 del 21 de agosto de 2025</v>
      </c>
      <c r="E592" s="410"/>
      <c r="F592" s="410"/>
      <c r="G592" s="410"/>
      <c r="H592" s="410"/>
      <c r="I592" s="410"/>
      <c r="J592" s="410"/>
      <c r="K592" s="410"/>
      <c r="L592" s="410"/>
      <c r="M592" s="410"/>
      <c r="N592" s="410"/>
      <c r="O592" s="410"/>
      <c r="P592" s="409"/>
    </row>
    <row r="593" spans="2:16" ht="15.75" thickBot="1">
      <c r="B593" s="407"/>
      <c r="C593" s="411"/>
      <c r="D593" s="411"/>
      <c r="E593" s="411"/>
      <c r="F593" s="411"/>
      <c r="G593" s="411"/>
      <c r="H593" s="411"/>
      <c r="I593" s="411"/>
      <c r="J593" s="411"/>
      <c r="K593" s="411"/>
      <c r="L593" s="411"/>
      <c r="M593" s="411"/>
      <c r="N593" s="411"/>
      <c r="O593" s="412"/>
      <c r="P593" s="409"/>
    </row>
    <row r="594" spans="2:16">
      <c r="B594" s="407"/>
      <c r="C594" s="180"/>
      <c r="D594" s="413"/>
      <c r="E594" s="414"/>
      <c r="F594" s="414"/>
      <c r="G594" s="414"/>
      <c r="H594" s="414"/>
      <c r="I594" s="414"/>
      <c r="J594" s="414"/>
      <c r="K594" s="415"/>
      <c r="L594" s="184"/>
      <c r="M594" s="185"/>
      <c r="N594" s="185"/>
      <c r="O594" s="186"/>
      <c r="P594" s="187"/>
    </row>
    <row r="595" spans="2:16">
      <c r="B595" s="407"/>
      <c r="C595" s="188"/>
      <c r="D595" s="416" t="s">
        <v>90</v>
      </c>
      <c r="E595" s="417"/>
      <c r="F595" s="417"/>
      <c r="G595" s="417"/>
      <c r="H595" s="417"/>
      <c r="I595" s="417"/>
      <c r="J595" s="417"/>
      <c r="K595" s="418"/>
      <c r="L595" s="192"/>
      <c r="M595" s="193"/>
      <c r="N595" s="193"/>
      <c r="O595" s="194"/>
      <c r="P595" s="187"/>
    </row>
    <row r="596" spans="2:16">
      <c r="B596" s="407"/>
      <c r="C596" s="188"/>
      <c r="D596" s="419"/>
      <c r="E596" s="420"/>
      <c r="F596" s="420"/>
      <c r="G596" s="420"/>
      <c r="H596" s="420"/>
      <c r="I596" s="420"/>
      <c r="J596" s="420"/>
      <c r="K596" s="421"/>
      <c r="L596" s="198"/>
      <c r="M596" s="199"/>
      <c r="N596" s="200"/>
      <c r="O596" s="201"/>
      <c r="P596" s="187"/>
    </row>
    <row r="597" spans="2:16">
      <c r="B597" s="407"/>
      <c r="C597" s="188"/>
      <c r="D597" s="419"/>
      <c r="E597" s="420"/>
      <c r="F597" s="420"/>
      <c r="G597" s="420"/>
      <c r="H597" s="420"/>
      <c r="I597" s="420"/>
      <c r="J597" s="420"/>
      <c r="K597" s="421"/>
      <c r="L597" s="202" t="s">
        <v>35</v>
      </c>
      <c r="M597" s="203">
        <f>+[118]INICIO!$C$6</f>
        <v>1</v>
      </c>
      <c r="N597" s="204"/>
      <c r="O597" s="205"/>
      <c r="P597" s="187"/>
    </row>
    <row r="598" spans="2:16">
      <c r="B598" s="407"/>
      <c r="C598" s="188"/>
      <c r="D598" s="419"/>
      <c r="E598" s="420"/>
      <c r="F598" s="420"/>
      <c r="G598" s="420"/>
      <c r="H598" s="420"/>
      <c r="I598" s="420"/>
      <c r="J598" s="420"/>
      <c r="K598" s="421"/>
      <c r="L598" s="422"/>
      <c r="M598" s="423"/>
      <c r="N598" s="424"/>
      <c r="O598" s="425"/>
      <c r="P598" s="426"/>
    </row>
    <row r="599" spans="2:16">
      <c r="B599" s="407"/>
      <c r="C599" s="188"/>
      <c r="D599" s="427"/>
      <c r="E599" s="428"/>
      <c r="F599" s="428"/>
      <c r="G599" s="428"/>
      <c r="H599" s="428"/>
      <c r="I599" s="428"/>
      <c r="J599" s="428"/>
      <c r="K599" s="429"/>
      <c r="L599" s="198"/>
      <c r="M599" s="214"/>
      <c r="N599" s="214"/>
      <c r="O599" s="215"/>
      <c r="P599" s="187"/>
    </row>
    <row r="600" spans="2:16">
      <c r="B600" s="407"/>
      <c r="C600" s="188"/>
      <c r="D600" s="427"/>
      <c r="E600" s="428"/>
      <c r="F600" s="428"/>
      <c r="G600" s="428"/>
      <c r="H600" s="428"/>
      <c r="I600" s="428"/>
      <c r="J600" s="428"/>
      <c r="K600" s="429"/>
      <c r="L600" s="202" t="s">
        <v>91</v>
      </c>
      <c r="M600" s="202">
        <f>+VLOOKUP(C611,[117]PRESUPUESTO!A:O,15,FALSE)</f>
        <v>8</v>
      </c>
      <c r="N600" s="202" t="s">
        <v>36</v>
      </c>
      <c r="O600" s="216">
        <f>+VLOOKUP("F",[117]PRESUPUESTO!A:O,15,FALSE)</f>
        <v>16</v>
      </c>
      <c r="P600" s="187"/>
    </row>
    <row r="601" spans="2:16">
      <c r="B601" s="407"/>
      <c r="C601" s="188"/>
      <c r="D601" s="416" t="s">
        <v>92</v>
      </c>
      <c r="E601" s="417"/>
      <c r="F601" s="417"/>
      <c r="G601" s="417"/>
      <c r="H601" s="417"/>
      <c r="I601" s="417"/>
      <c r="J601" s="417"/>
      <c r="K601" s="418"/>
      <c r="L601" s="202"/>
      <c r="M601" s="217"/>
      <c r="N601" s="217"/>
      <c r="O601" s="216"/>
      <c r="P601" s="187"/>
    </row>
    <row r="602" spans="2:16" ht="15.75" thickBot="1">
      <c r="B602" s="407"/>
      <c r="C602" s="430"/>
      <c r="D602" s="431"/>
      <c r="E602" s="431"/>
      <c r="F602" s="431"/>
      <c r="G602" s="431"/>
      <c r="H602" s="431"/>
      <c r="I602" s="431"/>
      <c r="J602" s="431"/>
      <c r="K602" s="431"/>
      <c r="L602" s="431"/>
      <c r="M602" s="432"/>
      <c r="N602" s="432"/>
      <c r="O602" s="433"/>
      <c r="P602" s="434"/>
    </row>
    <row r="603" spans="2:16">
      <c r="B603" s="407"/>
      <c r="C603" s="435"/>
      <c r="D603" s="436"/>
      <c r="E603" s="436"/>
      <c r="F603" s="436"/>
      <c r="G603" s="436"/>
      <c r="H603" s="436"/>
      <c r="I603" s="436"/>
      <c r="J603" s="436"/>
      <c r="K603" s="436"/>
      <c r="L603" s="437" t="s">
        <v>37</v>
      </c>
      <c r="M603" s="437" t="s">
        <v>38</v>
      </c>
      <c r="N603" s="437" t="s">
        <v>39</v>
      </c>
      <c r="O603" s="438" t="s">
        <v>40</v>
      </c>
      <c r="P603" s="426"/>
    </row>
    <row r="604" spans="2:16">
      <c r="B604" s="407"/>
      <c r="C604" s="439"/>
      <c r="D604" s="440"/>
      <c r="E604" s="440"/>
      <c r="F604" s="440"/>
      <c r="G604" s="440"/>
      <c r="H604" s="440"/>
      <c r="I604" s="440"/>
      <c r="J604" s="440"/>
      <c r="K604" s="440"/>
      <c r="L604" s="441"/>
      <c r="M604" s="442">
        <f>+[118]INICIO!$C$5</f>
        <v>13</v>
      </c>
      <c r="N604" s="442">
        <f>+[118]INICIO!$D$5</f>
        <v>2</v>
      </c>
      <c r="O604" s="443">
        <f>+[118]INICIO!$E$5</f>
        <v>2026</v>
      </c>
      <c r="P604" s="444"/>
    </row>
    <row r="605" spans="2:16">
      <c r="B605" s="407"/>
      <c r="C605" s="446"/>
      <c r="D605" s="420"/>
      <c r="E605" s="420"/>
      <c r="F605" s="420"/>
      <c r="G605" s="440"/>
      <c r="H605" s="440"/>
      <c r="I605" s="440"/>
      <c r="J605" s="411"/>
      <c r="K605" s="440"/>
      <c r="L605" s="447"/>
      <c r="M605" s="411"/>
      <c r="N605" s="411"/>
      <c r="O605" s="448"/>
      <c r="P605" s="444"/>
    </row>
    <row r="606" spans="2:16" ht="15.75" thickBot="1">
      <c r="B606" s="407"/>
      <c r="C606" s="449"/>
      <c r="D606" s="450"/>
      <c r="E606" s="450"/>
      <c r="F606" s="450"/>
      <c r="G606" s="450"/>
      <c r="H606" s="450"/>
      <c r="I606" s="450"/>
      <c r="J606" s="450"/>
      <c r="K606" s="450"/>
      <c r="L606" s="450"/>
      <c r="M606" s="450"/>
      <c r="N606" s="450"/>
      <c r="O606" s="451"/>
      <c r="P606" s="409"/>
    </row>
    <row r="607" spans="2:16" ht="15.75" thickBot="1">
      <c r="B607" s="407"/>
      <c r="C607" s="452"/>
      <c r="D607" s="453"/>
      <c r="E607" s="453"/>
      <c r="F607" s="453"/>
      <c r="G607" s="453"/>
      <c r="H607" s="453"/>
      <c r="I607" s="411"/>
      <c r="J607" s="411"/>
      <c r="K607" s="453"/>
      <c r="L607" s="453"/>
      <c r="M607" s="453"/>
      <c r="N607" s="453"/>
      <c r="O607" s="454"/>
      <c r="P607" s="409"/>
    </row>
    <row r="608" spans="2:16">
      <c r="B608" s="407"/>
      <c r="C608" s="455" t="s">
        <v>93</v>
      </c>
      <c r="D608" s="456"/>
      <c r="E608" s="456"/>
      <c r="F608" s="456"/>
      <c r="G608" s="456"/>
      <c r="H608" s="456"/>
      <c r="I608" s="456"/>
      <c r="J608" s="456"/>
      <c r="K608" s="456"/>
      <c r="L608" s="456"/>
      <c r="M608" s="456"/>
      <c r="N608" s="456"/>
      <c r="O608" s="457"/>
      <c r="P608" s="458"/>
    </row>
    <row r="609" spans="1:28" ht="15.75" thickBot="1">
      <c r="B609" s="407"/>
      <c r="C609" s="459"/>
      <c r="D609" s="411"/>
      <c r="E609" s="411"/>
      <c r="F609" s="411"/>
      <c r="G609" s="411"/>
      <c r="H609" s="411"/>
      <c r="I609" s="411"/>
      <c r="J609" s="411"/>
      <c r="K609" s="411"/>
      <c r="L609" s="411"/>
      <c r="M609" s="411"/>
      <c r="N609" s="411"/>
      <c r="O609" s="460"/>
      <c r="P609" s="409"/>
    </row>
    <row r="610" spans="1:28">
      <c r="B610" s="407"/>
      <c r="C610" s="461" t="s">
        <v>41</v>
      </c>
      <c r="D610" s="462" t="s">
        <v>42</v>
      </c>
      <c r="E610" s="462"/>
      <c r="F610" s="462"/>
      <c r="G610" s="462"/>
      <c r="H610" s="462"/>
      <c r="I610" s="462"/>
      <c r="J610" s="462"/>
      <c r="K610" s="462"/>
      <c r="L610" s="462"/>
      <c r="M610" s="463" t="s">
        <v>43</v>
      </c>
      <c r="N610" s="463"/>
      <c r="O610" s="464" t="s">
        <v>9</v>
      </c>
      <c r="P610" s="465"/>
    </row>
    <row r="611" spans="1:28" ht="30" customHeight="1" thickBot="1">
      <c r="B611" s="466"/>
      <c r="C611" s="467" t="str">
        <f>+[117]PRESUPUESTO!D21</f>
        <v>1.08</v>
      </c>
      <c r="D611" s="255" t="str">
        <f>+VLOOKUP(C611,[117]PRESUPUESTO!A:O,8,FALSE)</f>
        <v>SUMINISTRO E INSTALACIÓN DE CUBIERTA EN TEJA MASTER 1000 CAL.28 1,00 X 3,05 M</v>
      </c>
      <c r="E611" s="255"/>
      <c r="F611" s="255"/>
      <c r="G611" s="255"/>
      <c r="H611" s="255"/>
      <c r="I611" s="255"/>
      <c r="J611" s="255"/>
      <c r="K611" s="255"/>
      <c r="L611" s="255"/>
      <c r="M611" s="255" t="str">
        <f>+VLOOKUP(C611,[117]PRESUPUESTO!A:O,9,FALSE)</f>
        <v>M2</v>
      </c>
      <c r="N611" s="468"/>
      <c r="O611" s="469">
        <v>1</v>
      </c>
      <c r="P611" s="470"/>
      <c r="AB611" s="402">
        <f>+AB648</f>
        <v>28.57</v>
      </c>
    </row>
    <row r="612" spans="1:28" ht="15.75" thickBot="1">
      <c r="B612" s="407"/>
      <c r="C612" s="446" t="s">
        <v>44</v>
      </c>
      <c r="D612" s="420"/>
      <c r="E612" s="420"/>
      <c r="F612" s="420"/>
      <c r="G612" s="420"/>
      <c r="H612" s="420"/>
      <c r="I612" s="420"/>
      <c r="J612" s="420"/>
      <c r="K612" s="420"/>
      <c r="L612" s="420"/>
      <c r="M612" s="420"/>
      <c r="N612" s="420"/>
      <c r="O612" s="471"/>
      <c r="P612" s="472"/>
    </row>
    <row r="613" spans="1:28">
      <c r="B613" s="407"/>
      <c r="C613" s="473" t="s">
        <v>42</v>
      </c>
      <c r="D613" s="474"/>
      <c r="E613" s="474"/>
      <c r="F613" s="474"/>
      <c r="G613" s="475"/>
      <c r="H613" s="476" t="s">
        <v>45</v>
      </c>
      <c r="I613" s="474"/>
      <c r="J613" s="476" t="s">
        <v>46</v>
      </c>
      <c r="K613" s="477"/>
      <c r="L613" s="478" t="s">
        <v>54</v>
      </c>
      <c r="M613" s="476" t="s">
        <v>47</v>
      </c>
      <c r="N613" s="477"/>
      <c r="O613" s="479" t="s">
        <v>48</v>
      </c>
      <c r="P613" s="480"/>
    </row>
    <row r="614" spans="1:28">
      <c r="A614" s="445" t="str">
        <f>+VLOOKUP(C611,[117]PRESUPUESTO!A:O,2,FALSE)</f>
        <v>APU-00108</v>
      </c>
      <c r="B614" s="407"/>
      <c r="C614" s="481" t="str">
        <f t="shared" ref="C614:C619" si="70">+R614</f>
        <v>HERRAMIENTA MENOR (% M.O)</v>
      </c>
      <c r="D614" s="482"/>
      <c r="E614" s="482"/>
      <c r="F614" s="482"/>
      <c r="G614" s="483"/>
      <c r="H614" s="484"/>
      <c r="I614" s="483"/>
      <c r="J614" s="485" t="str">
        <f t="shared" ref="J614:J619" si="71">+Y614</f>
        <v>%</v>
      </c>
      <c r="K614" s="486"/>
      <c r="L614" s="487">
        <f t="shared" ref="L614:M619" si="72">+AA614</f>
        <v>16298.64</v>
      </c>
      <c r="M614" s="488">
        <f t="shared" si="72"/>
        <v>10</v>
      </c>
      <c r="N614" s="489"/>
      <c r="O614" s="490">
        <f t="shared" ref="O614:O619" si="73">IFERROR(ROUND(IF(C614="HERRAMIENTA MENOR (% M.O)",M614%*L614,L614/M614),2)," ")</f>
        <v>1629.86</v>
      </c>
      <c r="P614" s="491"/>
      <c r="R614" s="402" t="str" cm="1">
        <f t="array" ref="R614:AB651">+_xlfn._xlws.FILTER([118]APU!$D$2:$N$45141,[118]APU!$A$2:$A$45141=A614," ")</f>
        <v>HERRAMIENTA MENOR (% M.O)</v>
      </c>
      <c r="S614" s="402">
        <v>0</v>
      </c>
      <c r="T614" s="402">
        <v>0</v>
      </c>
      <c r="U614" s="402">
        <v>0</v>
      </c>
      <c r="V614" s="402">
        <v>0</v>
      </c>
      <c r="W614" s="402">
        <v>0</v>
      </c>
      <c r="X614" s="402">
        <v>0</v>
      </c>
      <c r="Y614" s="402" t="str">
        <v>%</v>
      </c>
      <c r="Z614" s="402">
        <v>0</v>
      </c>
      <c r="AA614" s="402">
        <v>16298.64</v>
      </c>
      <c r="AB614" s="402">
        <v>10</v>
      </c>
    </row>
    <row r="615" spans="1:28">
      <c r="A615" s="445" t="str">
        <f>+A614</f>
        <v>APU-00108</v>
      </c>
      <c r="B615" s="407"/>
      <c r="C615" s="481" t="str">
        <f t="shared" si="70"/>
        <v>TALADRO</v>
      </c>
      <c r="D615" s="482"/>
      <c r="E615" s="482"/>
      <c r="F615" s="482" t="s">
        <v>94</v>
      </c>
      <c r="G615" s="483"/>
      <c r="H615" s="484"/>
      <c r="I615" s="483"/>
      <c r="J615" s="485" t="str">
        <f t="shared" si="71"/>
        <v>DIA</v>
      </c>
      <c r="K615" s="486"/>
      <c r="L615" s="487">
        <f t="shared" si="72"/>
        <v>36968</v>
      </c>
      <c r="M615" s="488">
        <f t="shared" si="72"/>
        <v>160</v>
      </c>
      <c r="N615" s="489"/>
      <c r="O615" s="490">
        <f t="shared" si="73"/>
        <v>231.05</v>
      </c>
      <c r="P615" s="491"/>
      <c r="R615" s="402" t="str">
        <v>TALADRO</v>
      </c>
      <c r="S615" s="402">
        <v>0</v>
      </c>
      <c r="T615" s="402">
        <v>0</v>
      </c>
      <c r="U615" s="402">
        <v>0</v>
      </c>
      <c r="V615" s="402">
        <v>0</v>
      </c>
      <c r="W615" s="402">
        <v>0</v>
      </c>
      <c r="X615" s="402">
        <v>0</v>
      </c>
      <c r="Y615" s="402" t="str">
        <v>DIA</v>
      </c>
      <c r="Z615" s="402">
        <v>0</v>
      </c>
      <c r="AA615" s="402">
        <v>36968</v>
      </c>
      <c r="AB615" s="402">
        <v>160</v>
      </c>
    </row>
    <row r="616" spans="1:28">
      <c r="A616" s="445" t="str">
        <f t="shared" ref="A616:A660" si="74">+A615</f>
        <v>APU-00108</v>
      </c>
      <c r="B616" s="407"/>
      <c r="C616" s="481" t="str">
        <f t="shared" si="70"/>
        <v>SECCIÓN DE ANDAMIO (02)</v>
      </c>
      <c r="D616" s="482"/>
      <c r="E616" s="482"/>
      <c r="F616" s="482"/>
      <c r="G616" s="483"/>
      <c r="H616" s="492"/>
      <c r="I616" s="493"/>
      <c r="J616" s="485" t="str">
        <f t="shared" si="71"/>
        <v>DIA</v>
      </c>
      <c r="K616" s="486"/>
      <c r="L616" s="487">
        <f t="shared" si="72"/>
        <v>6000</v>
      </c>
      <c r="M616" s="488">
        <f t="shared" si="72"/>
        <v>28.57</v>
      </c>
      <c r="N616" s="489"/>
      <c r="O616" s="490">
        <f t="shared" si="73"/>
        <v>210.01</v>
      </c>
      <c r="P616" s="491"/>
      <c r="R616" s="402" t="str">
        <v>SECCIÓN DE ANDAMIO (02)</v>
      </c>
      <c r="S616" s="402">
        <v>0</v>
      </c>
      <c r="T616" s="402">
        <v>0</v>
      </c>
      <c r="U616" s="402">
        <v>0</v>
      </c>
      <c r="V616" s="402">
        <v>0</v>
      </c>
      <c r="W616" s="402">
        <v>0</v>
      </c>
      <c r="X616" s="402">
        <v>0</v>
      </c>
      <c r="Y616" s="402" t="str">
        <v>DIA</v>
      </c>
      <c r="Z616" s="402">
        <v>0</v>
      </c>
      <c r="AA616" s="402">
        <v>6000</v>
      </c>
      <c r="AB616" s="402">
        <v>28.57</v>
      </c>
    </row>
    <row r="617" spans="1:28">
      <c r="A617" s="445" t="str">
        <f t="shared" si="74"/>
        <v>APU-00108</v>
      </c>
      <c r="B617" s="407"/>
      <c r="C617" s="481" t="str">
        <f t="shared" si="70"/>
        <v/>
      </c>
      <c r="D617" s="482"/>
      <c r="E617" s="482"/>
      <c r="F617" s="482"/>
      <c r="G617" s="483"/>
      <c r="H617" s="492"/>
      <c r="I617" s="493"/>
      <c r="J617" s="485" t="str">
        <f t="shared" si="71"/>
        <v/>
      </c>
      <c r="K617" s="486"/>
      <c r="L617" s="487" t="str">
        <f t="shared" si="72"/>
        <v/>
      </c>
      <c r="M617" s="488">
        <f t="shared" si="72"/>
        <v>0</v>
      </c>
      <c r="N617" s="489"/>
      <c r="O617" s="490" t="str">
        <f t="shared" si="73"/>
        <v xml:space="preserve"> </v>
      </c>
      <c r="P617" s="491"/>
      <c r="R617" s="402" t="str">
        <v/>
      </c>
      <c r="S617" s="402">
        <v>0</v>
      </c>
      <c r="T617" s="402">
        <v>0</v>
      </c>
      <c r="U617" s="402">
        <v>0</v>
      </c>
      <c r="V617" s="402">
        <v>0</v>
      </c>
      <c r="W617" s="402">
        <v>0</v>
      </c>
      <c r="X617" s="402">
        <v>0</v>
      </c>
      <c r="Y617" s="402" t="str">
        <v/>
      </c>
      <c r="Z617" s="402">
        <v>0</v>
      </c>
      <c r="AA617" s="402" t="str">
        <v/>
      </c>
      <c r="AB617" s="402">
        <v>0</v>
      </c>
    </row>
    <row r="618" spans="1:28">
      <c r="A618" s="445" t="str">
        <f t="shared" si="74"/>
        <v>APU-00108</v>
      </c>
      <c r="B618" s="407"/>
      <c r="C618" s="481" t="str">
        <f t="shared" si="70"/>
        <v/>
      </c>
      <c r="D618" s="482"/>
      <c r="E618" s="482"/>
      <c r="F618" s="482"/>
      <c r="G618" s="483"/>
      <c r="H618" s="484"/>
      <c r="I618" s="483"/>
      <c r="J618" s="485" t="str">
        <f t="shared" si="71"/>
        <v/>
      </c>
      <c r="K618" s="486"/>
      <c r="L618" s="487" t="str">
        <f t="shared" si="72"/>
        <v/>
      </c>
      <c r="M618" s="488">
        <f t="shared" si="72"/>
        <v>0</v>
      </c>
      <c r="N618" s="489"/>
      <c r="O618" s="490" t="str">
        <f t="shared" si="73"/>
        <v xml:space="preserve"> </v>
      </c>
      <c r="P618" s="491"/>
      <c r="R618" s="402" t="str">
        <v/>
      </c>
      <c r="S618" s="402">
        <v>0</v>
      </c>
      <c r="T618" s="402">
        <v>0</v>
      </c>
      <c r="U618" s="402">
        <v>0</v>
      </c>
      <c r="V618" s="402">
        <v>0</v>
      </c>
      <c r="W618" s="402">
        <v>0</v>
      </c>
      <c r="X618" s="402">
        <v>0</v>
      </c>
      <c r="Y618" s="402" t="str">
        <v/>
      </c>
      <c r="Z618" s="402">
        <v>0</v>
      </c>
      <c r="AA618" s="402" t="str">
        <v/>
      </c>
      <c r="AB618" s="402">
        <v>0</v>
      </c>
    </row>
    <row r="619" spans="1:28" ht="15.75" thickBot="1">
      <c r="A619" s="445" t="str">
        <f t="shared" si="74"/>
        <v>APU-00108</v>
      </c>
      <c r="B619" s="407"/>
      <c r="C619" s="481" t="str">
        <f t="shared" si="70"/>
        <v/>
      </c>
      <c r="D619" s="450"/>
      <c r="E619" s="450"/>
      <c r="F619" s="450"/>
      <c r="G619" s="494"/>
      <c r="H619" s="495"/>
      <c r="I619" s="494"/>
      <c r="J619" s="485" t="str">
        <f t="shared" si="71"/>
        <v/>
      </c>
      <c r="K619" s="496"/>
      <c r="L619" s="487" t="str">
        <f t="shared" si="72"/>
        <v/>
      </c>
      <c r="M619" s="488">
        <f t="shared" si="72"/>
        <v>0</v>
      </c>
      <c r="N619" s="497"/>
      <c r="O619" s="498" t="str">
        <f t="shared" si="73"/>
        <v xml:space="preserve"> </v>
      </c>
      <c r="P619" s="491"/>
      <c r="R619" s="402" t="str">
        <v/>
      </c>
      <c r="S619" s="402">
        <v>0</v>
      </c>
      <c r="T619" s="402">
        <v>0</v>
      </c>
      <c r="U619" s="402">
        <v>0</v>
      </c>
      <c r="V619" s="402">
        <v>0</v>
      </c>
      <c r="W619" s="402">
        <v>0</v>
      </c>
      <c r="X619" s="402">
        <v>0</v>
      </c>
      <c r="Y619" s="402" t="str">
        <v/>
      </c>
      <c r="Z619" s="402">
        <v>0</v>
      </c>
      <c r="AA619" s="402" t="str">
        <v/>
      </c>
      <c r="AB619" s="402">
        <v>0</v>
      </c>
    </row>
    <row r="620" spans="1:28" ht="15.75" thickBot="1">
      <c r="A620" s="445" t="str">
        <f t="shared" si="74"/>
        <v>APU-00108</v>
      </c>
      <c r="B620" s="407"/>
      <c r="C620" s="499" t="s">
        <v>95</v>
      </c>
      <c r="D620" s="500"/>
      <c r="E620" s="500"/>
      <c r="F620" s="500"/>
      <c r="G620" s="500"/>
      <c r="H620" s="500"/>
      <c r="I620" s="500"/>
      <c r="J620" s="500"/>
      <c r="K620" s="500"/>
      <c r="L620" s="500"/>
      <c r="M620" s="500"/>
      <c r="N620" s="501"/>
      <c r="O620" s="502">
        <f>SUM(O614:O619)</f>
        <v>2070.92</v>
      </c>
      <c r="P620" s="503"/>
      <c r="R620" s="402" t="str">
        <v>SUBTOTAL</v>
      </c>
      <c r="S620" s="402">
        <v>0</v>
      </c>
      <c r="T620" s="402">
        <v>0</v>
      </c>
      <c r="U620" s="402">
        <v>0</v>
      </c>
      <c r="V620" s="402">
        <v>0</v>
      </c>
      <c r="W620" s="402">
        <v>0</v>
      </c>
      <c r="X620" s="402">
        <v>0</v>
      </c>
      <c r="Y620" s="402">
        <v>0</v>
      </c>
      <c r="Z620" s="402">
        <v>0</v>
      </c>
      <c r="AA620" s="402">
        <v>0</v>
      </c>
      <c r="AB620" s="402">
        <v>0</v>
      </c>
    </row>
    <row r="621" spans="1:28" ht="15.75" thickBot="1">
      <c r="A621" s="445" t="str">
        <f t="shared" si="74"/>
        <v>APU-00108</v>
      </c>
      <c r="B621" s="407"/>
      <c r="C621" s="446" t="s">
        <v>49</v>
      </c>
      <c r="D621" s="420"/>
      <c r="E621" s="420"/>
      <c r="F621" s="420"/>
      <c r="G621" s="420"/>
      <c r="H621" s="420"/>
      <c r="I621" s="420"/>
      <c r="J621" s="420"/>
      <c r="K621" s="420"/>
      <c r="L621" s="420"/>
      <c r="M621" s="420"/>
      <c r="N621" s="420"/>
      <c r="O621" s="471"/>
      <c r="P621" s="472"/>
      <c r="R621" s="402" t="str">
        <v>II. MATERIALES</v>
      </c>
      <c r="S621" s="402">
        <v>0</v>
      </c>
      <c r="T621" s="402">
        <v>0</v>
      </c>
      <c r="U621" s="402">
        <v>0</v>
      </c>
      <c r="V621" s="402">
        <v>0</v>
      </c>
      <c r="W621" s="402">
        <v>0</v>
      </c>
      <c r="X621" s="402">
        <v>0</v>
      </c>
      <c r="Y621" s="402">
        <v>0</v>
      </c>
      <c r="Z621" s="402">
        <v>0</v>
      </c>
      <c r="AA621" s="402">
        <v>0</v>
      </c>
      <c r="AB621" s="402">
        <v>0</v>
      </c>
    </row>
    <row r="622" spans="1:28">
      <c r="A622" s="445" t="str">
        <f t="shared" si="74"/>
        <v>APU-00108</v>
      </c>
      <c r="B622" s="407"/>
      <c r="C622" s="473" t="s">
        <v>42</v>
      </c>
      <c r="D622" s="504"/>
      <c r="E622" s="504"/>
      <c r="F622" s="504"/>
      <c r="G622" s="504"/>
      <c r="H622" s="504"/>
      <c r="I622" s="504"/>
      <c r="J622" s="477"/>
      <c r="K622" s="505" t="s">
        <v>43</v>
      </c>
      <c r="L622" s="478" t="s">
        <v>9</v>
      </c>
      <c r="M622" s="476" t="s">
        <v>96</v>
      </c>
      <c r="N622" s="477"/>
      <c r="O622" s="479" t="s">
        <v>48</v>
      </c>
      <c r="P622" s="480"/>
      <c r="R622" s="402" t="str">
        <v>DESCRIPCIÓN</v>
      </c>
      <c r="S622" s="402">
        <v>0</v>
      </c>
      <c r="T622" s="402">
        <v>0</v>
      </c>
      <c r="U622" s="402">
        <v>0</v>
      </c>
      <c r="V622" s="402">
        <v>0</v>
      </c>
      <c r="W622" s="402">
        <v>0</v>
      </c>
      <c r="X622" s="402">
        <v>0</v>
      </c>
      <c r="Y622" s="402">
        <v>0</v>
      </c>
      <c r="Z622" s="402" t="str">
        <v>UNIDAD</v>
      </c>
      <c r="AA622" s="402" t="str">
        <v>CANTIDAD</v>
      </c>
      <c r="AB622" s="402" t="str">
        <v>PRECIO UNITARIO</v>
      </c>
    </row>
    <row r="623" spans="1:28">
      <c r="A623" s="445" t="str">
        <f t="shared" si="74"/>
        <v>APU-00108</v>
      </c>
      <c r="B623" s="407"/>
      <c r="C623" s="481" t="str">
        <f t="shared" ref="C623:C636" si="75">+R623</f>
        <v>CUBIERTA MASTER 1000 1*3 M CAL.28 1,00 X 3,05 M PREPINTADA</v>
      </c>
      <c r="D623" s="506"/>
      <c r="E623" s="506"/>
      <c r="F623" s="506"/>
      <c r="G623" s="506"/>
      <c r="H623" s="506"/>
      <c r="I623" s="506"/>
      <c r="J623" s="507"/>
      <c r="K623" s="508" t="str">
        <f t="shared" ref="K623:M636" si="76">+Z623</f>
        <v>UND</v>
      </c>
      <c r="L623" s="509">
        <f t="shared" si="76"/>
        <v>0.33</v>
      </c>
      <c r="M623" s="510">
        <f t="shared" si="76"/>
        <v>132200</v>
      </c>
      <c r="N623" s="511"/>
      <c r="O623" s="490">
        <f t="shared" ref="O623:O636" si="77">IFERROR(ROUND(M623*L623,2),"")</f>
        <v>43626</v>
      </c>
      <c r="P623" s="491"/>
      <c r="R623" s="402" t="str">
        <v>CUBIERTA MASTER 1000 1*3 M CAL.28 1,00 X 3,05 M PREPINTADA</v>
      </c>
      <c r="S623" s="402">
        <v>0</v>
      </c>
      <c r="T623" s="402">
        <v>0</v>
      </c>
      <c r="U623" s="402">
        <v>0</v>
      </c>
      <c r="V623" s="402">
        <v>0</v>
      </c>
      <c r="W623" s="402">
        <v>0</v>
      </c>
      <c r="X623" s="402">
        <v>0</v>
      </c>
      <c r="Y623" s="402">
        <v>0</v>
      </c>
      <c r="Z623" s="402" t="str">
        <v>UND</v>
      </c>
      <c r="AA623" s="402">
        <v>0.33</v>
      </c>
      <c r="AB623" s="402">
        <v>132200</v>
      </c>
    </row>
    <row r="624" spans="1:28">
      <c r="A624" s="445" t="str">
        <f t="shared" si="74"/>
        <v>APU-00108</v>
      </c>
      <c r="B624" s="407"/>
      <c r="C624" s="481" t="str">
        <f t="shared" si="75"/>
        <v>TORNILLO AUTOPERFORANTE CON ARANDELA DE NEOPRENO DE 12 X 1-1/2"</v>
      </c>
      <c r="D624" s="506"/>
      <c r="E624" s="506"/>
      <c r="F624" s="506"/>
      <c r="G624" s="506"/>
      <c r="H624" s="506"/>
      <c r="I624" s="506"/>
      <c r="J624" s="507"/>
      <c r="K624" s="508" t="str">
        <f t="shared" si="76"/>
        <v>UND</v>
      </c>
      <c r="L624" s="509">
        <f t="shared" si="76"/>
        <v>6</v>
      </c>
      <c r="M624" s="510">
        <f t="shared" si="76"/>
        <v>535.08000000000004</v>
      </c>
      <c r="N624" s="511"/>
      <c r="O624" s="490">
        <f t="shared" si="77"/>
        <v>3210.48</v>
      </c>
      <c r="P624" s="491"/>
      <c r="R624" s="402" t="str">
        <v>TORNILLO AUTOPERFORANTE CON ARANDELA DE NEOPRENO DE 12 X 1-1/2"</v>
      </c>
      <c r="S624" s="402">
        <v>0</v>
      </c>
      <c r="T624" s="402">
        <v>0</v>
      </c>
      <c r="U624" s="402">
        <v>0</v>
      </c>
      <c r="V624" s="402">
        <v>0</v>
      </c>
      <c r="W624" s="402">
        <v>0</v>
      </c>
      <c r="X624" s="402">
        <v>0</v>
      </c>
      <c r="Y624" s="402">
        <v>0</v>
      </c>
      <c r="Z624" s="402" t="str">
        <v>UND</v>
      </c>
      <c r="AA624" s="402">
        <v>6</v>
      </c>
      <c r="AB624" s="402">
        <v>535.08000000000004</v>
      </c>
    </row>
    <row r="625" spans="1:28">
      <c r="A625" s="445" t="str">
        <f t="shared" si="74"/>
        <v>APU-00108</v>
      </c>
      <c r="B625" s="407"/>
      <c r="C625" s="481" t="str">
        <f t="shared" si="75"/>
        <v>SILICONA LIQUIDA 300 ML</v>
      </c>
      <c r="D625" s="482"/>
      <c r="E625" s="482"/>
      <c r="F625" s="482"/>
      <c r="G625" s="482"/>
      <c r="H625" s="482"/>
      <c r="I625" s="482"/>
      <c r="J625" s="483"/>
      <c r="K625" s="508" t="str">
        <f t="shared" si="76"/>
        <v>UND</v>
      </c>
      <c r="L625" s="509">
        <f t="shared" si="76"/>
        <v>0.02</v>
      </c>
      <c r="M625" s="510">
        <f t="shared" si="76"/>
        <v>10350</v>
      </c>
      <c r="N625" s="511"/>
      <c r="O625" s="490">
        <f t="shared" si="77"/>
        <v>207</v>
      </c>
      <c r="P625" s="491"/>
      <c r="R625" s="402" t="str">
        <v>SILICONA LIQUIDA 300 ML</v>
      </c>
      <c r="S625" s="402">
        <v>0</v>
      </c>
      <c r="T625" s="402">
        <v>0</v>
      </c>
      <c r="U625" s="402">
        <v>0</v>
      </c>
      <c r="V625" s="402">
        <v>0</v>
      </c>
      <c r="W625" s="402">
        <v>0</v>
      </c>
      <c r="X625" s="402">
        <v>0</v>
      </c>
      <c r="Y625" s="402">
        <v>0</v>
      </c>
      <c r="Z625" s="402" t="str">
        <v>UND</v>
      </c>
      <c r="AA625" s="402">
        <v>0.02</v>
      </c>
      <c r="AB625" s="402">
        <v>10350</v>
      </c>
    </row>
    <row r="626" spans="1:28">
      <c r="A626" s="445" t="str">
        <f t="shared" si="74"/>
        <v>APU-00108</v>
      </c>
      <c r="B626" s="407"/>
      <c r="C626" s="481" t="str">
        <f t="shared" si="75"/>
        <v/>
      </c>
      <c r="D626" s="482"/>
      <c r="E626" s="482"/>
      <c r="F626" s="482"/>
      <c r="G626" s="482"/>
      <c r="H626" s="482"/>
      <c r="I626" s="482"/>
      <c r="J626" s="483"/>
      <c r="K626" s="508" t="str">
        <f t="shared" si="76"/>
        <v/>
      </c>
      <c r="L626" s="509">
        <f t="shared" si="76"/>
        <v>0</v>
      </c>
      <c r="M626" s="510" t="str">
        <f t="shared" si="76"/>
        <v/>
      </c>
      <c r="N626" s="511"/>
      <c r="O626" s="490" t="str">
        <f t="shared" si="77"/>
        <v/>
      </c>
      <c r="P626" s="491"/>
      <c r="R626" s="402" t="str">
        <v/>
      </c>
      <c r="S626" s="402">
        <v>0</v>
      </c>
      <c r="T626" s="402">
        <v>0</v>
      </c>
      <c r="U626" s="402">
        <v>0</v>
      </c>
      <c r="V626" s="402">
        <v>0</v>
      </c>
      <c r="W626" s="402">
        <v>0</v>
      </c>
      <c r="X626" s="402">
        <v>0</v>
      </c>
      <c r="Y626" s="402">
        <v>0</v>
      </c>
      <c r="Z626" s="402" t="str">
        <v/>
      </c>
      <c r="AA626" s="402">
        <v>0</v>
      </c>
      <c r="AB626" s="402" t="str">
        <v/>
      </c>
    </row>
    <row r="627" spans="1:28">
      <c r="A627" s="445" t="str">
        <f t="shared" si="74"/>
        <v>APU-00108</v>
      </c>
      <c r="B627" s="407"/>
      <c r="C627" s="481" t="str">
        <f t="shared" si="75"/>
        <v/>
      </c>
      <c r="D627" s="482"/>
      <c r="E627" s="482"/>
      <c r="F627" s="482"/>
      <c r="G627" s="482"/>
      <c r="H627" s="482"/>
      <c r="I627" s="482"/>
      <c r="J627" s="483"/>
      <c r="K627" s="508" t="str">
        <f t="shared" si="76"/>
        <v/>
      </c>
      <c r="L627" s="509">
        <f t="shared" si="76"/>
        <v>0</v>
      </c>
      <c r="M627" s="510" t="str">
        <f t="shared" si="76"/>
        <v/>
      </c>
      <c r="N627" s="511"/>
      <c r="O627" s="490" t="str">
        <f t="shared" si="77"/>
        <v/>
      </c>
      <c r="P627" s="491"/>
      <c r="R627" s="402" t="str">
        <v/>
      </c>
      <c r="S627" s="402">
        <v>0</v>
      </c>
      <c r="T627" s="402">
        <v>0</v>
      </c>
      <c r="U627" s="402">
        <v>0</v>
      </c>
      <c r="V627" s="402">
        <v>0</v>
      </c>
      <c r="W627" s="402">
        <v>0</v>
      </c>
      <c r="X627" s="402">
        <v>0</v>
      </c>
      <c r="Y627" s="402">
        <v>0</v>
      </c>
      <c r="Z627" s="402" t="str">
        <v/>
      </c>
      <c r="AA627" s="402">
        <v>0</v>
      </c>
      <c r="AB627" s="402" t="str">
        <v/>
      </c>
    </row>
    <row r="628" spans="1:28">
      <c r="A628" s="445" t="str">
        <f t="shared" si="74"/>
        <v>APU-00108</v>
      </c>
      <c r="B628" s="407"/>
      <c r="C628" s="481" t="str">
        <f t="shared" si="75"/>
        <v/>
      </c>
      <c r="D628" s="482"/>
      <c r="E628" s="482"/>
      <c r="F628" s="482"/>
      <c r="G628" s="482"/>
      <c r="H628" s="482"/>
      <c r="I628" s="482"/>
      <c r="J628" s="483"/>
      <c r="K628" s="508" t="str">
        <f t="shared" si="76"/>
        <v/>
      </c>
      <c r="L628" s="509">
        <f t="shared" si="76"/>
        <v>0</v>
      </c>
      <c r="M628" s="510" t="str">
        <f t="shared" si="76"/>
        <v/>
      </c>
      <c r="N628" s="511"/>
      <c r="O628" s="490" t="str">
        <f t="shared" si="77"/>
        <v/>
      </c>
      <c r="P628" s="491"/>
      <c r="R628" s="402" t="str">
        <v/>
      </c>
      <c r="S628" s="402">
        <v>0</v>
      </c>
      <c r="T628" s="402">
        <v>0</v>
      </c>
      <c r="U628" s="402">
        <v>0</v>
      </c>
      <c r="V628" s="402">
        <v>0</v>
      </c>
      <c r="W628" s="402">
        <v>0</v>
      </c>
      <c r="X628" s="402">
        <v>0</v>
      </c>
      <c r="Y628" s="402">
        <v>0</v>
      </c>
      <c r="Z628" s="402" t="str">
        <v/>
      </c>
      <c r="AA628" s="402">
        <v>0</v>
      </c>
      <c r="AB628" s="402" t="str">
        <v/>
      </c>
    </row>
    <row r="629" spans="1:28">
      <c r="A629" s="445" t="str">
        <f t="shared" si="74"/>
        <v>APU-00108</v>
      </c>
      <c r="B629" s="407"/>
      <c r="C629" s="481" t="str">
        <f t="shared" si="75"/>
        <v/>
      </c>
      <c r="D629" s="482"/>
      <c r="E629" s="482"/>
      <c r="F629" s="482"/>
      <c r="G629" s="482"/>
      <c r="H629" s="482"/>
      <c r="I629" s="482"/>
      <c r="J629" s="483"/>
      <c r="K629" s="508" t="str">
        <f t="shared" si="76"/>
        <v/>
      </c>
      <c r="L629" s="509">
        <f t="shared" si="76"/>
        <v>0</v>
      </c>
      <c r="M629" s="510" t="str">
        <f t="shared" si="76"/>
        <v/>
      </c>
      <c r="N629" s="511"/>
      <c r="O629" s="490" t="str">
        <f t="shared" si="77"/>
        <v/>
      </c>
      <c r="P629" s="491"/>
      <c r="R629" s="402" t="str">
        <v/>
      </c>
      <c r="S629" s="402">
        <v>0</v>
      </c>
      <c r="T629" s="402">
        <v>0</v>
      </c>
      <c r="U629" s="402">
        <v>0</v>
      </c>
      <c r="V629" s="402">
        <v>0</v>
      </c>
      <c r="W629" s="402">
        <v>0</v>
      </c>
      <c r="X629" s="402">
        <v>0</v>
      </c>
      <c r="Y629" s="402">
        <v>0</v>
      </c>
      <c r="Z629" s="402" t="str">
        <v/>
      </c>
      <c r="AA629" s="402">
        <v>0</v>
      </c>
      <c r="AB629" s="402" t="str">
        <v/>
      </c>
    </row>
    <row r="630" spans="1:28">
      <c r="A630" s="445" t="str">
        <f t="shared" si="74"/>
        <v>APU-00108</v>
      </c>
      <c r="B630" s="407"/>
      <c r="C630" s="481" t="str">
        <f t="shared" si="75"/>
        <v/>
      </c>
      <c r="D630" s="482"/>
      <c r="E630" s="482"/>
      <c r="F630" s="482"/>
      <c r="G630" s="482"/>
      <c r="H630" s="482"/>
      <c r="I630" s="482"/>
      <c r="J630" s="483"/>
      <c r="K630" s="508" t="str">
        <f t="shared" si="76"/>
        <v/>
      </c>
      <c r="L630" s="509">
        <f t="shared" si="76"/>
        <v>0</v>
      </c>
      <c r="M630" s="510" t="str">
        <f t="shared" si="76"/>
        <v/>
      </c>
      <c r="N630" s="511"/>
      <c r="O630" s="490" t="str">
        <f t="shared" si="77"/>
        <v/>
      </c>
      <c r="P630" s="491"/>
      <c r="R630" s="402" t="str">
        <v/>
      </c>
      <c r="S630" s="402">
        <v>0</v>
      </c>
      <c r="T630" s="402">
        <v>0</v>
      </c>
      <c r="U630" s="402">
        <v>0</v>
      </c>
      <c r="V630" s="402">
        <v>0</v>
      </c>
      <c r="W630" s="402">
        <v>0</v>
      </c>
      <c r="X630" s="402">
        <v>0</v>
      </c>
      <c r="Y630" s="402">
        <v>0</v>
      </c>
      <c r="Z630" s="402" t="str">
        <v/>
      </c>
      <c r="AA630" s="402">
        <v>0</v>
      </c>
      <c r="AB630" s="402" t="str">
        <v/>
      </c>
    </row>
    <row r="631" spans="1:28">
      <c r="A631" s="445" t="str">
        <f t="shared" si="74"/>
        <v>APU-00108</v>
      </c>
      <c r="B631" s="407"/>
      <c r="C631" s="481" t="str">
        <f t="shared" si="75"/>
        <v/>
      </c>
      <c r="D631" s="482"/>
      <c r="E631" s="482"/>
      <c r="F631" s="482"/>
      <c r="G631" s="482"/>
      <c r="H631" s="482"/>
      <c r="I631" s="482"/>
      <c r="J631" s="483"/>
      <c r="K631" s="508" t="str">
        <f t="shared" si="76"/>
        <v/>
      </c>
      <c r="L631" s="509">
        <f t="shared" si="76"/>
        <v>0</v>
      </c>
      <c r="M631" s="510" t="str">
        <f t="shared" si="76"/>
        <v/>
      </c>
      <c r="N631" s="511"/>
      <c r="O631" s="490" t="str">
        <f t="shared" si="77"/>
        <v/>
      </c>
      <c r="P631" s="491"/>
      <c r="R631" s="402" t="str">
        <v/>
      </c>
      <c r="S631" s="402">
        <v>0</v>
      </c>
      <c r="T631" s="402">
        <v>0</v>
      </c>
      <c r="U631" s="402">
        <v>0</v>
      </c>
      <c r="V631" s="402">
        <v>0</v>
      </c>
      <c r="W631" s="402">
        <v>0</v>
      </c>
      <c r="X631" s="402">
        <v>0</v>
      </c>
      <c r="Y631" s="402">
        <v>0</v>
      </c>
      <c r="Z631" s="402" t="str">
        <v/>
      </c>
      <c r="AA631" s="402">
        <v>0</v>
      </c>
      <c r="AB631" s="402" t="str">
        <v/>
      </c>
    </row>
    <row r="632" spans="1:28">
      <c r="A632" s="445" t="str">
        <f t="shared" si="74"/>
        <v>APU-00108</v>
      </c>
      <c r="B632" s="407"/>
      <c r="C632" s="481" t="str">
        <f t="shared" si="75"/>
        <v/>
      </c>
      <c r="D632" s="482"/>
      <c r="E632" s="482"/>
      <c r="F632" s="482"/>
      <c r="G632" s="482"/>
      <c r="H632" s="482"/>
      <c r="I632" s="482"/>
      <c r="J632" s="483"/>
      <c r="K632" s="508" t="str">
        <f t="shared" si="76"/>
        <v/>
      </c>
      <c r="L632" s="509">
        <f t="shared" si="76"/>
        <v>0</v>
      </c>
      <c r="M632" s="510" t="str">
        <f t="shared" si="76"/>
        <v/>
      </c>
      <c r="N632" s="511"/>
      <c r="O632" s="490" t="str">
        <f t="shared" si="77"/>
        <v/>
      </c>
      <c r="P632" s="491"/>
      <c r="R632" s="402" t="str">
        <v/>
      </c>
      <c r="S632" s="402">
        <v>0</v>
      </c>
      <c r="T632" s="402">
        <v>0</v>
      </c>
      <c r="U632" s="402">
        <v>0</v>
      </c>
      <c r="V632" s="402">
        <v>0</v>
      </c>
      <c r="W632" s="402">
        <v>0</v>
      </c>
      <c r="X632" s="402">
        <v>0</v>
      </c>
      <c r="Y632" s="402">
        <v>0</v>
      </c>
      <c r="Z632" s="402" t="str">
        <v/>
      </c>
      <c r="AA632" s="402">
        <v>0</v>
      </c>
      <c r="AB632" s="402" t="str">
        <v/>
      </c>
    </row>
    <row r="633" spans="1:28">
      <c r="A633" s="445" t="str">
        <f t="shared" si="74"/>
        <v>APU-00108</v>
      </c>
      <c r="B633" s="407"/>
      <c r="C633" s="481" t="str">
        <f t="shared" si="75"/>
        <v/>
      </c>
      <c r="D633" s="482"/>
      <c r="E633" s="482"/>
      <c r="F633" s="482"/>
      <c r="G633" s="482"/>
      <c r="H633" s="482"/>
      <c r="I633" s="482"/>
      <c r="J633" s="483"/>
      <c r="K633" s="508" t="str">
        <f t="shared" si="76"/>
        <v/>
      </c>
      <c r="L633" s="509">
        <f t="shared" si="76"/>
        <v>0</v>
      </c>
      <c r="M633" s="510" t="str">
        <f t="shared" si="76"/>
        <v/>
      </c>
      <c r="N633" s="511"/>
      <c r="O633" s="490" t="str">
        <f t="shared" si="77"/>
        <v/>
      </c>
      <c r="P633" s="491"/>
      <c r="R633" s="402" t="str">
        <v/>
      </c>
      <c r="S633" s="402">
        <v>0</v>
      </c>
      <c r="T633" s="402">
        <v>0</v>
      </c>
      <c r="U633" s="402">
        <v>0</v>
      </c>
      <c r="V633" s="402">
        <v>0</v>
      </c>
      <c r="W633" s="402">
        <v>0</v>
      </c>
      <c r="X633" s="402">
        <v>0</v>
      </c>
      <c r="Y633" s="402">
        <v>0</v>
      </c>
      <c r="Z633" s="402" t="str">
        <v/>
      </c>
      <c r="AA633" s="402">
        <v>0</v>
      </c>
      <c r="AB633" s="402" t="str">
        <v/>
      </c>
    </row>
    <row r="634" spans="1:28">
      <c r="A634" s="445" t="str">
        <f t="shared" si="74"/>
        <v>APU-00108</v>
      </c>
      <c r="B634" s="407"/>
      <c r="C634" s="481" t="str">
        <f t="shared" si="75"/>
        <v/>
      </c>
      <c r="D634" s="482"/>
      <c r="E634" s="482"/>
      <c r="F634" s="482"/>
      <c r="G634" s="482"/>
      <c r="H634" s="482"/>
      <c r="I634" s="482"/>
      <c r="J634" s="483"/>
      <c r="K634" s="508" t="str">
        <f t="shared" si="76"/>
        <v/>
      </c>
      <c r="L634" s="509">
        <f t="shared" si="76"/>
        <v>0</v>
      </c>
      <c r="M634" s="510" t="str">
        <f t="shared" si="76"/>
        <v/>
      </c>
      <c r="N634" s="511"/>
      <c r="O634" s="490" t="str">
        <f t="shared" si="77"/>
        <v/>
      </c>
      <c r="P634" s="491"/>
      <c r="R634" s="402" t="str">
        <v/>
      </c>
      <c r="S634" s="402">
        <v>0</v>
      </c>
      <c r="T634" s="402">
        <v>0</v>
      </c>
      <c r="U634" s="402">
        <v>0</v>
      </c>
      <c r="V634" s="402">
        <v>0</v>
      </c>
      <c r="W634" s="402">
        <v>0</v>
      </c>
      <c r="X634" s="402">
        <v>0</v>
      </c>
      <c r="Y634" s="402">
        <v>0</v>
      </c>
      <c r="Z634" s="402" t="str">
        <v/>
      </c>
      <c r="AA634" s="402">
        <v>0</v>
      </c>
      <c r="AB634" s="402" t="str">
        <v/>
      </c>
    </row>
    <row r="635" spans="1:28">
      <c r="A635" s="445" t="str">
        <f t="shared" si="74"/>
        <v>APU-00108</v>
      </c>
      <c r="B635" s="407"/>
      <c r="C635" s="481" t="str">
        <f t="shared" si="75"/>
        <v/>
      </c>
      <c r="D635" s="482"/>
      <c r="E635" s="482"/>
      <c r="F635" s="482"/>
      <c r="G635" s="482"/>
      <c r="H635" s="482"/>
      <c r="I635" s="482"/>
      <c r="J635" s="483"/>
      <c r="K635" s="508" t="str">
        <f t="shared" si="76"/>
        <v/>
      </c>
      <c r="L635" s="509">
        <f t="shared" si="76"/>
        <v>0</v>
      </c>
      <c r="M635" s="510" t="str">
        <f t="shared" si="76"/>
        <v/>
      </c>
      <c r="N635" s="511"/>
      <c r="O635" s="490" t="str">
        <f t="shared" si="77"/>
        <v/>
      </c>
      <c r="P635" s="491"/>
      <c r="R635" s="402" t="str">
        <v/>
      </c>
      <c r="S635" s="402">
        <v>0</v>
      </c>
      <c r="T635" s="402">
        <v>0</v>
      </c>
      <c r="U635" s="402">
        <v>0</v>
      </c>
      <c r="V635" s="402">
        <v>0</v>
      </c>
      <c r="W635" s="402">
        <v>0</v>
      </c>
      <c r="X635" s="402">
        <v>0</v>
      </c>
      <c r="Y635" s="402">
        <v>0</v>
      </c>
      <c r="Z635" s="402" t="str">
        <v/>
      </c>
      <c r="AA635" s="402">
        <v>0</v>
      </c>
      <c r="AB635" s="402" t="str">
        <v/>
      </c>
    </row>
    <row r="636" spans="1:28">
      <c r="A636" s="445" t="str">
        <f t="shared" si="74"/>
        <v>APU-00108</v>
      </c>
      <c r="B636" s="407"/>
      <c r="C636" s="481" t="str">
        <f t="shared" si="75"/>
        <v/>
      </c>
      <c r="D636" s="482"/>
      <c r="E636" s="482"/>
      <c r="F636" s="482"/>
      <c r="G636" s="482"/>
      <c r="H636" s="482"/>
      <c r="I636" s="482"/>
      <c r="J636" s="483"/>
      <c r="K636" s="508" t="str">
        <f t="shared" si="76"/>
        <v/>
      </c>
      <c r="L636" s="509">
        <f t="shared" si="76"/>
        <v>0</v>
      </c>
      <c r="M636" s="510" t="str">
        <f t="shared" si="76"/>
        <v/>
      </c>
      <c r="N636" s="511"/>
      <c r="O636" s="490" t="str">
        <f t="shared" si="77"/>
        <v/>
      </c>
      <c r="P636" s="491"/>
      <c r="R636" s="402" t="str">
        <v/>
      </c>
      <c r="S636" s="402">
        <v>0</v>
      </c>
      <c r="T636" s="402">
        <v>0</v>
      </c>
      <c r="U636" s="402">
        <v>0</v>
      </c>
      <c r="V636" s="402">
        <v>0</v>
      </c>
      <c r="W636" s="402">
        <v>0</v>
      </c>
      <c r="X636" s="402">
        <v>0</v>
      </c>
      <c r="Y636" s="402">
        <v>0</v>
      </c>
      <c r="Z636" s="402" t="str">
        <v/>
      </c>
      <c r="AA636" s="402">
        <v>0</v>
      </c>
      <c r="AB636" s="402" t="str">
        <v/>
      </c>
    </row>
    <row r="637" spans="1:28" ht="15.75" thickBot="1">
      <c r="A637" s="445" t="str">
        <f t="shared" si="74"/>
        <v>APU-00108</v>
      </c>
      <c r="B637" s="407"/>
      <c r="C637" s="512" t="s">
        <v>97</v>
      </c>
      <c r="D637" s="482"/>
      <c r="E637" s="482"/>
      <c r="F637" s="482"/>
      <c r="G637" s="482"/>
      <c r="H637" s="482"/>
      <c r="I637" s="482"/>
      <c r="J637" s="483"/>
      <c r="K637" s="508" t="s">
        <v>98</v>
      </c>
      <c r="L637" s="509">
        <v>0.05</v>
      </c>
      <c r="M637" s="510">
        <f>SUM(O623:O636)</f>
        <v>47043.48</v>
      </c>
      <c r="N637" s="511"/>
      <c r="O637" s="490">
        <f>ROUND(M637*L637,2)</f>
        <v>2352.17</v>
      </c>
      <c r="P637" s="491"/>
      <c r="R637" s="402" t="str">
        <v>DESPERDICIO</v>
      </c>
      <c r="S637" s="402">
        <v>0</v>
      </c>
      <c r="T637" s="402">
        <v>0</v>
      </c>
      <c r="U637" s="402">
        <v>0</v>
      </c>
      <c r="V637" s="402">
        <v>0</v>
      </c>
      <c r="W637" s="402">
        <v>0</v>
      </c>
      <c r="X637" s="402">
        <v>0</v>
      </c>
      <c r="Y637" s="402">
        <v>0</v>
      </c>
      <c r="Z637" s="402" t="str">
        <v>%</v>
      </c>
      <c r="AA637" s="402">
        <v>0.05</v>
      </c>
      <c r="AB637" s="402">
        <v>47043.48</v>
      </c>
    </row>
    <row r="638" spans="1:28" ht="15.75" thickBot="1">
      <c r="A638" s="445" t="str">
        <f t="shared" si="74"/>
        <v>APU-00108</v>
      </c>
      <c r="B638" s="407"/>
      <c r="C638" s="499" t="s">
        <v>95</v>
      </c>
      <c r="D638" s="500"/>
      <c r="E638" s="500"/>
      <c r="F638" s="500"/>
      <c r="G638" s="500"/>
      <c r="H638" s="500"/>
      <c r="I638" s="500"/>
      <c r="J638" s="500"/>
      <c r="K638" s="500"/>
      <c r="L638" s="500"/>
      <c r="M638" s="500"/>
      <c r="N638" s="501"/>
      <c r="O638" s="502">
        <f>SUM(O623:O637)</f>
        <v>49395.65</v>
      </c>
      <c r="P638" s="491"/>
      <c r="R638" s="402" t="str">
        <v>SUBTOTAL</v>
      </c>
      <c r="S638" s="402">
        <v>0</v>
      </c>
      <c r="T638" s="402">
        <v>0</v>
      </c>
      <c r="U638" s="402">
        <v>0</v>
      </c>
      <c r="V638" s="402">
        <v>0</v>
      </c>
      <c r="W638" s="402">
        <v>0</v>
      </c>
      <c r="X638" s="402">
        <v>0</v>
      </c>
      <c r="Y638" s="402">
        <v>0</v>
      </c>
      <c r="Z638" s="402">
        <v>0</v>
      </c>
      <c r="AA638" s="402">
        <v>0</v>
      </c>
      <c r="AB638" s="402">
        <v>0</v>
      </c>
    </row>
    <row r="639" spans="1:28" ht="15.75" thickBot="1">
      <c r="A639" s="445" t="str">
        <f t="shared" si="74"/>
        <v>APU-00108</v>
      </c>
      <c r="B639" s="407"/>
      <c r="C639" s="446" t="s">
        <v>50</v>
      </c>
      <c r="D639" s="420"/>
      <c r="E639" s="420"/>
      <c r="F639" s="420"/>
      <c r="G639" s="420"/>
      <c r="H639" s="420"/>
      <c r="I639" s="420"/>
      <c r="J639" s="420"/>
      <c r="K639" s="420"/>
      <c r="L639" s="420"/>
      <c r="M639" s="420"/>
      <c r="N639" s="420"/>
      <c r="O639" s="471"/>
      <c r="P639" s="472"/>
      <c r="R639" s="402" t="str">
        <v>III. TRANSPORTES</v>
      </c>
      <c r="S639" s="402">
        <v>0</v>
      </c>
      <c r="T639" s="402">
        <v>0</v>
      </c>
      <c r="U639" s="402">
        <v>0</v>
      </c>
      <c r="V639" s="402">
        <v>0</v>
      </c>
      <c r="W639" s="402">
        <v>0</v>
      </c>
      <c r="X639" s="402">
        <v>0</v>
      </c>
      <c r="Y639" s="402">
        <v>0</v>
      </c>
      <c r="Z639" s="402">
        <v>0</v>
      </c>
      <c r="AA639" s="402">
        <v>0</v>
      </c>
      <c r="AB639" s="402">
        <v>0</v>
      </c>
    </row>
    <row r="640" spans="1:28">
      <c r="A640" s="445" t="str">
        <f t="shared" si="74"/>
        <v>APU-00108</v>
      </c>
      <c r="B640" s="407"/>
      <c r="C640" s="473" t="s">
        <v>51</v>
      </c>
      <c r="D640" s="504"/>
      <c r="E640" s="504"/>
      <c r="F640" s="504"/>
      <c r="G640" s="504"/>
      <c r="H640" s="504"/>
      <c r="I640" s="504"/>
      <c r="J640" s="478" t="s">
        <v>52</v>
      </c>
      <c r="K640" s="513" t="s">
        <v>53</v>
      </c>
      <c r="L640" s="478" t="s">
        <v>99</v>
      </c>
      <c r="M640" s="476" t="s">
        <v>54</v>
      </c>
      <c r="N640" s="477"/>
      <c r="O640" s="479" t="s">
        <v>48</v>
      </c>
      <c r="P640" s="480"/>
      <c r="R640" s="402" t="str">
        <v>MATERIAL</v>
      </c>
      <c r="S640" s="402">
        <v>0</v>
      </c>
      <c r="T640" s="402">
        <v>0</v>
      </c>
      <c r="U640" s="402">
        <v>0</v>
      </c>
      <c r="V640" s="402">
        <v>0</v>
      </c>
      <c r="W640" s="402">
        <v>0</v>
      </c>
      <c r="X640" s="402">
        <v>0</v>
      </c>
      <c r="Y640" s="402" t="str">
        <v>VOL. o PESO</v>
      </c>
      <c r="Z640" s="402" t="str">
        <v>DISTANCIA</v>
      </c>
      <c r="AA640" s="402" t="str">
        <v>M3 o Ton/Km</v>
      </c>
      <c r="AB640" s="402" t="str">
        <v>TARIFA</v>
      </c>
    </row>
    <row r="641" spans="1:28">
      <c r="A641" s="445" t="str">
        <f t="shared" si="74"/>
        <v>APU-00108</v>
      </c>
      <c r="B641" s="407"/>
      <c r="C641" s="481" t="str">
        <f>+R641</f>
        <v/>
      </c>
      <c r="D641" s="514"/>
      <c r="E641" s="514"/>
      <c r="F641" s="514"/>
      <c r="G641" s="514"/>
      <c r="H641" s="514"/>
      <c r="I641" s="514"/>
      <c r="J641" s="515">
        <f t="shared" ref="J641:M644" si="78">+Y641</f>
        <v>0</v>
      </c>
      <c r="K641" s="516">
        <f t="shared" si="78"/>
        <v>0</v>
      </c>
      <c r="L641" s="517" t="str">
        <f t="shared" si="78"/>
        <v/>
      </c>
      <c r="M641" s="510" t="str">
        <f t="shared" si="78"/>
        <v/>
      </c>
      <c r="N641" s="518"/>
      <c r="O641" s="519" t="str">
        <f>IFERROR(ROUND(J641*M641*K641,2),"")</f>
        <v/>
      </c>
      <c r="P641" s="491"/>
      <c r="R641" s="402" t="str">
        <v/>
      </c>
      <c r="S641" s="402">
        <v>0</v>
      </c>
      <c r="T641" s="402">
        <v>0</v>
      </c>
      <c r="U641" s="402">
        <v>0</v>
      </c>
      <c r="V641" s="402">
        <v>0</v>
      </c>
      <c r="W641" s="402">
        <v>0</v>
      </c>
      <c r="X641" s="402">
        <v>0</v>
      </c>
      <c r="Y641" s="402">
        <v>0</v>
      </c>
      <c r="Z641" s="402">
        <v>0</v>
      </c>
      <c r="AA641" s="402" t="str">
        <v/>
      </c>
      <c r="AB641" s="402" t="str">
        <v/>
      </c>
    </row>
    <row r="642" spans="1:28">
      <c r="A642" s="445" t="str">
        <f t="shared" si="74"/>
        <v>APU-00108</v>
      </c>
      <c r="B642" s="407"/>
      <c r="C642" s="481" t="str">
        <f>+R642</f>
        <v/>
      </c>
      <c r="D642" s="514"/>
      <c r="E642" s="514"/>
      <c r="F642" s="514"/>
      <c r="G642" s="514"/>
      <c r="H642" s="514"/>
      <c r="I642" s="514"/>
      <c r="J642" s="515">
        <f t="shared" si="78"/>
        <v>0</v>
      </c>
      <c r="K642" s="516">
        <f t="shared" si="78"/>
        <v>0</v>
      </c>
      <c r="L642" s="517" t="str">
        <f t="shared" si="78"/>
        <v/>
      </c>
      <c r="M642" s="510" t="str">
        <f t="shared" si="78"/>
        <v/>
      </c>
      <c r="N642" s="518"/>
      <c r="O642" s="519" t="str">
        <f>IFERROR(ROUND(J642*M642*K642,2),"")</f>
        <v/>
      </c>
      <c r="P642" s="491"/>
      <c r="R642" s="402" t="str">
        <v/>
      </c>
      <c r="S642" s="402">
        <v>0</v>
      </c>
      <c r="T642" s="402">
        <v>0</v>
      </c>
      <c r="U642" s="402">
        <v>0</v>
      </c>
      <c r="V642" s="402">
        <v>0</v>
      </c>
      <c r="W642" s="402">
        <v>0</v>
      </c>
      <c r="X642" s="402">
        <v>0</v>
      </c>
      <c r="Y642" s="402">
        <v>0</v>
      </c>
      <c r="Z642" s="402">
        <v>0</v>
      </c>
      <c r="AA642" s="402" t="str">
        <v/>
      </c>
      <c r="AB642" s="402" t="str">
        <v/>
      </c>
    </row>
    <row r="643" spans="1:28">
      <c r="A643" s="445" t="str">
        <f t="shared" si="74"/>
        <v>APU-00108</v>
      </c>
      <c r="B643" s="407"/>
      <c r="C643" s="481" t="str">
        <f>+R643</f>
        <v/>
      </c>
      <c r="D643" s="514"/>
      <c r="E643" s="514"/>
      <c r="F643" s="514"/>
      <c r="G643" s="514"/>
      <c r="H643" s="514"/>
      <c r="I643" s="514"/>
      <c r="J643" s="515">
        <f t="shared" si="78"/>
        <v>0</v>
      </c>
      <c r="K643" s="516">
        <f t="shared" si="78"/>
        <v>0</v>
      </c>
      <c r="L643" s="517" t="str">
        <f t="shared" si="78"/>
        <v/>
      </c>
      <c r="M643" s="510" t="str">
        <f t="shared" si="78"/>
        <v/>
      </c>
      <c r="N643" s="518"/>
      <c r="O643" s="519" t="str">
        <f>IFERROR(ROUND(J643*M643*K643,2),"")</f>
        <v/>
      </c>
      <c r="P643" s="491"/>
      <c r="R643" s="402" t="str">
        <v/>
      </c>
      <c r="S643" s="402">
        <v>0</v>
      </c>
      <c r="T643" s="402">
        <v>0</v>
      </c>
      <c r="U643" s="402">
        <v>0</v>
      </c>
      <c r="V643" s="402">
        <v>0</v>
      </c>
      <c r="W643" s="402">
        <v>0</v>
      </c>
      <c r="X643" s="402">
        <v>0</v>
      </c>
      <c r="Y643" s="402">
        <v>0</v>
      </c>
      <c r="Z643" s="402">
        <v>0</v>
      </c>
      <c r="AA643" s="402" t="str">
        <v/>
      </c>
      <c r="AB643" s="402" t="str">
        <v/>
      </c>
    </row>
    <row r="644" spans="1:28" ht="15.75" thickBot="1">
      <c r="A644" s="445" t="str">
        <f t="shared" si="74"/>
        <v>APU-00108</v>
      </c>
      <c r="B644" s="407"/>
      <c r="C644" s="481" t="str">
        <f>+R644</f>
        <v/>
      </c>
      <c r="D644" s="514"/>
      <c r="E644" s="514"/>
      <c r="F644" s="514"/>
      <c r="G644" s="514"/>
      <c r="H644" s="514"/>
      <c r="I644" s="514"/>
      <c r="J644" s="515">
        <f t="shared" si="78"/>
        <v>0</v>
      </c>
      <c r="K644" s="516">
        <f t="shared" si="78"/>
        <v>0</v>
      </c>
      <c r="L644" s="517" t="str">
        <f t="shared" si="78"/>
        <v/>
      </c>
      <c r="M644" s="510" t="str">
        <f t="shared" si="78"/>
        <v/>
      </c>
      <c r="N644" s="518"/>
      <c r="O644" s="519" t="str">
        <f>IFERROR(ROUND(J644*M644*K644,2),"")</f>
        <v/>
      </c>
      <c r="P644" s="491"/>
      <c r="R644" s="402" t="str">
        <v/>
      </c>
      <c r="S644" s="402">
        <v>0</v>
      </c>
      <c r="T644" s="402">
        <v>0</v>
      </c>
      <c r="U644" s="402">
        <v>0</v>
      </c>
      <c r="V644" s="402">
        <v>0</v>
      </c>
      <c r="W644" s="402">
        <v>0</v>
      </c>
      <c r="X644" s="402">
        <v>0</v>
      </c>
      <c r="Y644" s="402">
        <v>0</v>
      </c>
      <c r="Z644" s="402">
        <v>0</v>
      </c>
      <c r="AA644" s="402" t="str">
        <v/>
      </c>
      <c r="AB644" s="402" t="str">
        <v/>
      </c>
    </row>
    <row r="645" spans="1:28" ht="15.75" thickBot="1">
      <c r="A645" s="445" t="str">
        <f t="shared" si="74"/>
        <v>APU-00108</v>
      </c>
      <c r="B645" s="407"/>
      <c r="C645" s="499" t="s">
        <v>95</v>
      </c>
      <c r="D645" s="500"/>
      <c r="E645" s="500"/>
      <c r="F645" s="500"/>
      <c r="G645" s="500"/>
      <c r="H645" s="500"/>
      <c r="I645" s="500"/>
      <c r="J645" s="500"/>
      <c r="K645" s="500"/>
      <c r="L645" s="500"/>
      <c r="M645" s="500"/>
      <c r="N645" s="501"/>
      <c r="O645" s="520">
        <f>SUM(O641:O644)</f>
        <v>0</v>
      </c>
      <c r="P645" s="503"/>
      <c r="R645" s="402" t="str">
        <v>SUBTOTAL</v>
      </c>
      <c r="S645" s="402">
        <v>0</v>
      </c>
      <c r="T645" s="402">
        <v>0</v>
      </c>
      <c r="U645" s="402">
        <v>0</v>
      </c>
      <c r="V645" s="402">
        <v>0</v>
      </c>
      <c r="W645" s="402">
        <v>0</v>
      </c>
      <c r="X645" s="402">
        <v>0</v>
      </c>
      <c r="Y645" s="402">
        <v>0</v>
      </c>
      <c r="Z645" s="402">
        <v>0</v>
      </c>
      <c r="AA645" s="402">
        <v>0</v>
      </c>
      <c r="AB645" s="402">
        <v>0</v>
      </c>
    </row>
    <row r="646" spans="1:28" ht="15.75" thickBot="1">
      <c r="A646" s="445" t="str">
        <f t="shared" si="74"/>
        <v>APU-00108</v>
      </c>
      <c r="B646" s="407"/>
      <c r="C646" s="446" t="s">
        <v>55</v>
      </c>
      <c r="D646" s="420"/>
      <c r="E646" s="420"/>
      <c r="F646" s="420"/>
      <c r="G646" s="420"/>
      <c r="H646" s="420"/>
      <c r="I646" s="420"/>
      <c r="J646" s="420"/>
      <c r="K646" s="420"/>
      <c r="L646" s="420"/>
      <c r="M646" s="420"/>
      <c r="N646" s="420"/>
      <c r="O646" s="471"/>
      <c r="P646" s="472"/>
      <c r="R646" s="402" t="str">
        <v>IV. MANO DE OBRA</v>
      </c>
      <c r="S646" s="402">
        <v>0</v>
      </c>
      <c r="T646" s="402">
        <v>0</v>
      </c>
      <c r="U646" s="402">
        <v>0</v>
      </c>
      <c r="V646" s="402">
        <v>0</v>
      </c>
      <c r="W646" s="402">
        <v>0</v>
      </c>
      <c r="X646" s="402">
        <v>0</v>
      </c>
      <c r="Y646" s="402">
        <v>0</v>
      </c>
      <c r="Z646" s="402">
        <v>0</v>
      </c>
      <c r="AA646" s="402">
        <v>0</v>
      </c>
      <c r="AB646" s="402">
        <v>0</v>
      </c>
    </row>
    <row r="647" spans="1:28" ht="30">
      <c r="A647" s="445" t="str">
        <f t="shared" si="74"/>
        <v>APU-00108</v>
      </c>
      <c r="B647" s="407"/>
      <c r="C647" s="473" t="s">
        <v>56</v>
      </c>
      <c r="D647" s="504"/>
      <c r="E647" s="504"/>
      <c r="F647" s="504"/>
      <c r="G647" s="504"/>
      <c r="H647" s="504"/>
      <c r="I647" s="504"/>
      <c r="J647" s="478" t="s">
        <v>57</v>
      </c>
      <c r="K647" s="521" t="s">
        <v>58</v>
      </c>
      <c r="L647" s="522" t="s">
        <v>59</v>
      </c>
      <c r="M647" s="476" t="s">
        <v>47</v>
      </c>
      <c r="N647" s="477"/>
      <c r="O647" s="523" t="s">
        <v>48</v>
      </c>
      <c r="P647" s="524"/>
      <c r="R647" s="402" t="str">
        <v>TRABAJADOR</v>
      </c>
      <c r="S647" s="402">
        <v>0</v>
      </c>
      <c r="T647" s="402">
        <v>0</v>
      </c>
      <c r="U647" s="402">
        <v>0</v>
      </c>
      <c r="V647" s="402">
        <v>0</v>
      </c>
      <c r="W647" s="402">
        <v>0</v>
      </c>
      <c r="X647" s="402">
        <v>0</v>
      </c>
      <c r="Y647" s="402" t="str">
        <v>JORNAL</v>
      </c>
      <c r="Z647" s="402" t="str">
        <v>PRESTACIONES</v>
      </c>
      <c r="AA647" s="402" t="str">
        <v>JORNAL TOTAL</v>
      </c>
      <c r="AB647" s="402" t="str">
        <v>RENDIMIENTO</v>
      </c>
    </row>
    <row r="648" spans="1:28">
      <c r="A648" s="445" t="str">
        <f t="shared" si="74"/>
        <v>APU-00108</v>
      </c>
      <c r="B648" s="407"/>
      <c r="C648" s="481" t="str">
        <f>+R648</f>
        <v>OFICIAL</v>
      </c>
      <c r="D648" s="482"/>
      <c r="E648" s="482"/>
      <c r="F648" s="482"/>
      <c r="G648" s="482"/>
      <c r="H648" s="482"/>
      <c r="I648" s="483"/>
      <c r="J648" s="525">
        <f t="shared" ref="J648:M652" si="79">+Y648</f>
        <v>95930</v>
      </c>
      <c r="K648" s="526">
        <f t="shared" si="79"/>
        <v>1.95</v>
      </c>
      <c r="L648" s="527">
        <f t="shared" si="79"/>
        <v>187063.5</v>
      </c>
      <c r="M648" s="488">
        <f t="shared" si="79"/>
        <v>28.57</v>
      </c>
      <c r="N648" s="528"/>
      <c r="O648" s="529">
        <f>IFERROR(ROUND(L648/M648,2)," ")</f>
        <v>6547.55</v>
      </c>
      <c r="P648" s="530"/>
      <c r="R648" s="402" t="str">
        <v>OFICIAL</v>
      </c>
      <c r="S648" s="402">
        <v>0</v>
      </c>
      <c r="T648" s="402">
        <v>0</v>
      </c>
      <c r="U648" s="402">
        <v>0</v>
      </c>
      <c r="V648" s="402">
        <v>0</v>
      </c>
      <c r="W648" s="402">
        <v>0</v>
      </c>
      <c r="X648" s="402">
        <v>0</v>
      </c>
      <c r="Y648" s="402">
        <v>95930</v>
      </c>
      <c r="Z648" s="402">
        <v>1.95</v>
      </c>
      <c r="AA648" s="402">
        <v>187063.5</v>
      </c>
      <c r="AB648" s="402">
        <v>28.57</v>
      </c>
    </row>
    <row r="649" spans="1:28">
      <c r="A649" s="445" t="str">
        <f t="shared" si="74"/>
        <v>APU-00108</v>
      </c>
      <c r="B649" s="407"/>
      <c r="C649" s="481" t="str">
        <f>+R649</f>
        <v>AYUDANTE (2)</v>
      </c>
      <c r="D649" s="482"/>
      <c r="E649" s="482"/>
      <c r="F649" s="482"/>
      <c r="G649" s="482"/>
      <c r="H649" s="482"/>
      <c r="I649" s="483"/>
      <c r="J649" s="525">
        <f t="shared" si="79"/>
        <v>142866</v>
      </c>
      <c r="K649" s="526">
        <f t="shared" si="79"/>
        <v>1.95</v>
      </c>
      <c r="L649" s="527">
        <f t="shared" si="79"/>
        <v>278588.7</v>
      </c>
      <c r="M649" s="488">
        <f t="shared" si="79"/>
        <v>28.57</v>
      </c>
      <c r="N649" s="528"/>
      <c r="O649" s="529">
        <f>IFERROR(ROUND(L649/M649,2)," ")</f>
        <v>9751.09</v>
      </c>
      <c r="P649" s="530"/>
      <c r="R649" s="402" t="str">
        <v>AYUDANTE (2)</v>
      </c>
      <c r="S649" s="402">
        <v>0</v>
      </c>
      <c r="T649" s="402">
        <v>0</v>
      </c>
      <c r="U649" s="402">
        <v>0</v>
      </c>
      <c r="V649" s="402">
        <v>0</v>
      </c>
      <c r="W649" s="402">
        <v>0</v>
      </c>
      <c r="X649" s="402">
        <v>0</v>
      </c>
      <c r="Y649" s="402">
        <v>142866</v>
      </c>
      <c r="Z649" s="402">
        <v>1.95</v>
      </c>
      <c r="AA649" s="402">
        <v>278588.7</v>
      </c>
      <c r="AB649" s="402">
        <v>28.57</v>
      </c>
    </row>
    <row r="650" spans="1:28">
      <c r="A650" s="445" t="str">
        <f t="shared" si="74"/>
        <v>APU-00108</v>
      </c>
      <c r="B650" s="407"/>
      <c r="C650" s="481" t="str">
        <f>+R650</f>
        <v/>
      </c>
      <c r="D650" s="482"/>
      <c r="E650" s="482"/>
      <c r="F650" s="482"/>
      <c r="G650" s="482"/>
      <c r="H650" s="482"/>
      <c r="I650" s="483"/>
      <c r="J650" s="525" t="str">
        <f t="shared" si="79"/>
        <v/>
      </c>
      <c r="K650" s="526" t="str">
        <f t="shared" si="79"/>
        <v xml:space="preserve"> </v>
      </c>
      <c r="L650" s="527" t="str">
        <f t="shared" si="79"/>
        <v xml:space="preserve"> </v>
      </c>
      <c r="M650" s="488">
        <f t="shared" si="79"/>
        <v>0</v>
      </c>
      <c r="N650" s="528"/>
      <c r="O650" s="529" t="str">
        <f>IFERROR(ROUND(L650/M650,2)," ")</f>
        <v xml:space="preserve"> </v>
      </c>
      <c r="P650" s="530"/>
      <c r="R650" s="402" t="str">
        <v/>
      </c>
      <c r="S650" s="402">
        <v>0</v>
      </c>
      <c r="T650" s="402">
        <v>0</v>
      </c>
      <c r="U650" s="402">
        <v>0</v>
      </c>
      <c r="V650" s="402">
        <v>0</v>
      </c>
      <c r="W650" s="402">
        <v>0</v>
      </c>
      <c r="X650" s="402">
        <v>0</v>
      </c>
      <c r="Y650" s="402" t="str">
        <v/>
      </c>
      <c r="Z650" s="402" t="str">
        <v xml:space="preserve"> </v>
      </c>
      <c r="AA650" s="402" t="str">
        <v xml:space="preserve"> </v>
      </c>
      <c r="AB650" s="402">
        <v>0</v>
      </c>
    </row>
    <row r="651" spans="1:28">
      <c r="A651" s="445" t="str">
        <f t="shared" si="74"/>
        <v>APU-00108</v>
      </c>
      <c r="B651" s="407"/>
      <c r="C651" s="481" t="str">
        <f>+R651</f>
        <v/>
      </c>
      <c r="D651" s="482"/>
      <c r="E651" s="482"/>
      <c r="F651" s="482"/>
      <c r="G651" s="482"/>
      <c r="H651" s="482"/>
      <c r="I651" s="483"/>
      <c r="J651" s="525" t="str">
        <f t="shared" si="79"/>
        <v/>
      </c>
      <c r="K651" s="526" t="str">
        <f t="shared" si="79"/>
        <v xml:space="preserve"> </v>
      </c>
      <c r="L651" s="527" t="str">
        <f t="shared" si="79"/>
        <v xml:space="preserve"> </v>
      </c>
      <c r="M651" s="488">
        <f t="shared" si="79"/>
        <v>0</v>
      </c>
      <c r="N651" s="528"/>
      <c r="O651" s="529" t="str">
        <f>IFERROR(ROUND(L651/M651,2)," ")</f>
        <v xml:space="preserve"> </v>
      </c>
      <c r="P651" s="530"/>
      <c r="R651" s="402" t="str">
        <v/>
      </c>
      <c r="S651" s="402">
        <v>0</v>
      </c>
      <c r="T651" s="402">
        <v>0</v>
      </c>
      <c r="U651" s="402">
        <v>0</v>
      </c>
      <c r="V651" s="402">
        <v>0</v>
      </c>
      <c r="W651" s="402">
        <v>0</v>
      </c>
      <c r="X651" s="402">
        <v>0</v>
      </c>
      <c r="Y651" s="402" t="str">
        <v/>
      </c>
      <c r="Z651" s="402" t="str">
        <v xml:space="preserve"> </v>
      </c>
      <c r="AA651" s="402" t="str">
        <v xml:space="preserve"> </v>
      </c>
      <c r="AB651" s="402">
        <v>0</v>
      </c>
    </row>
    <row r="652" spans="1:28" ht="15.75" thickBot="1">
      <c r="A652" s="445" t="str">
        <f t="shared" si="74"/>
        <v>APU-00108</v>
      </c>
      <c r="B652" s="407"/>
      <c r="C652" s="481">
        <f>+R652</f>
        <v>0</v>
      </c>
      <c r="D652" s="482"/>
      <c r="E652" s="482"/>
      <c r="F652" s="482"/>
      <c r="G652" s="482"/>
      <c r="H652" s="482"/>
      <c r="I652" s="483"/>
      <c r="J652" s="525">
        <f t="shared" si="79"/>
        <v>0</v>
      </c>
      <c r="K652" s="526">
        <f t="shared" si="79"/>
        <v>0</v>
      </c>
      <c r="L652" s="527">
        <f t="shared" si="79"/>
        <v>0</v>
      </c>
      <c r="M652" s="488">
        <f t="shared" si="79"/>
        <v>0</v>
      </c>
      <c r="N652" s="528"/>
      <c r="O652" s="529" t="str">
        <f>IFERROR(ROUND(L652/M652,2)," ")</f>
        <v xml:space="preserve"> </v>
      </c>
      <c r="P652" s="491"/>
    </row>
    <row r="653" spans="1:28" ht="15.75" thickBot="1">
      <c r="A653" s="445" t="str">
        <f t="shared" si="74"/>
        <v>APU-00108</v>
      </c>
      <c r="B653" s="407"/>
      <c r="C653" s="499" t="s">
        <v>95</v>
      </c>
      <c r="D653" s="500"/>
      <c r="E653" s="500"/>
      <c r="F653" s="500"/>
      <c r="G653" s="500"/>
      <c r="H653" s="500"/>
      <c r="I653" s="500"/>
      <c r="J653" s="500"/>
      <c r="K653" s="500"/>
      <c r="L653" s="500"/>
      <c r="M653" s="500"/>
      <c r="N653" s="501"/>
      <c r="O653" s="502">
        <f>SUM(O648:O652)</f>
        <v>16298.64</v>
      </c>
      <c r="P653" s="491"/>
    </row>
    <row r="654" spans="1:28" ht="15.75" thickBot="1">
      <c r="A654" s="445" t="str">
        <f t="shared" si="74"/>
        <v>APU-00108</v>
      </c>
      <c r="B654" s="407"/>
      <c r="C654" s="459"/>
      <c r="D654" s="411"/>
      <c r="E654" s="411"/>
      <c r="F654" s="411"/>
      <c r="G654" s="411"/>
      <c r="H654" s="411"/>
      <c r="I654" s="411"/>
      <c r="J654" s="411"/>
      <c r="K654" s="411"/>
      <c r="L654" s="411"/>
      <c r="M654" s="411"/>
      <c r="N654" s="411"/>
      <c r="O654" s="460"/>
      <c r="P654" s="409"/>
    </row>
    <row r="655" spans="1:28" ht="15.75" thickBot="1">
      <c r="A655" s="445" t="str">
        <f t="shared" si="74"/>
        <v>APU-00108</v>
      </c>
      <c r="B655" s="407"/>
      <c r="C655" s="531" t="s">
        <v>60</v>
      </c>
      <c r="D655" s="532"/>
      <c r="E655" s="532"/>
      <c r="F655" s="532"/>
      <c r="G655" s="532"/>
      <c r="H655" s="532"/>
      <c r="I655" s="532"/>
      <c r="J655" s="532"/>
      <c r="K655" s="532"/>
      <c r="L655" s="532"/>
      <c r="M655" s="532"/>
      <c r="N655" s="533"/>
      <c r="O655" s="534">
        <f>+O653+O645+O638+O620</f>
        <v>67765.210000000006</v>
      </c>
      <c r="P655" s="535"/>
    </row>
    <row r="656" spans="1:28" ht="15.75" thickBot="1">
      <c r="A656" s="445" t="str">
        <f t="shared" si="74"/>
        <v>APU-00108</v>
      </c>
      <c r="B656" s="407"/>
      <c r="C656" s="536"/>
      <c r="D656" s="537"/>
      <c r="E656" s="537"/>
      <c r="F656" s="537"/>
      <c r="G656" s="537"/>
      <c r="H656" s="537"/>
      <c r="I656" s="537"/>
      <c r="J656" s="537"/>
      <c r="K656" s="537"/>
      <c r="L656" s="537"/>
      <c r="M656" s="537"/>
      <c r="N656" s="537"/>
      <c r="O656" s="538"/>
      <c r="P656" s="472"/>
    </row>
    <row r="657" spans="1:16">
      <c r="A657" s="445" t="str">
        <f t="shared" si="74"/>
        <v>APU-00108</v>
      </c>
      <c r="B657" s="407"/>
      <c r="C657" s="539"/>
      <c r="D657" s="540"/>
      <c r="E657" s="540"/>
      <c r="F657" s="540"/>
      <c r="G657" s="540"/>
      <c r="H657" s="540"/>
      <c r="I657" s="540"/>
      <c r="J657" s="513"/>
      <c r="K657" s="541"/>
      <c r="L657" s="522" t="s">
        <v>61</v>
      </c>
      <c r="M657" s="542" t="s">
        <v>62</v>
      </c>
      <c r="N657" s="543"/>
      <c r="O657" s="523"/>
      <c r="P657" s="524"/>
    </row>
    <row r="658" spans="1:16">
      <c r="A658" s="445" t="str">
        <f t="shared" si="74"/>
        <v>APU-00108</v>
      </c>
      <c r="B658" s="407"/>
      <c r="C658" s="512"/>
      <c r="D658" s="482"/>
      <c r="E658" s="482"/>
      <c r="F658" s="482"/>
      <c r="G658" s="482"/>
      <c r="H658" s="482"/>
      <c r="I658" s="482"/>
      <c r="J658" s="544"/>
      <c r="K658" s="545"/>
      <c r="L658" s="546">
        <v>0.24</v>
      </c>
      <c r="M658" s="547">
        <f>ROUND(L658*O655,2)</f>
        <v>16263.65</v>
      </c>
      <c r="N658" s="548"/>
      <c r="O658" s="549"/>
      <c r="P658" s="491"/>
    </row>
    <row r="659" spans="1:16">
      <c r="A659" s="445" t="str">
        <f t="shared" si="74"/>
        <v>APU-00108</v>
      </c>
      <c r="B659" s="407"/>
      <c r="C659" s="550"/>
      <c r="D659" s="432"/>
      <c r="E659" s="432"/>
      <c r="F659" s="432"/>
      <c r="G659" s="432"/>
      <c r="H659" s="432"/>
      <c r="I659" s="432"/>
      <c r="J659" s="544"/>
      <c r="K659" s="545"/>
      <c r="L659" s="546">
        <v>0.02</v>
      </c>
      <c r="M659" s="547">
        <f>ROUND(L659*O655,2)</f>
        <v>1355.3</v>
      </c>
      <c r="N659" s="548"/>
      <c r="O659" s="549"/>
      <c r="P659" s="491"/>
    </row>
    <row r="660" spans="1:16" ht="15.75" thickBot="1">
      <c r="A660" s="445" t="str">
        <f t="shared" si="74"/>
        <v>APU-00108</v>
      </c>
      <c r="B660" s="407"/>
      <c r="C660" s="449"/>
      <c r="D660" s="450"/>
      <c r="E660" s="450"/>
      <c r="F660" s="450"/>
      <c r="G660" s="450"/>
      <c r="H660" s="450"/>
      <c r="I660" s="450"/>
      <c r="J660" s="551"/>
      <c r="K660" s="552"/>
      <c r="L660" s="546">
        <v>7.0000000000000007E-2</v>
      </c>
      <c r="M660" s="547">
        <f>ROUND(L660*O655,2)</f>
        <v>4743.5600000000004</v>
      </c>
      <c r="N660" s="548"/>
      <c r="O660" s="549"/>
      <c r="P660" s="491"/>
    </row>
    <row r="661" spans="1:16" ht="15.75" thickBot="1">
      <c r="B661" s="407"/>
      <c r="C661" s="499"/>
      <c r="D661" s="500"/>
      <c r="E661" s="500"/>
      <c r="F661" s="500"/>
      <c r="G661" s="500"/>
      <c r="H661" s="500"/>
      <c r="I661" s="500"/>
      <c r="J661" s="500"/>
      <c r="K661" s="500"/>
      <c r="L661" s="500"/>
      <c r="M661" s="500"/>
      <c r="N661" s="501"/>
      <c r="O661" s="502">
        <f>SUM(M658:M660)</f>
        <v>22362.510000000002</v>
      </c>
      <c r="P661" s="553"/>
    </row>
    <row r="662" spans="1:16" ht="15.75" thickBot="1">
      <c r="B662" s="407"/>
      <c r="C662" s="459"/>
      <c r="D662" s="411"/>
      <c r="E662" s="411"/>
      <c r="F662" s="411"/>
      <c r="G662" s="411"/>
      <c r="H662" s="411"/>
      <c r="I662" s="411"/>
      <c r="J662" s="411"/>
      <c r="K662" s="411"/>
      <c r="L662" s="411"/>
      <c r="M662" s="411"/>
      <c r="N662" s="411"/>
      <c r="O662" s="460"/>
      <c r="P662" s="409"/>
    </row>
    <row r="663" spans="1:16" ht="15.75" thickBot="1">
      <c r="B663" s="407"/>
      <c r="C663" s="554" t="s">
        <v>64</v>
      </c>
      <c r="D663" s="555"/>
      <c r="E663" s="555"/>
      <c r="F663" s="555"/>
      <c r="G663" s="555"/>
      <c r="H663" s="555"/>
      <c r="I663" s="555"/>
      <c r="J663" s="555"/>
      <c r="K663" s="555"/>
      <c r="L663" s="555"/>
      <c r="M663" s="555"/>
      <c r="N663" s="556"/>
      <c r="O663" s="534">
        <f>ROUND(O661+O655,0)</f>
        <v>90128</v>
      </c>
      <c r="P663" s="553"/>
    </row>
    <row r="664" spans="1:16">
      <c r="B664" s="407"/>
      <c r="C664" s="452"/>
      <c r="D664" s="453"/>
      <c r="E664" s="453"/>
      <c r="F664" s="453"/>
      <c r="G664" s="453"/>
      <c r="H664" s="453"/>
      <c r="I664" s="453"/>
      <c r="J664" s="453"/>
      <c r="K664" s="453"/>
      <c r="L664" s="453"/>
      <c r="M664" s="453"/>
      <c r="N664" s="453"/>
      <c r="O664" s="454"/>
      <c r="P664" s="409"/>
    </row>
    <row r="665" spans="1:16">
      <c r="B665" s="407"/>
      <c r="C665" s="459"/>
      <c r="D665" s="411"/>
      <c r="E665" s="411"/>
      <c r="F665" s="411"/>
      <c r="G665" s="411"/>
      <c r="H665" s="411"/>
      <c r="I665" s="411"/>
      <c r="J665" s="411"/>
      <c r="K665" s="411"/>
      <c r="L665" s="411"/>
      <c r="M665" s="411"/>
      <c r="N665" s="411"/>
      <c r="O665" s="460"/>
      <c r="P665" s="409"/>
    </row>
    <row r="666" spans="1:16">
      <c r="B666" s="407"/>
      <c r="C666" s="459"/>
      <c r="D666" s="411"/>
      <c r="E666" s="411"/>
      <c r="F666" s="411"/>
      <c r="G666" s="411"/>
      <c r="H666" s="411"/>
      <c r="I666" s="411"/>
      <c r="J666" s="411"/>
      <c r="K666" s="411"/>
      <c r="L666" s="411"/>
      <c r="M666" s="411"/>
      <c r="N666" s="411"/>
      <c r="O666" s="460"/>
      <c r="P666" s="409"/>
    </row>
    <row r="667" spans="1:16">
      <c r="B667" s="407"/>
      <c r="C667" s="459"/>
      <c r="D667" s="411"/>
      <c r="E667" s="411"/>
      <c r="F667" s="411"/>
      <c r="G667" s="411"/>
      <c r="H667" s="411"/>
      <c r="I667" s="411"/>
      <c r="J667" s="411"/>
      <c r="K667" s="411"/>
      <c r="L667" s="411"/>
      <c r="M667" s="411"/>
      <c r="N667" s="411"/>
      <c r="O667" s="460"/>
      <c r="P667" s="409"/>
    </row>
    <row r="668" spans="1:16" ht="15.75">
      <c r="B668" s="407"/>
      <c r="C668" s="557" t="str">
        <f>+[118]INICIO!$B$13</f>
        <v>Proyectó:</v>
      </c>
      <c r="D668" s="411"/>
      <c r="E668" s="411"/>
      <c r="F668" s="411"/>
      <c r="G668" s="411"/>
      <c r="H668" s="411"/>
      <c r="I668" s="411"/>
      <c r="J668" s="558" t="str">
        <f>+[117]INICIO!$B$17</f>
        <v>Aprobó:</v>
      </c>
      <c r="K668" s="411"/>
      <c r="M668" s="411"/>
      <c r="N668" s="411"/>
      <c r="O668" s="460"/>
      <c r="P668" s="409"/>
    </row>
    <row r="669" spans="1:16">
      <c r="B669" s="407"/>
      <c r="C669" s="559"/>
      <c r="D669" s="411" t="str">
        <f>+[117]INICIO!$C$14</f>
        <v>LUZ DARY CAMPEROS RINCON</v>
      </c>
      <c r="E669" s="411"/>
      <c r="F669" s="411"/>
      <c r="G669" s="411"/>
      <c r="H669" s="560"/>
      <c r="I669" s="411"/>
      <c r="J669" s="411"/>
      <c r="K669" s="411" t="str">
        <f>+[117]INICIO!$C$18</f>
        <v>JESUS IVAN QUIÑONES RUEDA</v>
      </c>
      <c r="M669" s="411"/>
      <c r="N669" s="411"/>
      <c r="O669" s="460"/>
      <c r="P669" s="561"/>
    </row>
    <row r="670" spans="1:16">
      <c r="B670" s="407"/>
      <c r="C670" s="459"/>
      <c r="D670" s="411" t="str">
        <f>+[117]INICIO!$C$15</f>
        <v>APOYO SEC. DE PLANEACION Y OBRAS PÚBLICAS</v>
      </c>
      <c r="E670" s="411"/>
      <c r="F670" s="411"/>
      <c r="G670" s="411"/>
      <c r="H670" s="560"/>
      <c r="I670" s="411"/>
      <c r="J670" s="411"/>
      <c r="K670" s="411" t="str">
        <f>+[117]INICIO!$C$19</f>
        <v>SECRETARIO DE PLANEACION Y OBRAS PUBLICAS</v>
      </c>
      <c r="M670" s="411"/>
      <c r="N670" s="411"/>
      <c r="O670" s="460"/>
      <c r="P670" s="561"/>
    </row>
    <row r="671" spans="1:16">
      <c r="B671" s="407"/>
      <c r="C671" s="439"/>
      <c r="D671" s="411" t="str">
        <f>+[117]INICIO!$C$16</f>
        <v>091037-0632531CND</v>
      </c>
      <c r="E671" s="411"/>
      <c r="F671" s="412"/>
      <c r="G671" s="412"/>
      <c r="H671" s="560"/>
      <c r="I671" s="412"/>
      <c r="J671" s="412"/>
      <c r="K671" s="562" t="str">
        <f>+[117]INICIO!$C$20</f>
        <v>A21382020-1090480860</v>
      </c>
      <c r="L671" s="562"/>
      <c r="M671" s="412"/>
      <c r="N671" s="412"/>
      <c r="O671" s="460"/>
      <c r="P671" s="563"/>
    </row>
    <row r="672" spans="1:16" ht="16.5" thickBot="1">
      <c r="B672" s="407"/>
      <c r="C672" s="564"/>
      <c r="D672" s="565"/>
      <c r="E672" s="565"/>
      <c r="F672" s="565"/>
      <c r="G672" s="565"/>
      <c r="H672" s="565"/>
      <c r="I672" s="565"/>
      <c r="J672" s="565"/>
      <c r="K672" s="565"/>
      <c r="L672" s="565"/>
      <c r="M672" s="565"/>
      <c r="N672" s="565"/>
      <c r="O672" s="566"/>
      <c r="P672" s="567"/>
    </row>
    <row r="673" spans="2:16" ht="15.75" thickBot="1">
      <c r="B673" s="568"/>
      <c r="C673" s="569"/>
      <c r="D673" s="569"/>
      <c r="E673" s="569"/>
      <c r="F673" s="569"/>
      <c r="G673" s="569"/>
      <c r="H673" s="569"/>
      <c r="I673" s="569"/>
      <c r="J673" s="569"/>
      <c r="K673" s="569"/>
      <c r="L673" s="569"/>
      <c r="M673" s="569"/>
      <c r="N673" s="569"/>
      <c r="O673" s="570"/>
      <c r="P673" s="571"/>
    </row>
    <row r="674" spans="2:16" ht="15.75" thickTop="1">
      <c r="B674" s="403"/>
      <c r="C674" s="404"/>
      <c r="D674" s="404"/>
      <c r="E674" s="404"/>
      <c r="F674" s="404"/>
      <c r="G674" s="404"/>
      <c r="H674" s="404"/>
      <c r="I674" s="404"/>
      <c r="J674" s="404"/>
      <c r="K674" s="404"/>
      <c r="L674" s="404"/>
      <c r="M674" s="404"/>
      <c r="N674" s="404"/>
      <c r="O674" s="405"/>
      <c r="P674" s="406"/>
    </row>
    <row r="675" spans="2:16" ht="18.75" customHeight="1">
      <c r="B675" s="407"/>
      <c r="C675" s="408" t="str">
        <f>+[117]INICIO!$C$8</f>
        <v>Formulario 1 - Propuesta económica  - Documento tipo de selección abreviada de menor cuantía</v>
      </c>
      <c r="D675" s="408"/>
      <c r="E675" s="408"/>
      <c r="F675" s="408"/>
      <c r="G675" s="408"/>
      <c r="H675" s="408"/>
      <c r="I675" s="408"/>
      <c r="J675" s="408"/>
      <c r="K675" s="408"/>
      <c r="L675" s="408"/>
      <c r="M675" s="408"/>
      <c r="N675" s="408"/>
      <c r="O675" s="408"/>
      <c r="P675" s="409"/>
    </row>
    <row r="676" spans="2:16">
      <c r="B676" s="407"/>
      <c r="C676" s="410" t="s">
        <v>89</v>
      </c>
      <c r="D676" s="410" t="str">
        <f>+[117]INICIO!$C$6</f>
        <v>1 del 21 de agosto de 2025</v>
      </c>
      <c r="E676" s="410"/>
      <c r="F676" s="410"/>
      <c r="G676" s="410"/>
      <c r="H676" s="410"/>
      <c r="I676" s="410"/>
      <c r="J676" s="410"/>
      <c r="K676" s="410"/>
      <c r="L676" s="410"/>
      <c r="M676" s="410"/>
      <c r="N676" s="410"/>
      <c r="O676" s="410"/>
      <c r="P676" s="409"/>
    </row>
    <row r="677" spans="2:16" ht="15.75" thickBot="1">
      <c r="B677" s="407"/>
      <c r="C677" s="411"/>
      <c r="D677" s="411"/>
      <c r="E677" s="411"/>
      <c r="F677" s="411"/>
      <c r="G677" s="411"/>
      <c r="H677" s="411"/>
      <c r="I677" s="411"/>
      <c r="J677" s="411"/>
      <c r="K677" s="411"/>
      <c r="L677" s="411"/>
      <c r="M677" s="411"/>
      <c r="N677" s="411"/>
      <c r="O677" s="412"/>
      <c r="P677" s="409"/>
    </row>
    <row r="678" spans="2:16">
      <c r="B678" s="407"/>
      <c r="C678" s="180"/>
      <c r="D678" s="413"/>
      <c r="E678" s="414"/>
      <c r="F678" s="414"/>
      <c r="G678" s="414"/>
      <c r="H678" s="414"/>
      <c r="I678" s="414"/>
      <c r="J678" s="414"/>
      <c r="K678" s="415"/>
      <c r="L678" s="184"/>
      <c r="M678" s="185"/>
      <c r="N678" s="185"/>
      <c r="O678" s="186"/>
      <c r="P678" s="187"/>
    </row>
    <row r="679" spans="2:16">
      <c r="B679" s="407"/>
      <c r="C679" s="188"/>
      <c r="D679" s="416" t="s">
        <v>90</v>
      </c>
      <c r="E679" s="417"/>
      <c r="F679" s="417"/>
      <c r="G679" s="417"/>
      <c r="H679" s="417"/>
      <c r="I679" s="417"/>
      <c r="J679" s="417"/>
      <c r="K679" s="418"/>
      <c r="L679" s="192"/>
      <c r="M679" s="193"/>
      <c r="N679" s="193"/>
      <c r="O679" s="194"/>
      <c r="P679" s="187"/>
    </row>
    <row r="680" spans="2:16">
      <c r="B680" s="407"/>
      <c r="C680" s="188"/>
      <c r="D680" s="419"/>
      <c r="E680" s="420"/>
      <c r="F680" s="420"/>
      <c r="G680" s="420"/>
      <c r="H680" s="420"/>
      <c r="I680" s="420"/>
      <c r="J680" s="420"/>
      <c r="K680" s="421"/>
      <c r="L680" s="198"/>
      <c r="M680" s="199"/>
      <c r="N680" s="200"/>
      <c r="O680" s="201"/>
      <c r="P680" s="187"/>
    </row>
    <row r="681" spans="2:16">
      <c r="B681" s="407"/>
      <c r="C681" s="188"/>
      <c r="D681" s="419"/>
      <c r="E681" s="420"/>
      <c r="F681" s="420"/>
      <c r="G681" s="420"/>
      <c r="H681" s="420"/>
      <c r="I681" s="420"/>
      <c r="J681" s="420"/>
      <c r="K681" s="421"/>
      <c r="L681" s="202" t="s">
        <v>35</v>
      </c>
      <c r="M681" s="203">
        <f>+[118]INICIO!$C$6</f>
        <v>1</v>
      </c>
      <c r="N681" s="204"/>
      <c r="O681" s="205"/>
      <c r="P681" s="187"/>
    </row>
    <row r="682" spans="2:16">
      <c r="B682" s="407"/>
      <c r="C682" s="188"/>
      <c r="D682" s="419"/>
      <c r="E682" s="420"/>
      <c r="F682" s="420"/>
      <c r="G682" s="420"/>
      <c r="H682" s="420"/>
      <c r="I682" s="420"/>
      <c r="J682" s="420"/>
      <c r="K682" s="421"/>
      <c r="L682" s="422"/>
      <c r="M682" s="423"/>
      <c r="N682" s="424"/>
      <c r="O682" s="425"/>
      <c r="P682" s="426"/>
    </row>
    <row r="683" spans="2:16">
      <c r="B683" s="407"/>
      <c r="C683" s="188"/>
      <c r="D683" s="427"/>
      <c r="E683" s="428"/>
      <c r="F683" s="428"/>
      <c r="G683" s="428"/>
      <c r="H683" s="428"/>
      <c r="I683" s="428"/>
      <c r="J683" s="428"/>
      <c r="K683" s="429"/>
      <c r="L683" s="198"/>
      <c r="M683" s="214"/>
      <c r="N683" s="214"/>
      <c r="O683" s="215"/>
      <c r="P683" s="187"/>
    </row>
    <row r="684" spans="2:16">
      <c r="B684" s="407"/>
      <c r="C684" s="188"/>
      <c r="D684" s="427"/>
      <c r="E684" s="428"/>
      <c r="F684" s="428"/>
      <c r="G684" s="428"/>
      <c r="H684" s="428"/>
      <c r="I684" s="428"/>
      <c r="J684" s="428"/>
      <c r="K684" s="429"/>
      <c r="L684" s="202" t="s">
        <v>91</v>
      </c>
      <c r="M684" s="202">
        <f>+VLOOKUP(C695,[117]PRESUPUESTO!A:O,15,FALSE)</f>
        <v>9</v>
      </c>
      <c r="N684" s="202" t="s">
        <v>36</v>
      </c>
      <c r="O684" s="216">
        <f>+VLOOKUP("F",[117]PRESUPUESTO!A:O,15,FALSE)</f>
        <v>16</v>
      </c>
      <c r="P684" s="187"/>
    </row>
    <row r="685" spans="2:16">
      <c r="B685" s="407"/>
      <c r="C685" s="188"/>
      <c r="D685" s="416" t="s">
        <v>92</v>
      </c>
      <c r="E685" s="417"/>
      <c r="F685" s="417"/>
      <c r="G685" s="417"/>
      <c r="H685" s="417"/>
      <c r="I685" s="417"/>
      <c r="J685" s="417"/>
      <c r="K685" s="418"/>
      <c r="L685" s="202"/>
      <c r="M685" s="217"/>
      <c r="N685" s="217"/>
      <c r="O685" s="216"/>
      <c r="P685" s="187"/>
    </row>
    <row r="686" spans="2:16" ht="15.75" thickBot="1">
      <c r="B686" s="407"/>
      <c r="C686" s="430"/>
      <c r="D686" s="431"/>
      <c r="E686" s="431"/>
      <c r="F686" s="431"/>
      <c r="G686" s="431"/>
      <c r="H686" s="431"/>
      <c r="I686" s="431"/>
      <c r="J686" s="431"/>
      <c r="K686" s="431"/>
      <c r="L686" s="431"/>
      <c r="M686" s="432"/>
      <c r="N686" s="432"/>
      <c r="O686" s="433"/>
      <c r="P686" s="434"/>
    </row>
    <row r="687" spans="2:16">
      <c r="B687" s="407"/>
      <c r="C687" s="435"/>
      <c r="D687" s="436"/>
      <c r="E687" s="436"/>
      <c r="F687" s="436"/>
      <c r="G687" s="436"/>
      <c r="H687" s="436"/>
      <c r="I687" s="436"/>
      <c r="J687" s="436"/>
      <c r="K687" s="436"/>
      <c r="L687" s="437" t="s">
        <v>37</v>
      </c>
      <c r="M687" s="437" t="s">
        <v>38</v>
      </c>
      <c r="N687" s="437" t="s">
        <v>39</v>
      </c>
      <c r="O687" s="438" t="s">
        <v>40</v>
      </c>
      <c r="P687" s="426"/>
    </row>
    <row r="688" spans="2:16">
      <c r="B688" s="407"/>
      <c r="C688" s="439"/>
      <c r="D688" s="440"/>
      <c r="E688" s="440"/>
      <c r="F688" s="440"/>
      <c r="G688" s="440"/>
      <c r="H688" s="440"/>
      <c r="I688" s="440"/>
      <c r="J688" s="440"/>
      <c r="K688" s="440"/>
      <c r="L688" s="441"/>
      <c r="M688" s="442">
        <f>+[118]INICIO!$C$5</f>
        <v>13</v>
      </c>
      <c r="N688" s="442">
        <f>+[118]INICIO!$D$5</f>
        <v>2</v>
      </c>
      <c r="O688" s="443">
        <f>+[118]INICIO!$E$5</f>
        <v>2026</v>
      </c>
      <c r="P688" s="444"/>
    </row>
    <row r="689" spans="1:28">
      <c r="B689" s="407"/>
      <c r="C689" s="446"/>
      <c r="D689" s="420"/>
      <c r="E689" s="420"/>
      <c r="F689" s="420"/>
      <c r="G689" s="440"/>
      <c r="H689" s="440"/>
      <c r="I689" s="440"/>
      <c r="J689" s="411"/>
      <c r="K689" s="440"/>
      <c r="L689" s="447"/>
      <c r="M689" s="411"/>
      <c r="N689" s="411"/>
      <c r="O689" s="448"/>
      <c r="P689" s="444"/>
    </row>
    <row r="690" spans="1:28" ht="15.75" thickBot="1">
      <c r="B690" s="407"/>
      <c r="C690" s="449"/>
      <c r="D690" s="450"/>
      <c r="E690" s="450"/>
      <c r="F690" s="450"/>
      <c r="G690" s="450"/>
      <c r="H690" s="450"/>
      <c r="I690" s="450"/>
      <c r="J690" s="450"/>
      <c r="K690" s="450"/>
      <c r="L690" s="450"/>
      <c r="M690" s="450"/>
      <c r="N690" s="450"/>
      <c r="O690" s="451"/>
      <c r="P690" s="409"/>
    </row>
    <row r="691" spans="1:28" ht="15.75" thickBot="1">
      <c r="B691" s="407"/>
      <c r="C691" s="452"/>
      <c r="D691" s="453"/>
      <c r="E691" s="453"/>
      <c r="F691" s="453"/>
      <c r="G691" s="453"/>
      <c r="H691" s="453"/>
      <c r="I691" s="411"/>
      <c r="J691" s="411"/>
      <c r="K691" s="453"/>
      <c r="L691" s="453"/>
      <c r="M691" s="453"/>
      <c r="N691" s="453"/>
      <c r="O691" s="454"/>
      <c r="P691" s="409"/>
    </row>
    <row r="692" spans="1:28">
      <c r="B692" s="407"/>
      <c r="C692" s="455" t="s">
        <v>93</v>
      </c>
      <c r="D692" s="456"/>
      <c r="E692" s="456"/>
      <c r="F692" s="456"/>
      <c r="G692" s="456"/>
      <c r="H692" s="456"/>
      <c r="I692" s="456"/>
      <c r="J692" s="456"/>
      <c r="K692" s="456"/>
      <c r="L692" s="456"/>
      <c r="M692" s="456"/>
      <c r="N692" s="456"/>
      <c r="O692" s="457"/>
      <c r="P692" s="458"/>
    </row>
    <row r="693" spans="1:28" ht="15.75" thickBot="1">
      <c r="B693" s="407"/>
      <c r="C693" s="459"/>
      <c r="D693" s="411"/>
      <c r="E693" s="411"/>
      <c r="F693" s="411"/>
      <c r="G693" s="411"/>
      <c r="H693" s="411"/>
      <c r="I693" s="411"/>
      <c r="J693" s="411"/>
      <c r="K693" s="411"/>
      <c r="L693" s="411"/>
      <c r="M693" s="411"/>
      <c r="N693" s="411"/>
      <c r="O693" s="460"/>
      <c r="P693" s="409"/>
    </row>
    <row r="694" spans="1:28">
      <c r="B694" s="407"/>
      <c r="C694" s="461" t="s">
        <v>41</v>
      </c>
      <c r="D694" s="462" t="s">
        <v>42</v>
      </c>
      <c r="E694" s="462"/>
      <c r="F694" s="462"/>
      <c r="G694" s="462"/>
      <c r="H694" s="462"/>
      <c r="I694" s="462"/>
      <c r="J694" s="462"/>
      <c r="K694" s="462"/>
      <c r="L694" s="462"/>
      <c r="M694" s="463" t="s">
        <v>43</v>
      </c>
      <c r="N694" s="463"/>
      <c r="O694" s="464" t="s">
        <v>9</v>
      </c>
      <c r="P694" s="465"/>
    </row>
    <row r="695" spans="1:28" ht="30" customHeight="1" thickBot="1">
      <c r="B695" s="466"/>
      <c r="C695" s="467" t="str">
        <f>+[117]PRESUPUESTO!D22</f>
        <v>1.09</v>
      </c>
      <c r="D695" s="255" t="str">
        <f>+VLOOKUP(C695,[117]PRESUPUESTO!A:O,8,FALSE)</f>
        <v>SUMINISTRO E INSTALACIÓN DE CABALLETE EN TEJA MASTER 1000</v>
      </c>
      <c r="E695" s="255"/>
      <c r="F695" s="255"/>
      <c r="G695" s="255"/>
      <c r="H695" s="255"/>
      <c r="I695" s="255"/>
      <c r="J695" s="255"/>
      <c r="K695" s="255"/>
      <c r="L695" s="255"/>
      <c r="M695" s="255" t="str">
        <f>+VLOOKUP(C695,[117]PRESUPUESTO!A:O,9,FALSE)</f>
        <v>M</v>
      </c>
      <c r="N695" s="468"/>
      <c r="O695" s="469">
        <v>1</v>
      </c>
      <c r="P695" s="470"/>
      <c r="AB695" s="402">
        <f>+AB732</f>
        <v>14</v>
      </c>
    </row>
    <row r="696" spans="1:28" ht="15.75" thickBot="1">
      <c r="B696" s="407"/>
      <c r="C696" s="446" t="s">
        <v>44</v>
      </c>
      <c r="D696" s="420"/>
      <c r="E696" s="420"/>
      <c r="F696" s="420"/>
      <c r="G696" s="420"/>
      <c r="H696" s="420"/>
      <c r="I696" s="420"/>
      <c r="J696" s="420"/>
      <c r="K696" s="420"/>
      <c r="L696" s="420"/>
      <c r="M696" s="420"/>
      <c r="N696" s="420"/>
      <c r="O696" s="471"/>
      <c r="P696" s="472"/>
    </row>
    <row r="697" spans="1:28">
      <c r="B697" s="407"/>
      <c r="C697" s="473" t="s">
        <v>42</v>
      </c>
      <c r="D697" s="474"/>
      <c r="E697" s="474"/>
      <c r="F697" s="474"/>
      <c r="G697" s="475"/>
      <c r="H697" s="476" t="s">
        <v>45</v>
      </c>
      <c r="I697" s="474"/>
      <c r="J697" s="476" t="s">
        <v>46</v>
      </c>
      <c r="K697" s="477"/>
      <c r="L697" s="478" t="s">
        <v>54</v>
      </c>
      <c r="M697" s="476" t="s">
        <v>47</v>
      </c>
      <c r="N697" s="477"/>
      <c r="O697" s="479" t="s">
        <v>48</v>
      </c>
      <c r="P697" s="480"/>
    </row>
    <row r="698" spans="1:28">
      <c r="A698" s="445" t="str">
        <f>+VLOOKUP(C695,[117]PRESUPUESTO!A:O,2,FALSE)</f>
        <v>APU-00109</v>
      </c>
      <c r="B698" s="407"/>
      <c r="C698" s="481" t="str">
        <f t="shared" ref="C698:C703" si="80">+R698</f>
        <v>HERRAMIENTA MENOR (% M.O)</v>
      </c>
      <c r="D698" s="482"/>
      <c r="E698" s="482"/>
      <c r="F698" s="482"/>
      <c r="G698" s="483"/>
      <c r="H698" s="484"/>
      <c r="I698" s="483"/>
      <c r="J698" s="485" t="str">
        <f t="shared" ref="J698:J703" si="81">+Y698</f>
        <v>%</v>
      </c>
      <c r="K698" s="486"/>
      <c r="L698" s="487">
        <f t="shared" ref="L698:M703" si="82">+AA698</f>
        <v>23311.279999999999</v>
      </c>
      <c r="M698" s="488">
        <f t="shared" si="82"/>
        <v>10</v>
      </c>
      <c r="N698" s="489"/>
      <c r="O698" s="490">
        <f t="shared" ref="O698:O703" si="83">IFERROR(ROUND(IF(C698="HERRAMIENTA MENOR (% M.O)",M698%*L698,L698/M698),2)," ")</f>
        <v>2331.13</v>
      </c>
      <c r="P698" s="491"/>
      <c r="R698" s="402" t="str" cm="1">
        <f t="array" ref="R698:AB736">+_xlfn._xlws.FILTER([118]APU!$D$2:$N$45141,[118]APU!$A$2:$A$45141=A698," ")</f>
        <v>HERRAMIENTA MENOR (% M.O)</v>
      </c>
      <c r="S698" s="402">
        <v>0</v>
      </c>
      <c r="T698" s="402">
        <v>0</v>
      </c>
      <c r="U698" s="402">
        <v>0</v>
      </c>
      <c r="V698" s="402">
        <v>0</v>
      </c>
      <c r="W698" s="402">
        <v>0</v>
      </c>
      <c r="X698" s="402">
        <v>0</v>
      </c>
      <c r="Y698" s="402" t="str">
        <v>%</v>
      </c>
      <c r="Z698" s="402">
        <v>0</v>
      </c>
      <c r="AA698" s="402">
        <v>23311.279999999999</v>
      </c>
      <c r="AB698" s="402">
        <v>10</v>
      </c>
    </row>
    <row r="699" spans="1:28">
      <c r="A699" s="445" t="str">
        <f>+A698</f>
        <v>APU-00109</v>
      </c>
      <c r="B699" s="407"/>
      <c r="C699" s="481" t="str">
        <f t="shared" si="80"/>
        <v>SECCIÓN DE ANDAMIO (02)</v>
      </c>
      <c r="D699" s="482"/>
      <c r="E699" s="482"/>
      <c r="F699" s="482" t="s">
        <v>94</v>
      </c>
      <c r="G699" s="483"/>
      <c r="H699" s="484"/>
      <c r="I699" s="483"/>
      <c r="J699" s="485" t="str">
        <f t="shared" si="81"/>
        <v>DIA</v>
      </c>
      <c r="K699" s="486"/>
      <c r="L699" s="487">
        <f t="shared" si="82"/>
        <v>6000</v>
      </c>
      <c r="M699" s="488">
        <f t="shared" si="82"/>
        <v>14</v>
      </c>
      <c r="N699" s="489"/>
      <c r="O699" s="490">
        <f t="shared" si="83"/>
        <v>428.57</v>
      </c>
      <c r="P699" s="491"/>
      <c r="R699" s="402" t="str">
        <v>SECCIÓN DE ANDAMIO (02)</v>
      </c>
      <c r="S699" s="402">
        <v>0</v>
      </c>
      <c r="T699" s="402">
        <v>0</v>
      </c>
      <c r="U699" s="402">
        <v>0</v>
      </c>
      <c r="V699" s="402">
        <v>0</v>
      </c>
      <c r="W699" s="402">
        <v>0</v>
      </c>
      <c r="X699" s="402">
        <v>0</v>
      </c>
      <c r="Y699" s="402" t="str">
        <v>DIA</v>
      </c>
      <c r="Z699" s="402">
        <v>0</v>
      </c>
      <c r="AA699" s="402">
        <v>6000</v>
      </c>
      <c r="AB699" s="402">
        <v>14</v>
      </c>
    </row>
    <row r="700" spans="1:28">
      <c r="A700" s="445" t="str">
        <f t="shared" ref="A700:A744" si="84">+A699</f>
        <v>APU-00109</v>
      </c>
      <c r="B700" s="407"/>
      <c r="C700" s="481" t="str">
        <f t="shared" si="80"/>
        <v>TALADRO</v>
      </c>
      <c r="D700" s="482"/>
      <c r="E700" s="482"/>
      <c r="F700" s="482"/>
      <c r="G700" s="483"/>
      <c r="H700" s="492"/>
      <c r="I700" s="493"/>
      <c r="J700" s="485" t="str">
        <f t="shared" si="81"/>
        <v>DIA</v>
      </c>
      <c r="K700" s="486"/>
      <c r="L700" s="487">
        <f t="shared" si="82"/>
        <v>36968</v>
      </c>
      <c r="M700" s="488">
        <f t="shared" si="82"/>
        <v>240</v>
      </c>
      <c r="N700" s="489"/>
      <c r="O700" s="490">
        <f t="shared" si="83"/>
        <v>154.03</v>
      </c>
      <c r="P700" s="491"/>
      <c r="R700" s="402" t="str">
        <v>TALADRO</v>
      </c>
      <c r="S700" s="402">
        <v>0</v>
      </c>
      <c r="T700" s="402">
        <v>0</v>
      </c>
      <c r="U700" s="402">
        <v>0</v>
      </c>
      <c r="V700" s="402">
        <v>0</v>
      </c>
      <c r="W700" s="402">
        <v>0</v>
      </c>
      <c r="X700" s="402">
        <v>0</v>
      </c>
      <c r="Y700" s="402" t="str">
        <v>DIA</v>
      </c>
      <c r="Z700" s="402">
        <v>0</v>
      </c>
      <c r="AA700" s="402">
        <v>36968</v>
      </c>
      <c r="AB700" s="402">
        <v>240</v>
      </c>
    </row>
    <row r="701" spans="1:28">
      <c r="A701" s="445" t="str">
        <f t="shared" si="84"/>
        <v>APU-00109</v>
      </c>
      <c r="B701" s="407"/>
      <c r="C701" s="481" t="str">
        <f t="shared" si="80"/>
        <v/>
      </c>
      <c r="D701" s="482"/>
      <c r="E701" s="482"/>
      <c r="F701" s="482"/>
      <c r="G701" s="483"/>
      <c r="H701" s="492"/>
      <c r="I701" s="493"/>
      <c r="J701" s="485" t="str">
        <f t="shared" si="81"/>
        <v/>
      </c>
      <c r="K701" s="486"/>
      <c r="L701" s="487" t="str">
        <f t="shared" si="82"/>
        <v/>
      </c>
      <c r="M701" s="488">
        <f t="shared" si="82"/>
        <v>0</v>
      </c>
      <c r="N701" s="489"/>
      <c r="O701" s="490" t="str">
        <f t="shared" si="83"/>
        <v xml:space="preserve"> </v>
      </c>
      <c r="P701" s="491"/>
      <c r="R701" s="402" t="str">
        <v/>
      </c>
      <c r="S701" s="402">
        <v>0</v>
      </c>
      <c r="T701" s="402">
        <v>0</v>
      </c>
      <c r="U701" s="402">
        <v>0</v>
      </c>
      <c r="V701" s="402">
        <v>0</v>
      </c>
      <c r="W701" s="402">
        <v>0</v>
      </c>
      <c r="X701" s="402">
        <v>0</v>
      </c>
      <c r="Y701" s="402" t="str">
        <v/>
      </c>
      <c r="Z701" s="402">
        <v>0</v>
      </c>
      <c r="AA701" s="402" t="str">
        <v/>
      </c>
      <c r="AB701" s="402">
        <v>0</v>
      </c>
    </row>
    <row r="702" spans="1:28">
      <c r="A702" s="445" t="str">
        <f t="shared" si="84"/>
        <v>APU-00109</v>
      </c>
      <c r="B702" s="407"/>
      <c r="C702" s="481" t="str">
        <f t="shared" si="80"/>
        <v/>
      </c>
      <c r="D702" s="482"/>
      <c r="E702" s="482"/>
      <c r="F702" s="482"/>
      <c r="G702" s="483"/>
      <c r="H702" s="484"/>
      <c r="I702" s="483"/>
      <c r="J702" s="485" t="str">
        <f t="shared" si="81"/>
        <v/>
      </c>
      <c r="K702" s="486"/>
      <c r="L702" s="487" t="str">
        <f t="shared" si="82"/>
        <v/>
      </c>
      <c r="M702" s="488">
        <f t="shared" si="82"/>
        <v>0</v>
      </c>
      <c r="N702" s="489"/>
      <c r="O702" s="490" t="str">
        <f t="shared" si="83"/>
        <v xml:space="preserve"> </v>
      </c>
      <c r="P702" s="491"/>
      <c r="R702" s="402" t="str">
        <v/>
      </c>
      <c r="S702" s="402">
        <v>0</v>
      </c>
      <c r="T702" s="402">
        <v>0</v>
      </c>
      <c r="U702" s="402">
        <v>0</v>
      </c>
      <c r="V702" s="402">
        <v>0</v>
      </c>
      <c r="W702" s="402">
        <v>0</v>
      </c>
      <c r="X702" s="402">
        <v>0</v>
      </c>
      <c r="Y702" s="402" t="str">
        <v/>
      </c>
      <c r="Z702" s="402">
        <v>0</v>
      </c>
      <c r="AA702" s="402" t="str">
        <v/>
      </c>
      <c r="AB702" s="402">
        <v>0</v>
      </c>
    </row>
    <row r="703" spans="1:28" ht="15.75" thickBot="1">
      <c r="A703" s="445" t="str">
        <f t="shared" si="84"/>
        <v>APU-00109</v>
      </c>
      <c r="B703" s="407"/>
      <c r="C703" s="481" t="str">
        <f t="shared" si="80"/>
        <v/>
      </c>
      <c r="D703" s="450"/>
      <c r="E703" s="450"/>
      <c r="F703" s="450"/>
      <c r="G703" s="494"/>
      <c r="H703" s="495"/>
      <c r="I703" s="494"/>
      <c r="J703" s="485" t="str">
        <f t="shared" si="81"/>
        <v/>
      </c>
      <c r="K703" s="496"/>
      <c r="L703" s="487" t="str">
        <f t="shared" si="82"/>
        <v/>
      </c>
      <c r="M703" s="488">
        <f t="shared" si="82"/>
        <v>0</v>
      </c>
      <c r="N703" s="497"/>
      <c r="O703" s="498" t="str">
        <f t="shared" si="83"/>
        <v xml:space="preserve"> </v>
      </c>
      <c r="P703" s="491"/>
      <c r="R703" s="402" t="str">
        <v/>
      </c>
      <c r="S703" s="402">
        <v>0</v>
      </c>
      <c r="T703" s="402">
        <v>0</v>
      </c>
      <c r="U703" s="402">
        <v>0</v>
      </c>
      <c r="V703" s="402">
        <v>0</v>
      </c>
      <c r="W703" s="402">
        <v>0</v>
      </c>
      <c r="X703" s="402">
        <v>0</v>
      </c>
      <c r="Y703" s="402" t="str">
        <v/>
      </c>
      <c r="Z703" s="402">
        <v>0</v>
      </c>
      <c r="AA703" s="402" t="str">
        <v/>
      </c>
      <c r="AB703" s="402">
        <v>0</v>
      </c>
    </row>
    <row r="704" spans="1:28" ht="15.75" thickBot="1">
      <c r="A704" s="445" t="str">
        <f t="shared" si="84"/>
        <v>APU-00109</v>
      </c>
      <c r="B704" s="407"/>
      <c r="C704" s="499" t="s">
        <v>95</v>
      </c>
      <c r="D704" s="500"/>
      <c r="E704" s="500"/>
      <c r="F704" s="500"/>
      <c r="G704" s="500"/>
      <c r="H704" s="500"/>
      <c r="I704" s="500"/>
      <c r="J704" s="500"/>
      <c r="K704" s="500"/>
      <c r="L704" s="500"/>
      <c r="M704" s="500"/>
      <c r="N704" s="501"/>
      <c r="O704" s="502">
        <f>SUM(O698:O703)</f>
        <v>2913.7300000000005</v>
      </c>
      <c r="P704" s="503"/>
      <c r="R704" s="402" t="str">
        <v>SUBTOTAL</v>
      </c>
      <c r="S704" s="402">
        <v>0</v>
      </c>
      <c r="T704" s="402">
        <v>0</v>
      </c>
      <c r="U704" s="402">
        <v>0</v>
      </c>
      <c r="V704" s="402">
        <v>0</v>
      </c>
      <c r="W704" s="402">
        <v>0</v>
      </c>
      <c r="X704" s="402">
        <v>0</v>
      </c>
      <c r="Y704" s="402">
        <v>0</v>
      </c>
      <c r="Z704" s="402">
        <v>0</v>
      </c>
      <c r="AA704" s="402">
        <v>0</v>
      </c>
      <c r="AB704" s="402">
        <v>0</v>
      </c>
    </row>
    <row r="705" spans="1:28" ht="15.75" thickBot="1">
      <c r="A705" s="445" t="str">
        <f t="shared" si="84"/>
        <v>APU-00109</v>
      </c>
      <c r="B705" s="407"/>
      <c r="C705" s="446" t="s">
        <v>49</v>
      </c>
      <c r="D705" s="420"/>
      <c r="E705" s="420"/>
      <c r="F705" s="420"/>
      <c r="G705" s="420"/>
      <c r="H705" s="420"/>
      <c r="I705" s="420"/>
      <c r="J705" s="420"/>
      <c r="K705" s="420"/>
      <c r="L705" s="420"/>
      <c r="M705" s="420"/>
      <c r="N705" s="420"/>
      <c r="O705" s="471"/>
      <c r="P705" s="472"/>
      <c r="R705" s="402" t="str">
        <v>II. MATERIALES</v>
      </c>
      <c r="S705" s="402">
        <v>0</v>
      </c>
      <c r="T705" s="402">
        <v>0</v>
      </c>
      <c r="U705" s="402">
        <v>0</v>
      </c>
      <c r="V705" s="402">
        <v>0</v>
      </c>
      <c r="W705" s="402">
        <v>0</v>
      </c>
      <c r="X705" s="402">
        <v>0</v>
      </c>
      <c r="Y705" s="402">
        <v>0</v>
      </c>
      <c r="Z705" s="402">
        <v>0</v>
      </c>
      <c r="AA705" s="402">
        <v>0</v>
      </c>
      <c r="AB705" s="402">
        <v>0</v>
      </c>
    </row>
    <row r="706" spans="1:28">
      <c r="A706" s="445" t="str">
        <f t="shared" si="84"/>
        <v>APU-00109</v>
      </c>
      <c r="B706" s="407"/>
      <c r="C706" s="473" t="s">
        <v>42</v>
      </c>
      <c r="D706" s="504"/>
      <c r="E706" s="504"/>
      <c r="F706" s="504"/>
      <c r="G706" s="504"/>
      <c r="H706" s="504"/>
      <c r="I706" s="504"/>
      <c r="J706" s="477"/>
      <c r="K706" s="505" t="s">
        <v>43</v>
      </c>
      <c r="L706" s="478" t="s">
        <v>9</v>
      </c>
      <c r="M706" s="476" t="s">
        <v>96</v>
      </c>
      <c r="N706" s="477"/>
      <c r="O706" s="479" t="s">
        <v>48</v>
      </c>
      <c r="P706" s="480"/>
      <c r="R706" s="402" t="str">
        <v>DESCRIPCIÓN</v>
      </c>
      <c r="S706" s="402">
        <v>0</v>
      </c>
      <c r="T706" s="402">
        <v>0</v>
      </c>
      <c r="U706" s="402">
        <v>0</v>
      </c>
      <c r="V706" s="402">
        <v>0</v>
      </c>
      <c r="W706" s="402">
        <v>0</v>
      </c>
      <c r="X706" s="402">
        <v>0</v>
      </c>
      <c r="Y706" s="402">
        <v>0</v>
      </c>
      <c r="Z706" s="402" t="str">
        <v>UNIDAD</v>
      </c>
      <c r="AA706" s="402" t="str">
        <v>CANTIDAD</v>
      </c>
      <c r="AB706" s="402" t="str">
        <v>PRECIO UNITARIO</v>
      </c>
    </row>
    <row r="707" spans="1:28">
      <c r="A707" s="445" t="str">
        <f t="shared" si="84"/>
        <v>APU-00109</v>
      </c>
      <c r="B707" s="407"/>
      <c r="C707" s="481" t="str">
        <f t="shared" ref="C707:C720" si="85">+R707</f>
        <v xml:space="preserve">CABALLETE MÁSTER 1000 2,00 M X 0,60 M </v>
      </c>
      <c r="D707" s="506"/>
      <c r="E707" s="506"/>
      <c r="F707" s="506"/>
      <c r="G707" s="506"/>
      <c r="H707" s="506"/>
      <c r="I707" s="506"/>
      <c r="J707" s="507"/>
      <c r="K707" s="508" t="str">
        <f t="shared" ref="K707:M720" si="86">+Z707</f>
        <v>UND</v>
      </c>
      <c r="L707" s="509">
        <f t="shared" si="86"/>
        <v>0.6</v>
      </c>
      <c r="M707" s="510">
        <f t="shared" si="86"/>
        <v>42800</v>
      </c>
      <c r="N707" s="511"/>
      <c r="O707" s="490">
        <f t="shared" ref="O707:O720" si="87">IFERROR(ROUND(M707*L707,2),"")</f>
        <v>25680</v>
      </c>
      <c r="P707" s="491"/>
      <c r="R707" s="402" t="str">
        <v xml:space="preserve">CABALLETE MÁSTER 1000 2,00 M X 0,60 M </v>
      </c>
      <c r="S707" s="402">
        <v>0</v>
      </c>
      <c r="T707" s="402">
        <v>0</v>
      </c>
      <c r="U707" s="402">
        <v>0</v>
      </c>
      <c r="V707" s="402">
        <v>0</v>
      </c>
      <c r="W707" s="402">
        <v>0</v>
      </c>
      <c r="X707" s="402">
        <v>0</v>
      </c>
      <c r="Y707" s="402">
        <v>0</v>
      </c>
      <c r="Z707" s="402" t="str">
        <v>UND</v>
      </c>
      <c r="AA707" s="402">
        <v>0.6</v>
      </c>
      <c r="AB707" s="402">
        <v>42800</v>
      </c>
    </row>
    <row r="708" spans="1:28">
      <c r="A708" s="445" t="str">
        <f t="shared" si="84"/>
        <v>APU-00109</v>
      </c>
      <c r="B708" s="407"/>
      <c r="C708" s="481" t="str">
        <f t="shared" si="85"/>
        <v>TORNILLO AUTOPERFORANTE CON ARANDELA DE NEOPRENO DE 12 X 1-1/2"</v>
      </c>
      <c r="D708" s="506"/>
      <c r="E708" s="506"/>
      <c r="F708" s="506"/>
      <c r="G708" s="506"/>
      <c r="H708" s="506"/>
      <c r="I708" s="506"/>
      <c r="J708" s="507"/>
      <c r="K708" s="508" t="str">
        <f t="shared" si="86"/>
        <v>UND</v>
      </c>
      <c r="L708" s="509">
        <f t="shared" si="86"/>
        <v>4</v>
      </c>
      <c r="M708" s="510">
        <f t="shared" si="86"/>
        <v>535.08000000000004</v>
      </c>
      <c r="N708" s="511"/>
      <c r="O708" s="490">
        <f t="shared" si="87"/>
        <v>2140.3200000000002</v>
      </c>
      <c r="P708" s="491"/>
      <c r="R708" s="402" t="str">
        <v>TORNILLO AUTOPERFORANTE CON ARANDELA DE NEOPRENO DE 12 X 1-1/2"</v>
      </c>
      <c r="S708" s="402">
        <v>0</v>
      </c>
      <c r="T708" s="402">
        <v>0</v>
      </c>
      <c r="U708" s="402">
        <v>0</v>
      </c>
      <c r="V708" s="402">
        <v>0</v>
      </c>
      <c r="W708" s="402">
        <v>0</v>
      </c>
      <c r="X708" s="402">
        <v>0</v>
      </c>
      <c r="Y708" s="402">
        <v>0</v>
      </c>
      <c r="Z708" s="402" t="str">
        <v>UND</v>
      </c>
      <c r="AA708" s="402">
        <v>4</v>
      </c>
      <c r="AB708" s="402">
        <v>535.08000000000004</v>
      </c>
    </row>
    <row r="709" spans="1:28">
      <c r="A709" s="445" t="str">
        <f t="shared" si="84"/>
        <v>APU-00109</v>
      </c>
      <c r="B709" s="407"/>
      <c r="C709" s="481" t="str">
        <f t="shared" si="85"/>
        <v>SILICONA LIQUIDA 300 ML</v>
      </c>
      <c r="D709" s="482"/>
      <c r="E709" s="482"/>
      <c r="F709" s="482"/>
      <c r="G709" s="482"/>
      <c r="H709" s="482"/>
      <c r="I709" s="482"/>
      <c r="J709" s="483"/>
      <c r="K709" s="508" t="str">
        <f t="shared" si="86"/>
        <v>UND</v>
      </c>
      <c r="L709" s="509">
        <f t="shared" si="86"/>
        <v>0.02</v>
      </c>
      <c r="M709" s="510">
        <f t="shared" si="86"/>
        <v>10350</v>
      </c>
      <c r="N709" s="511"/>
      <c r="O709" s="490">
        <f t="shared" si="87"/>
        <v>207</v>
      </c>
      <c r="P709" s="491"/>
      <c r="R709" s="402" t="str">
        <v>SILICONA LIQUIDA 300 ML</v>
      </c>
      <c r="S709" s="402">
        <v>0</v>
      </c>
      <c r="T709" s="402">
        <v>0</v>
      </c>
      <c r="U709" s="402">
        <v>0</v>
      </c>
      <c r="V709" s="402">
        <v>0</v>
      </c>
      <c r="W709" s="402">
        <v>0</v>
      </c>
      <c r="X709" s="402">
        <v>0</v>
      </c>
      <c r="Y709" s="402">
        <v>0</v>
      </c>
      <c r="Z709" s="402" t="str">
        <v>UND</v>
      </c>
      <c r="AA709" s="402">
        <v>0.02</v>
      </c>
      <c r="AB709" s="402">
        <v>10350</v>
      </c>
    </row>
    <row r="710" spans="1:28">
      <c r="A710" s="445" t="str">
        <f t="shared" si="84"/>
        <v>APU-00109</v>
      </c>
      <c r="B710" s="407"/>
      <c r="C710" s="481" t="str">
        <f t="shared" si="85"/>
        <v/>
      </c>
      <c r="D710" s="482"/>
      <c r="E710" s="482"/>
      <c r="F710" s="482"/>
      <c r="G710" s="482"/>
      <c r="H710" s="482"/>
      <c r="I710" s="482"/>
      <c r="J710" s="483"/>
      <c r="K710" s="508" t="str">
        <f t="shared" si="86"/>
        <v/>
      </c>
      <c r="L710" s="509">
        <f t="shared" si="86"/>
        <v>0</v>
      </c>
      <c r="M710" s="510" t="str">
        <f t="shared" si="86"/>
        <v/>
      </c>
      <c r="N710" s="511"/>
      <c r="O710" s="490" t="str">
        <f t="shared" si="87"/>
        <v/>
      </c>
      <c r="P710" s="491"/>
      <c r="R710" s="402" t="str">
        <v/>
      </c>
      <c r="S710" s="402">
        <v>0</v>
      </c>
      <c r="T710" s="402">
        <v>0</v>
      </c>
      <c r="U710" s="402">
        <v>0</v>
      </c>
      <c r="V710" s="402">
        <v>0</v>
      </c>
      <c r="W710" s="402">
        <v>0</v>
      </c>
      <c r="X710" s="402">
        <v>0</v>
      </c>
      <c r="Y710" s="402">
        <v>0</v>
      </c>
      <c r="Z710" s="402" t="str">
        <v/>
      </c>
      <c r="AA710" s="402">
        <v>0</v>
      </c>
      <c r="AB710" s="402" t="str">
        <v/>
      </c>
    </row>
    <row r="711" spans="1:28">
      <c r="A711" s="445" t="str">
        <f t="shared" si="84"/>
        <v>APU-00109</v>
      </c>
      <c r="B711" s="407"/>
      <c r="C711" s="481" t="str">
        <f t="shared" si="85"/>
        <v/>
      </c>
      <c r="D711" s="482"/>
      <c r="E711" s="482"/>
      <c r="F711" s="482"/>
      <c r="G711" s="482"/>
      <c r="H711" s="482"/>
      <c r="I711" s="482"/>
      <c r="J711" s="483"/>
      <c r="K711" s="508" t="str">
        <f t="shared" si="86"/>
        <v/>
      </c>
      <c r="L711" s="509">
        <f t="shared" si="86"/>
        <v>0</v>
      </c>
      <c r="M711" s="510" t="str">
        <f t="shared" si="86"/>
        <v/>
      </c>
      <c r="N711" s="511"/>
      <c r="O711" s="490" t="str">
        <f t="shared" si="87"/>
        <v/>
      </c>
      <c r="P711" s="491"/>
      <c r="R711" s="402" t="str">
        <v/>
      </c>
      <c r="S711" s="402">
        <v>0</v>
      </c>
      <c r="T711" s="402">
        <v>0</v>
      </c>
      <c r="U711" s="402">
        <v>0</v>
      </c>
      <c r="V711" s="402">
        <v>0</v>
      </c>
      <c r="W711" s="402">
        <v>0</v>
      </c>
      <c r="X711" s="402">
        <v>0</v>
      </c>
      <c r="Y711" s="402">
        <v>0</v>
      </c>
      <c r="Z711" s="402" t="str">
        <v/>
      </c>
      <c r="AA711" s="402">
        <v>0</v>
      </c>
      <c r="AB711" s="402" t="str">
        <v/>
      </c>
    </row>
    <row r="712" spans="1:28">
      <c r="A712" s="445" t="str">
        <f t="shared" si="84"/>
        <v>APU-00109</v>
      </c>
      <c r="B712" s="407"/>
      <c r="C712" s="481" t="str">
        <f t="shared" si="85"/>
        <v/>
      </c>
      <c r="D712" s="482"/>
      <c r="E712" s="482"/>
      <c r="F712" s="482"/>
      <c r="G712" s="482"/>
      <c r="H712" s="482"/>
      <c r="I712" s="482"/>
      <c r="J712" s="483"/>
      <c r="K712" s="508" t="str">
        <f t="shared" si="86"/>
        <v/>
      </c>
      <c r="L712" s="509">
        <f t="shared" si="86"/>
        <v>0</v>
      </c>
      <c r="M712" s="510" t="str">
        <f t="shared" si="86"/>
        <v/>
      </c>
      <c r="N712" s="511"/>
      <c r="O712" s="490" t="str">
        <f t="shared" si="87"/>
        <v/>
      </c>
      <c r="P712" s="491"/>
      <c r="R712" s="402" t="str">
        <v/>
      </c>
      <c r="S712" s="402">
        <v>0</v>
      </c>
      <c r="T712" s="402">
        <v>0</v>
      </c>
      <c r="U712" s="402">
        <v>0</v>
      </c>
      <c r="V712" s="402">
        <v>0</v>
      </c>
      <c r="W712" s="402">
        <v>0</v>
      </c>
      <c r="X712" s="402">
        <v>0</v>
      </c>
      <c r="Y712" s="402">
        <v>0</v>
      </c>
      <c r="Z712" s="402" t="str">
        <v/>
      </c>
      <c r="AA712" s="402">
        <v>0</v>
      </c>
      <c r="AB712" s="402" t="str">
        <v/>
      </c>
    </row>
    <row r="713" spans="1:28">
      <c r="A713" s="445" t="str">
        <f t="shared" si="84"/>
        <v>APU-00109</v>
      </c>
      <c r="B713" s="407"/>
      <c r="C713" s="481" t="str">
        <f t="shared" si="85"/>
        <v/>
      </c>
      <c r="D713" s="482"/>
      <c r="E713" s="482"/>
      <c r="F713" s="482"/>
      <c r="G713" s="482"/>
      <c r="H713" s="482"/>
      <c r="I713" s="482"/>
      <c r="J713" s="483"/>
      <c r="K713" s="508" t="str">
        <f t="shared" si="86"/>
        <v/>
      </c>
      <c r="L713" s="509">
        <f t="shared" si="86"/>
        <v>0</v>
      </c>
      <c r="M713" s="510" t="str">
        <f t="shared" si="86"/>
        <v/>
      </c>
      <c r="N713" s="511"/>
      <c r="O713" s="490" t="str">
        <f t="shared" si="87"/>
        <v/>
      </c>
      <c r="P713" s="491"/>
      <c r="R713" s="402" t="str">
        <v/>
      </c>
      <c r="S713" s="402">
        <v>0</v>
      </c>
      <c r="T713" s="402">
        <v>0</v>
      </c>
      <c r="U713" s="402">
        <v>0</v>
      </c>
      <c r="V713" s="402">
        <v>0</v>
      </c>
      <c r="W713" s="402">
        <v>0</v>
      </c>
      <c r="X713" s="402">
        <v>0</v>
      </c>
      <c r="Y713" s="402">
        <v>0</v>
      </c>
      <c r="Z713" s="402" t="str">
        <v/>
      </c>
      <c r="AA713" s="402">
        <v>0</v>
      </c>
      <c r="AB713" s="402" t="str">
        <v/>
      </c>
    </row>
    <row r="714" spans="1:28">
      <c r="A714" s="445" t="str">
        <f t="shared" si="84"/>
        <v>APU-00109</v>
      </c>
      <c r="B714" s="407"/>
      <c r="C714" s="481" t="str">
        <f t="shared" si="85"/>
        <v/>
      </c>
      <c r="D714" s="482"/>
      <c r="E714" s="482"/>
      <c r="F714" s="482"/>
      <c r="G714" s="482"/>
      <c r="H714" s="482"/>
      <c r="I714" s="482"/>
      <c r="J714" s="483"/>
      <c r="K714" s="508" t="str">
        <f t="shared" si="86"/>
        <v/>
      </c>
      <c r="L714" s="509">
        <f t="shared" si="86"/>
        <v>0</v>
      </c>
      <c r="M714" s="510" t="str">
        <f t="shared" si="86"/>
        <v/>
      </c>
      <c r="N714" s="511"/>
      <c r="O714" s="490" t="str">
        <f t="shared" si="87"/>
        <v/>
      </c>
      <c r="P714" s="491"/>
      <c r="R714" s="402" t="str">
        <v/>
      </c>
      <c r="S714" s="402">
        <v>0</v>
      </c>
      <c r="T714" s="402">
        <v>0</v>
      </c>
      <c r="U714" s="402">
        <v>0</v>
      </c>
      <c r="V714" s="402">
        <v>0</v>
      </c>
      <c r="W714" s="402">
        <v>0</v>
      </c>
      <c r="X714" s="402">
        <v>0</v>
      </c>
      <c r="Y714" s="402">
        <v>0</v>
      </c>
      <c r="Z714" s="402" t="str">
        <v/>
      </c>
      <c r="AA714" s="402">
        <v>0</v>
      </c>
      <c r="AB714" s="402" t="str">
        <v/>
      </c>
    </row>
    <row r="715" spans="1:28">
      <c r="A715" s="445" t="str">
        <f t="shared" si="84"/>
        <v>APU-00109</v>
      </c>
      <c r="B715" s="407"/>
      <c r="C715" s="481" t="str">
        <f t="shared" si="85"/>
        <v/>
      </c>
      <c r="D715" s="482"/>
      <c r="E715" s="482"/>
      <c r="F715" s="482"/>
      <c r="G715" s="482"/>
      <c r="H715" s="482"/>
      <c r="I715" s="482"/>
      <c r="J715" s="483"/>
      <c r="K715" s="508" t="str">
        <f t="shared" si="86"/>
        <v/>
      </c>
      <c r="L715" s="509">
        <f t="shared" si="86"/>
        <v>0</v>
      </c>
      <c r="M715" s="510" t="str">
        <f t="shared" si="86"/>
        <v/>
      </c>
      <c r="N715" s="511"/>
      <c r="O715" s="490" t="str">
        <f t="shared" si="87"/>
        <v/>
      </c>
      <c r="P715" s="491"/>
      <c r="R715" s="402" t="str">
        <v/>
      </c>
      <c r="S715" s="402">
        <v>0</v>
      </c>
      <c r="T715" s="402">
        <v>0</v>
      </c>
      <c r="U715" s="402">
        <v>0</v>
      </c>
      <c r="V715" s="402">
        <v>0</v>
      </c>
      <c r="W715" s="402">
        <v>0</v>
      </c>
      <c r="X715" s="402">
        <v>0</v>
      </c>
      <c r="Y715" s="402">
        <v>0</v>
      </c>
      <c r="Z715" s="402" t="str">
        <v/>
      </c>
      <c r="AA715" s="402">
        <v>0</v>
      </c>
      <c r="AB715" s="402" t="str">
        <v/>
      </c>
    </row>
    <row r="716" spans="1:28">
      <c r="A716" s="445" t="str">
        <f t="shared" si="84"/>
        <v>APU-00109</v>
      </c>
      <c r="B716" s="407"/>
      <c r="C716" s="481" t="str">
        <f t="shared" si="85"/>
        <v/>
      </c>
      <c r="D716" s="482"/>
      <c r="E716" s="482"/>
      <c r="F716" s="482"/>
      <c r="G716" s="482"/>
      <c r="H716" s="482"/>
      <c r="I716" s="482"/>
      <c r="J716" s="483"/>
      <c r="K716" s="508" t="str">
        <f t="shared" si="86"/>
        <v/>
      </c>
      <c r="L716" s="509">
        <f t="shared" si="86"/>
        <v>0</v>
      </c>
      <c r="M716" s="510" t="str">
        <f t="shared" si="86"/>
        <v/>
      </c>
      <c r="N716" s="511"/>
      <c r="O716" s="490" t="str">
        <f t="shared" si="87"/>
        <v/>
      </c>
      <c r="P716" s="491"/>
      <c r="R716" s="402" t="str">
        <v/>
      </c>
      <c r="S716" s="402">
        <v>0</v>
      </c>
      <c r="T716" s="402">
        <v>0</v>
      </c>
      <c r="U716" s="402">
        <v>0</v>
      </c>
      <c r="V716" s="402">
        <v>0</v>
      </c>
      <c r="W716" s="402">
        <v>0</v>
      </c>
      <c r="X716" s="402">
        <v>0</v>
      </c>
      <c r="Y716" s="402">
        <v>0</v>
      </c>
      <c r="Z716" s="402" t="str">
        <v/>
      </c>
      <c r="AA716" s="402">
        <v>0</v>
      </c>
      <c r="AB716" s="402" t="str">
        <v/>
      </c>
    </row>
    <row r="717" spans="1:28">
      <c r="A717" s="445" t="str">
        <f t="shared" si="84"/>
        <v>APU-00109</v>
      </c>
      <c r="B717" s="407"/>
      <c r="C717" s="481" t="str">
        <f t="shared" si="85"/>
        <v/>
      </c>
      <c r="D717" s="482"/>
      <c r="E717" s="482"/>
      <c r="F717" s="482"/>
      <c r="G717" s="482"/>
      <c r="H717" s="482"/>
      <c r="I717" s="482"/>
      <c r="J717" s="483"/>
      <c r="K717" s="508" t="str">
        <f t="shared" si="86"/>
        <v/>
      </c>
      <c r="L717" s="509">
        <f t="shared" si="86"/>
        <v>0</v>
      </c>
      <c r="M717" s="510" t="str">
        <f t="shared" si="86"/>
        <v/>
      </c>
      <c r="N717" s="511"/>
      <c r="O717" s="490" t="str">
        <f t="shared" si="87"/>
        <v/>
      </c>
      <c r="P717" s="491"/>
      <c r="R717" s="402" t="str">
        <v/>
      </c>
      <c r="S717" s="402">
        <v>0</v>
      </c>
      <c r="T717" s="402">
        <v>0</v>
      </c>
      <c r="U717" s="402">
        <v>0</v>
      </c>
      <c r="V717" s="402">
        <v>0</v>
      </c>
      <c r="W717" s="402">
        <v>0</v>
      </c>
      <c r="X717" s="402">
        <v>0</v>
      </c>
      <c r="Y717" s="402">
        <v>0</v>
      </c>
      <c r="Z717" s="402" t="str">
        <v/>
      </c>
      <c r="AA717" s="402">
        <v>0</v>
      </c>
      <c r="AB717" s="402" t="str">
        <v/>
      </c>
    </row>
    <row r="718" spans="1:28">
      <c r="A718" s="445" t="str">
        <f t="shared" si="84"/>
        <v>APU-00109</v>
      </c>
      <c r="B718" s="407"/>
      <c r="C718" s="481" t="str">
        <f t="shared" si="85"/>
        <v/>
      </c>
      <c r="D718" s="482"/>
      <c r="E718" s="482"/>
      <c r="F718" s="482"/>
      <c r="G718" s="482"/>
      <c r="H718" s="482"/>
      <c r="I718" s="482"/>
      <c r="J718" s="483"/>
      <c r="K718" s="508" t="str">
        <f t="shared" si="86"/>
        <v/>
      </c>
      <c r="L718" s="509">
        <f t="shared" si="86"/>
        <v>0</v>
      </c>
      <c r="M718" s="510" t="str">
        <f t="shared" si="86"/>
        <v/>
      </c>
      <c r="N718" s="511"/>
      <c r="O718" s="490" t="str">
        <f t="shared" si="87"/>
        <v/>
      </c>
      <c r="P718" s="491"/>
      <c r="R718" s="402" t="str">
        <v/>
      </c>
      <c r="S718" s="402">
        <v>0</v>
      </c>
      <c r="T718" s="402">
        <v>0</v>
      </c>
      <c r="U718" s="402">
        <v>0</v>
      </c>
      <c r="V718" s="402">
        <v>0</v>
      </c>
      <c r="W718" s="402">
        <v>0</v>
      </c>
      <c r="X718" s="402">
        <v>0</v>
      </c>
      <c r="Y718" s="402">
        <v>0</v>
      </c>
      <c r="Z718" s="402" t="str">
        <v/>
      </c>
      <c r="AA718" s="402">
        <v>0</v>
      </c>
      <c r="AB718" s="402" t="str">
        <v/>
      </c>
    </row>
    <row r="719" spans="1:28">
      <c r="A719" s="445" t="str">
        <f t="shared" si="84"/>
        <v>APU-00109</v>
      </c>
      <c r="B719" s="407"/>
      <c r="C719" s="481" t="str">
        <f t="shared" si="85"/>
        <v/>
      </c>
      <c r="D719" s="482"/>
      <c r="E719" s="482"/>
      <c r="F719" s="482"/>
      <c r="G719" s="482"/>
      <c r="H719" s="482"/>
      <c r="I719" s="482"/>
      <c r="J719" s="483"/>
      <c r="K719" s="508" t="str">
        <f t="shared" si="86"/>
        <v/>
      </c>
      <c r="L719" s="509">
        <f t="shared" si="86"/>
        <v>0</v>
      </c>
      <c r="M719" s="510" t="str">
        <f t="shared" si="86"/>
        <v/>
      </c>
      <c r="N719" s="511"/>
      <c r="O719" s="490" t="str">
        <f t="shared" si="87"/>
        <v/>
      </c>
      <c r="P719" s="491"/>
      <c r="R719" s="402" t="str">
        <v/>
      </c>
      <c r="S719" s="402">
        <v>0</v>
      </c>
      <c r="T719" s="402">
        <v>0</v>
      </c>
      <c r="U719" s="402">
        <v>0</v>
      </c>
      <c r="V719" s="402">
        <v>0</v>
      </c>
      <c r="W719" s="402">
        <v>0</v>
      </c>
      <c r="X719" s="402">
        <v>0</v>
      </c>
      <c r="Y719" s="402">
        <v>0</v>
      </c>
      <c r="Z719" s="402" t="str">
        <v/>
      </c>
      <c r="AA719" s="402">
        <v>0</v>
      </c>
      <c r="AB719" s="402" t="str">
        <v/>
      </c>
    </row>
    <row r="720" spans="1:28">
      <c r="A720" s="445" t="str">
        <f t="shared" si="84"/>
        <v>APU-00109</v>
      </c>
      <c r="B720" s="407"/>
      <c r="C720" s="481" t="str">
        <f t="shared" si="85"/>
        <v/>
      </c>
      <c r="D720" s="482"/>
      <c r="E720" s="482"/>
      <c r="F720" s="482"/>
      <c r="G720" s="482"/>
      <c r="H720" s="482"/>
      <c r="I720" s="482"/>
      <c r="J720" s="483"/>
      <c r="K720" s="508" t="str">
        <f t="shared" si="86"/>
        <v/>
      </c>
      <c r="L720" s="509">
        <f t="shared" si="86"/>
        <v>0</v>
      </c>
      <c r="M720" s="510" t="str">
        <f t="shared" si="86"/>
        <v/>
      </c>
      <c r="N720" s="511"/>
      <c r="O720" s="490" t="str">
        <f t="shared" si="87"/>
        <v/>
      </c>
      <c r="P720" s="491"/>
      <c r="R720" s="402" t="str">
        <v/>
      </c>
      <c r="S720" s="402">
        <v>0</v>
      </c>
      <c r="T720" s="402">
        <v>0</v>
      </c>
      <c r="U720" s="402">
        <v>0</v>
      </c>
      <c r="V720" s="402">
        <v>0</v>
      </c>
      <c r="W720" s="402">
        <v>0</v>
      </c>
      <c r="X720" s="402">
        <v>0</v>
      </c>
      <c r="Y720" s="402">
        <v>0</v>
      </c>
      <c r="Z720" s="402" t="str">
        <v/>
      </c>
      <c r="AA720" s="402">
        <v>0</v>
      </c>
      <c r="AB720" s="402" t="str">
        <v/>
      </c>
    </row>
    <row r="721" spans="1:28" ht="15.75" thickBot="1">
      <c r="A721" s="445" t="str">
        <f t="shared" si="84"/>
        <v>APU-00109</v>
      </c>
      <c r="B721" s="407"/>
      <c r="C721" s="512" t="s">
        <v>97</v>
      </c>
      <c r="D721" s="482"/>
      <c r="E721" s="482"/>
      <c r="F721" s="482"/>
      <c r="G721" s="482"/>
      <c r="H721" s="482"/>
      <c r="I721" s="482"/>
      <c r="J721" s="483"/>
      <c r="K721" s="508" t="s">
        <v>98</v>
      </c>
      <c r="L721" s="509">
        <v>0.05</v>
      </c>
      <c r="M721" s="510">
        <f>SUM(O707:O720)</f>
        <v>28027.32</v>
      </c>
      <c r="N721" s="511"/>
      <c r="O721" s="490">
        <f>ROUND(M721*L721,2)</f>
        <v>1401.37</v>
      </c>
      <c r="P721" s="491"/>
      <c r="R721" s="402" t="str">
        <v>DESPERDICIO</v>
      </c>
      <c r="S721" s="402">
        <v>0</v>
      </c>
      <c r="T721" s="402">
        <v>0</v>
      </c>
      <c r="U721" s="402">
        <v>0</v>
      </c>
      <c r="V721" s="402">
        <v>0</v>
      </c>
      <c r="W721" s="402">
        <v>0</v>
      </c>
      <c r="X721" s="402">
        <v>0</v>
      </c>
      <c r="Y721" s="402">
        <v>0</v>
      </c>
      <c r="Z721" s="402" t="str">
        <v>%</v>
      </c>
      <c r="AA721" s="402">
        <v>0.05</v>
      </c>
      <c r="AB721" s="402">
        <v>28027.32</v>
      </c>
    </row>
    <row r="722" spans="1:28" ht="15.75" thickBot="1">
      <c r="A722" s="445" t="str">
        <f t="shared" si="84"/>
        <v>APU-00109</v>
      </c>
      <c r="B722" s="407"/>
      <c r="C722" s="499" t="s">
        <v>95</v>
      </c>
      <c r="D722" s="500"/>
      <c r="E722" s="500"/>
      <c r="F722" s="500"/>
      <c r="G722" s="500"/>
      <c r="H722" s="500"/>
      <c r="I722" s="500"/>
      <c r="J722" s="500"/>
      <c r="K722" s="500"/>
      <c r="L722" s="500"/>
      <c r="M722" s="500"/>
      <c r="N722" s="501"/>
      <c r="O722" s="502">
        <f>SUM(O707:O721)</f>
        <v>29428.69</v>
      </c>
      <c r="P722" s="491"/>
      <c r="R722" s="402" t="str">
        <v>SUBTOTAL</v>
      </c>
      <c r="S722" s="402">
        <v>0</v>
      </c>
      <c r="T722" s="402">
        <v>0</v>
      </c>
      <c r="U722" s="402">
        <v>0</v>
      </c>
      <c r="V722" s="402">
        <v>0</v>
      </c>
      <c r="W722" s="402">
        <v>0</v>
      </c>
      <c r="X722" s="402">
        <v>0</v>
      </c>
      <c r="Y722" s="402">
        <v>0</v>
      </c>
      <c r="Z722" s="402">
        <v>0</v>
      </c>
      <c r="AA722" s="402">
        <v>0</v>
      </c>
      <c r="AB722" s="402">
        <v>0</v>
      </c>
    </row>
    <row r="723" spans="1:28" ht="15.75" thickBot="1">
      <c r="A723" s="445" t="str">
        <f t="shared" si="84"/>
        <v>APU-00109</v>
      </c>
      <c r="B723" s="407"/>
      <c r="C723" s="446" t="s">
        <v>50</v>
      </c>
      <c r="D723" s="420"/>
      <c r="E723" s="420"/>
      <c r="F723" s="420"/>
      <c r="G723" s="420"/>
      <c r="H723" s="420"/>
      <c r="I723" s="420"/>
      <c r="J723" s="420"/>
      <c r="K723" s="420"/>
      <c r="L723" s="420"/>
      <c r="M723" s="420"/>
      <c r="N723" s="420"/>
      <c r="O723" s="471"/>
      <c r="P723" s="472"/>
      <c r="R723" s="402" t="str">
        <v>III. TRANSPORTES</v>
      </c>
      <c r="S723" s="402">
        <v>0</v>
      </c>
      <c r="T723" s="402">
        <v>0</v>
      </c>
      <c r="U723" s="402">
        <v>0</v>
      </c>
      <c r="V723" s="402">
        <v>0</v>
      </c>
      <c r="W723" s="402">
        <v>0</v>
      </c>
      <c r="X723" s="402">
        <v>0</v>
      </c>
      <c r="Y723" s="402">
        <v>0</v>
      </c>
      <c r="Z723" s="402">
        <v>0</v>
      </c>
      <c r="AA723" s="402">
        <v>0</v>
      </c>
      <c r="AB723" s="402">
        <v>0</v>
      </c>
    </row>
    <row r="724" spans="1:28">
      <c r="A724" s="445" t="str">
        <f t="shared" si="84"/>
        <v>APU-00109</v>
      </c>
      <c r="B724" s="407"/>
      <c r="C724" s="473" t="s">
        <v>51</v>
      </c>
      <c r="D724" s="504"/>
      <c r="E724" s="504"/>
      <c r="F724" s="504"/>
      <c r="G724" s="504"/>
      <c r="H724" s="504"/>
      <c r="I724" s="504"/>
      <c r="J724" s="478" t="s">
        <v>52</v>
      </c>
      <c r="K724" s="513" t="s">
        <v>53</v>
      </c>
      <c r="L724" s="478" t="s">
        <v>99</v>
      </c>
      <c r="M724" s="476" t="s">
        <v>54</v>
      </c>
      <c r="N724" s="477"/>
      <c r="O724" s="479" t="s">
        <v>48</v>
      </c>
      <c r="P724" s="480"/>
      <c r="R724" s="402" t="str">
        <v>MATERIAL</v>
      </c>
      <c r="S724" s="402">
        <v>0</v>
      </c>
      <c r="T724" s="402">
        <v>0</v>
      </c>
      <c r="U724" s="402">
        <v>0</v>
      </c>
      <c r="V724" s="402">
        <v>0</v>
      </c>
      <c r="W724" s="402">
        <v>0</v>
      </c>
      <c r="X724" s="402">
        <v>0</v>
      </c>
      <c r="Y724" s="402" t="str">
        <v>VOL. o PESO</v>
      </c>
      <c r="Z724" s="402" t="str">
        <v>DISTANCIA</v>
      </c>
      <c r="AA724" s="402" t="str">
        <v>M3 o Ton/Km</v>
      </c>
      <c r="AB724" s="402" t="str">
        <v>TARIFA</v>
      </c>
    </row>
    <row r="725" spans="1:28">
      <c r="A725" s="445" t="str">
        <f t="shared" si="84"/>
        <v>APU-00109</v>
      </c>
      <c r="B725" s="407"/>
      <c r="C725" s="481" t="str">
        <f>+R725</f>
        <v/>
      </c>
      <c r="D725" s="514"/>
      <c r="E725" s="514"/>
      <c r="F725" s="514"/>
      <c r="G725" s="514"/>
      <c r="H725" s="514"/>
      <c r="I725" s="514"/>
      <c r="J725" s="515">
        <f t="shared" ref="J725:M728" si="88">+Y725</f>
        <v>0</v>
      </c>
      <c r="K725" s="516">
        <f t="shared" si="88"/>
        <v>0</v>
      </c>
      <c r="L725" s="517" t="str">
        <f t="shared" si="88"/>
        <v/>
      </c>
      <c r="M725" s="510" t="str">
        <f t="shared" si="88"/>
        <v/>
      </c>
      <c r="N725" s="518"/>
      <c r="O725" s="519" t="str">
        <f>IFERROR(ROUND(J725*M725*K725,2),"")</f>
        <v/>
      </c>
      <c r="P725" s="491"/>
      <c r="R725" s="402" t="str">
        <v/>
      </c>
      <c r="S725" s="402">
        <v>0</v>
      </c>
      <c r="T725" s="402">
        <v>0</v>
      </c>
      <c r="U725" s="402">
        <v>0</v>
      </c>
      <c r="V725" s="402">
        <v>0</v>
      </c>
      <c r="W725" s="402">
        <v>0</v>
      </c>
      <c r="X725" s="402">
        <v>0</v>
      </c>
      <c r="Y725" s="402">
        <v>0</v>
      </c>
      <c r="Z725" s="402">
        <v>0</v>
      </c>
      <c r="AA725" s="402" t="str">
        <v/>
      </c>
      <c r="AB725" s="402" t="str">
        <v/>
      </c>
    </row>
    <row r="726" spans="1:28">
      <c r="A726" s="445" t="str">
        <f t="shared" si="84"/>
        <v>APU-00109</v>
      </c>
      <c r="B726" s="407"/>
      <c r="C726" s="481" t="str">
        <f>+R726</f>
        <v/>
      </c>
      <c r="D726" s="514"/>
      <c r="E726" s="514"/>
      <c r="F726" s="514"/>
      <c r="G726" s="514"/>
      <c r="H726" s="514"/>
      <c r="I726" s="514"/>
      <c r="J726" s="515">
        <f t="shared" si="88"/>
        <v>0</v>
      </c>
      <c r="K726" s="516">
        <f t="shared" si="88"/>
        <v>0</v>
      </c>
      <c r="L726" s="517" t="str">
        <f t="shared" si="88"/>
        <v/>
      </c>
      <c r="M726" s="510" t="str">
        <f t="shared" si="88"/>
        <v/>
      </c>
      <c r="N726" s="518"/>
      <c r="O726" s="519" t="str">
        <f>IFERROR(ROUND(J726*M726*K726,2),"")</f>
        <v/>
      </c>
      <c r="P726" s="491"/>
      <c r="R726" s="402" t="str">
        <v/>
      </c>
      <c r="S726" s="402">
        <v>0</v>
      </c>
      <c r="T726" s="402">
        <v>0</v>
      </c>
      <c r="U726" s="402">
        <v>0</v>
      </c>
      <c r="V726" s="402">
        <v>0</v>
      </c>
      <c r="W726" s="402">
        <v>0</v>
      </c>
      <c r="X726" s="402">
        <v>0</v>
      </c>
      <c r="Y726" s="402">
        <v>0</v>
      </c>
      <c r="Z726" s="402">
        <v>0</v>
      </c>
      <c r="AA726" s="402" t="str">
        <v/>
      </c>
      <c r="AB726" s="402" t="str">
        <v/>
      </c>
    </row>
    <row r="727" spans="1:28">
      <c r="A727" s="445" t="str">
        <f t="shared" si="84"/>
        <v>APU-00109</v>
      </c>
      <c r="B727" s="407"/>
      <c r="C727" s="481" t="str">
        <f>+R727</f>
        <v/>
      </c>
      <c r="D727" s="514"/>
      <c r="E727" s="514"/>
      <c r="F727" s="514"/>
      <c r="G727" s="514"/>
      <c r="H727" s="514"/>
      <c r="I727" s="514"/>
      <c r="J727" s="515">
        <f t="shared" si="88"/>
        <v>0</v>
      </c>
      <c r="K727" s="516">
        <f t="shared" si="88"/>
        <v>0</v>
      </c>
      <c r="L727" s="517" t="str">
        <f t="shared" si="88"/>
        <v/>
      </c>
      <c r="M727" s="510" t="str">
        <f t="shared" si="88"/>
        <v/>
      </c>
      <c r="N727" s="518"/>
      <c r="O727" s="519" t="str">
        <f>IFERROR(ROUND(J727*M727*K727,2),"")</f>
        <v/>
      </c>
      <c r="P727" s="491"/>
      <c r="R727" s="402" t="str">
        <v/>
      </c>
      <c r="S727" s="402">
        <v>0</v>
      </c>
      <c r="T727" s="402">
        <v>0</v>
      </c>
      <c r="U727" s="402">
        <v>0</v>
      </c>
      <c r="V727" s="402">
        <v>0</v>
      </c>
      <c r="W727" s="402">
        <v>0</v>
      </c>
      <c r="X727" s="402">
        <v>0</v>
      </c>
      <c r="Y727" s="402">
        <v>0</v>
      </c>
      <c r="Z727" s="402">
        <v>0</v>
      </c>
      <c r="AA727" s="402" t="str">
        <v/>
      </c>
      <c r="AB727" s="402" t="str">
        <v/>
      </c>
    </row>
    <row r="728" spans="1:28" ht="15.75" thickBot="1">
      <c r="A728" s="445" t="str">
        <f t="shared" si="84"/>
        <v>APU-00109</v>
      </c>
      <c r="B728" s="407"/>
      <c r="C728" s="481" t="str">
        <f>+R728</f>
        <v/>
      </c>
      <c r="D728" s="514"/>
      <c r="E728" s="514"/>
      <c r="F728" s="514"/>
      <c r="G728" s="514"/>
      <c r="H728" s="514"/>
      <c r="I728" s="514"/>
      <c r="J728" s="515">
        <f t="shared" si="88"/>
        <v>0</v>
      </c>
      <c r="K728" s="516">
        <f t="shared" si="88"/>
        <v>0</v>
      </c>
      <c r="L728" s="517" t="str">
        <f t="shared" si="88"/>
        <v/>
      </c>
      <c r="M728" s="510" t="str">
        <f t="shared" si="88"/>
        <v/>
      </c>
      <c r="N728" s="518"/>
      <c r="O728" s="519" t="str">
        <f>IFERROR(ROUND(J728*M728*K728,2),"")</f>
        <v/>
      </c>
      <c r="P728" s="491"/>
      <c r="R728" s="402" t="str">
        <v/>
      </c>
      <c r="S728" s="402">
        <v>0</v>
      </c>
      <c r="T728" s="402">
        <v>0</v>
      </c>
      <c r="U728" s="402">
        <v>0</v>
      </c>
      <c r="V728" s="402">
        <v>0</v>
      </c>
      <c r="W728" s="402">
        <v>0</v>
      </c>
      <c r="X728" s="402">
        <v>0</v>
      </c>
      <c r="Y728" s="402">
        <v>0</v>
      </c>
      <c r="Z728" s="402">
        <v>0</v>
      </c>
      <c r="AA728" s="402" t="str">
        <v/>
      </c>
      <c r="AB728" s="402" t="str">
        <v/>
      </c>
    </row>
    <row r="729" spans="1:28" ht="15.75" thickBot="1">
      <c r="A729" s="445" t="str">
        <f t="shared" si="84"/>
        <v>APU-00109</v>
      </c>
      <c r="B729" s="407"/>
      <c r="C729" s="499" t="s">
        <v>95</v>
      </c>
      <c r="D729" s="500"/>
      <c r="E729" s="500"/>
      <c r="F729" s="500"/>
      <c r="G729" s="500"/>
      <c r="H729" s="500"/>
      <c r="I729" s="500"/>
      <c r="J729" s="500"/>
      <c r="K729" s="500"/>
      <c r="L729" s="500"/>
      <c r="M729" s="500"/>
      <c r="N729" s="501"/>
      <c r="O729" s="520">
        <f>SUM(O725:O728)</f>
        <v>0</v>
      </c>
      <c r="P729" s="503"/>
      <c r="R729" s="402" t="str">
        <v>SUBTOTAL</v>
      </c>
      <c r="S729" s="402">
        <v>0</v>
      </c>
      <c r="T729" s="402">
        <v>0</v>
      </c>
      <c r="U729" s="402">
        <v>0</v>
      </c>
      <c r="V729" s="402">
        <v>0</v>
      </c>
      <c r="W729" s="402">
        <v>0</v>
      </c>
      <c r="X729" s="402">
        <v>0</v>
      </c>
      <c r="Y729" s="402">
        <v>0</v>
      </c>
      <c r="Z729" s="402">
        <v>0</v>
      </c>
      <c r="AA729" s="402">
        <v>0</v>
      </c>
      <c r="AB729" s="402">
        <v>0</v>
      </c>
    </row>
    <row r="730" spans="1:28" ht="15.75" thickBot="1">
      <c r="A730" s="445" t="str">
        <f t="shared" si="84"/>
        <v>APU-00109</v>
      </c>
      <c r="B730" s="407"/>
      <c r="C730" s="446" t="s">
        <v>55</v>
      </c>
      <c r="D730" s="420"/>
      <c r="E730" s="420"/>
      <c r="F730" s="420"/>
      <c r="G730" s="420"/>
      <c r="H730" s="420"/>
      <c r="I730" s="420"/>
      <c r="J730" s="420"/>
      <c r="K730" s="420"/>
      <c r="L730" s="420"/>
      <c r="M730" s="420"/>
      <c r="N730" s="420"/>
      <c r="O730" s="471"/>
      <c r="P730" s="472"/>
      <c r="R730" s="402" t="str">
        <v>IV. MANO DE OBRA</v>
      </c>
      <c r="S730" s="402">
        <v>0</v>
      </c>
      <c r="T730" s="402">
        <v>0</v>
      </c>
      <c r="U730" s="402">
        <v>0</v>
      </c>
      <c r="V730" s="402">
        <v>0</v>
      </c>
      <c r="W730" s="402">
        <v>0</v>
      </c>
      <c r="X730" s="402">
        <v>0</v>
      </c>
      <c r="Y730" s="402">
        <v>0</v>
      </c>
      <c r="Z730" s="402">
        <v>0</v>
      </c>
      <c r="AA730" s="402">
        <v>0</v>
      </c>
      <c r="AB730" s="402">
        <v>0</v>
      </c>
    </row>
    <row r="731" spans="1:28" ht="30">
      <c r="A731" s="445" t="str">
        <f t="shared" si="84"/>
        <v>APU-00109</v>
      </c>
      <c r="B731" s="407"/>
      <c r="C731" s="473" t="s">
        <v>56</v>
      </c>
      <c r="D731" s="504"/>
      <c r="E731" s="504"/>
      <c r="F731" s="504"/>
      <c r="G731" s="504"/>
      <c r="H731" s="504"/>
      <c r="I731" s="504"/>
      <c r="J731" s="478" t="s">
        <v>57</v>
      </c>
      <c r="K731" s="521" t="s">
        <v>58</v>
      </c>
      <c r="L731" s="522" t="s">
        <v>59</v>
      </c>
      <c r="M731" s="476" t="s">
        <v>47</v>
      </c>
      <c r="N731" s="477"/>
      <c r="O731" s="523" t="s">
        <v>48</v>
      </c>
      <c r="P731" s="524"/>
      <c r="R731" s="402" t="str">
        <v>TRABAJADOR</v>
      </c>
      <c r="S731" s="402">
        <v>0</v>
      </c>
      <c r="T731" s="402">
        <v>0</v>
      </c>
      <c r="U731" s="402">
        <v>0</v>
      </c>
      <c r="V731" s="402">
        <v>0</v>
      </c>
      <c r="W731" s="402">
        <v>0</v>
      </c>
      <c r="X731" s="402">
        <v>0</v>
      </c>
      <c r="Y731" s="402" t="str">
        <v>JORNAL</v>
      </c>
      <c r="Z731" s="402" t="str">
        <v>PRESTACIONES</v>
      </c>
      <c r="AA731" s="402" t="str">
        <v>JORNAL TOTAL</v>
      </c>
      <c r="AB731" s="402" t="str">
        <v>RENDIMIENTO</v>
      </c>
    </row>
    <row r="732" spans="1:28">
      <c r="A732" s="445" t="str">
        <f t="shared" si="84"/>
        <v>APU-00109</v>
      </c>
      <c r="B732" s="407"/>
      <c r="C732" s="481" t="str">
        <f>+R732</f>
        <v>OFICIAL</v>
      </c>
      <c r="D732" s="482"/>
      <c r="E732" s="482"/>
      <c r="F732" s="482"/>
      <c r="G732" s="482"/>
      <c r="H732" s="482"/>
      <c r="I732" s="483"/>
      <c r="J732" s="525">
        <f t="shared" ref="J732:M736" si="89">+Y732</f>
        <v>95930</v>
      </c>
      <c r="K732" s="526">
        <f t="shared" si="89"/>
        <v>1.95</v>
      </c>
      <c r="L732" s="527">
        <f t="shared" si="89"/>
        <v>187063.5</v>
      </c>
      <c r="M732" s="488">
        <f t="shared" si="89"/>
        <v>14</v>
      </c>
      <c r="N732" s="528"/>
      <c r="O732" s="529">
        <f>IFERROR(ROUND(L732/M732,2)," ")</f>
        <v>13361.68</v>
      </c>
      <c r="P732" s="530"/>
      <c r="R732" s="402" t="str">
        <v>OFICIAL</v>
      </c>
      <c r="S732" s="402">
        <v>0</v>
      </c>
      <c r="T732" s="402">
        <v>0</v>
      </c>
      <c r="U732" s="402">
        <v>0</v>
      </c>
      <c r="V732" s="402">
        <v>0</v>
      </c>
      <c r="W732" s="402">
        <v>0</v>
      </c>
      <c r="X732" s="402">
        <v>0</v>
      </c>
      <c r="Y732" s="402">
        <v>95930</v>
      </c>
      <c r="Z732" s="402">
        <v>1.95</v>
      </c>
      <c r="AA732" s="402">
        <v>187063.5</v>
      </c>
      <c r="AB732" s="402">
        <v>14</v>
      </c>
    </row>
    <row r="733" spans="1:28">
      <c r="A733" s="445" t="str">
        <f t="shared" si="84"/>
        <v>APU-00109</v>
      </c>
      <c r="B733" s="407"/>
      <c r="C733" s="481" t="str">
        <f>+R733</f>
        <v>AYUDANTE (1)</v>
      </c>
      <c r="D733" s="482"/>
      <c r="E733" s="482"/>
      <c r="F733" s="482"/>
      <c r="G733" s="482"/>
      <c r="H733" s="482"/>
      <c r="I733" s="483"/>
      <c r="J733" s="525">
        <f t="shared" si="89"/>
        <v>71433</v>
      </c>
      <c r="K733" s="526">
        <f t="shared" si="89"/>
        <v>1.95</v>
      </c>
      <c r="L733" s="527">
        <f t="shared" si="89"/>
        <v>139294.35</v>
      </c>
      <c r="M733" s="488">
        <f t="shared" si="89"/>
        <v>14</v>
      </c>
      <c r="N733" s="528"/>
      <c r="O733" s="529">
        <f>IFERROR(ROUND(L733/M733,2)," ")</f>
        <v>9949.6</v>
      </c>
      <c r="P733" s="530"/>
      <c r="R733" s="402" t="str">
        <v>AYUDANTE (1)</v>
      </c>
      <c r="S733" s="402">
        <v>0</v>
      </c>
      <c r="T733" s="402">
        <v>0</v>
      </c>
      <c r="U733" s="402">
        <v>0</v>
      </c>
      <c r="V733" s="402">
        <v>0</v>
      </c>
      <c r="W733" s="402">
        <v>0</v>
      </c>
      <c r="X733" s="402">
        <v>0</v>
      </c>
      <c r="Y733" s="402">
        <v>71433</v>
      </c>
      <c r="Z733" s="402">
        <v>1.95</v>
      </c>
      <c r="AA733" s="402">
        <v>139294.35</v>
      </c>
      <c r="AB733" s="402">
        <v>14</v>
      </c>
    </row>
    <row r="734" spans="1:28">
      <c r="A734" s="445" t="str">
        <f t="shared" si="84"/>
        <v>APU-00109</v>
      </c>
      <c r="B734" s="407"/>
      <c r="C734" s="481" t="str">
        <f>+R734</f>
        <v/>
      </c>
      <c r="D734" s="482"/>
      <c r="E734" s="482"/>
      <c r="F734" s="482"/>
      <c r="G734" s="482"/>
      <c r="H734" s="482"/>
      <c r="I734" s="483"/>
      <c r="J734" s="525" t="str">
        <f t="shared" si="89"/>
        <v/>
      </c>
      <c r="K734" s="526" t="str">
        <f t="shared" si="89"/>
        <v xml:space="preserve"> </v>
      </c>
      <c r="L734" s="527" t="str">
        <f t="shared" si="89"/>
        <v xml:space="preserve"> </v>
      </c>
      <c r="M734" s="488">
        <f t="shared" si="89"/>
        <v>0</v>
      </c>
      <c r="N734" s="528"/>
      <c r="O734" s="529" t="str">
        <f>IFERROR(ROUND(L734/M734,2)," ")</f>
        <v xml:space="preserve"> </v>
      </c>
      <c r="P734" s="530"/>
      <c r="R734" s="402" t="str">
        <v/>
      </c>
      <c r="S734" s="402">
        <v>0</v>
      </c>
      <c r="T734" s="402">
        <v>0</v>
      </c>
      <c r="U734" s="402">
        <v>0</v>
      </c>
      <c r="V734" s="402">
        <v>0</v>
      </c>
      <c r="W734" s="402">
        <v>0</v>
      </c>
      <c r="X734" s="402">
        <v>0</v>
      </c>
      <c r="Y734" s="402" t="str">
        <v/>
      </c>
      <c r="Z734" s="402" t="str">
        <v xml:space="preserve"> </v>
      </c>
      <c r="AA734" s="402" t="str">
        <v xml:space="preserve"> </v>
      </c>
      <c r="AB734" s="402">
        <v>0</v>
      </c>
    </row>
    <row r="735" spans="1:28">
      <c r="A735" s="445" t="str">
        <f t="shared" si="84"/>
        <v>APU-00109</v>
      </c>
      <c r="B735" s="407"/>
      <c r="C735" s="481" t="str">
        <f>+R735</f>
        <v/>
      </c>
      <c r="D735" s="482"/>
      <c r="E735" s="482"/>
      <c r="F735" s="482"/>
      <c r="G735" s="482"/>
      <c r="H735" s="482"/>
      <c r="I735" s="483"/>
      <c r="J735" s="525" t="str">
        <f t="shared" si="89"/>
        <v/>
      </c>
      <c r="K735" s="526" t="str">
        <f t="shared" si="89"/>
        <v xml:space="preserve"> </v>
      </c>
      <c r="L735" s="527" t="str">
        <f t="shared" si="89"/>
        <v xml:space="preserve"> </v>
      </c>
      <c r="M735" s="488">
        <f t="shared" si="89"/>
        <v>0</v>
      </c>
      <c r="N735" s="528"/>
      <c r="O735" s="529" t="str">
        <f>IFERROR(ROUND(L735/M735,2)," ")</f>
        <v xml:space="preserve"> </v>
      </c>
      <c r="P735" s="530"/>
      <c r="R735" s="402" t="str">
        <v/>
      </c>
      <c r="S735" s="402">
        <v>0</v>
      </c>
      <c r="T735" s="402">
        <v>0</v>
      </c>
      <c r="U735" s="402">
        <v>0</v>
      </c>
      <c r="V735" s="402">
        <v>0</v>
      </c>
      <c r="W735" s="402">
        <v>0</v>
      </c>
      <c r="X735" s="402">
        <v>0</v>
      </c>
      <c r="Y735" s="402" t="str">
        <v/>
      </c>
      <c r="Z735" s="402" t="str">
        <v xml:space="preserve"> </v>
      </c>
      <c r="AA735" s="402" t="str">
        <v xml:space="preserve"> </v>
      </c>
      <c r="AB735" s="402">
        <v>0</v>
      </c>
    </row>
    <row r="736" spans="1:28" ht="15.75" thickBot="1">
      <c r="A736" s="445" t="str">
        <f t="shared" si="84"/>
        <v>APU-00109</v>
      </c>
      <c r="B736" s="407"/>
      <c r="C736" s="481" t="str">
        <f>+R736</f>
        <v/>
      </c>
      <c r="D736" s="482"/>
      <c r="E736" s="482"/>
      <c r="F736" s="482"/>
      <c r="G736" s="482"/>
      <c r="H736" s="482"/>
      <c r="I736" s="483"/>
      <c r="J736" s="525" t="str">
        <f t="shared" si="89"/>
        <v/>
      </c>
      <c r="K736" s="526" t="str">
        <f t="shared" si="89"/>
        <v xml:space="preserve"> </v>
      </c>
      <c r="L736" s="527" t="str">
        <f t="shared" si="89"/>
        <v xml:space="preserve"> </v>
      </c>
      <c r="M736" s="488">
        <f t="shared" si="89"/>
        <v>0</v>
      </c>
      <c r="N736" s="528"/>
      <c r="O736" s="529" t="str">
        <f>IFERROR(ROUND(L736/M736,2)," ")</f>
        <v xml:space="preserve"> </v>
      </c>
      <c r="P736" s="491"/>
      <c r="R736" s="402" t="str">
        <v/>
      </c>
      <c r="S736" s="402">
        <v>0</v>
      </c>
      <c r="T736" s="402">
        <v>0</v>
      </c>
      <c r="U736" s="402">
        <v>0</v>
      </c>
      <c r="V736" s="402">
        <v>0</v>
      </c>
      <c r="W736" s="402">
        <v>0</v>
      </c>
      <c r="X736" s="402">
        <v>0</v>
      </c>
      <c r="Y736" s="402" t="str">
        <v/>
      </c>
      <c r="Z736" s="402" t="str">
        <v xml:space="preserve"> </v>
      </c>
      <c r="AA736" s="402" t="str">
        <v xml:space="preserve"> </v>
      </c>
      <c r="AB736" s="402">
        <v>0</v>
      </c>
    </row>
    <row r="737" spans="1:16" ht="15.75" thickBot="1">
      <c r="A737" s="445" t="str">
        <f t="shared" si="84"/>
        <v>APU-00109</v>
      </c>
      <c r="B737" s="407"/>
      <c r="C737" s="499" t="s">
        <v>95</v>
      </c>
      <c r="D737" s="500"/>
      <c r="E737" s="500"/>
      <c r="F737" s="500"/>
      <c r="G737" s="500"/>
      <c r="H737" s="500"/>
      <c r="I737" s="500"/>
      <c r="J737" s="500"/>
      <c r="K737" s="500"/>
      <c r="L737" s="500"/>
      <c r="M737" s="500"/>
      <c r="N737" s="501"/>
      <c r="O737" s="502">
        <f>SUM(O732:O736)</f>
        <v>23311.279999999999</v>
      </c>
      <c r="P737" s="491"/>
    </row>
    <row r="738" spans="1:16" ht="15.75" thickBot="1">
      <c r="A738" s="445" t="str">
        <f t="shared" si="84"/>
        <v>APU-00109</v>
      </c>
      <c r="B738" s="407"/>
      <c r="C738" s="459"/>
      <c r="D738" s="411"/>
      <c r="E738" s="411"/>
      <c r="F738" s="411"/>
      <c r="G738" s="411"/>
      <c r="H738" s="411"/>
      <c r="I738" s="411"/>
      <c r="J738" s="411"/>
      <c r="K738" s="411"/>
      <c r="L738" s="411"/>
      <c r="M738" s="411"/>
      <c r="N738" s="411"/>
      <c r="O738" s="460"/>
      <c r="P738" s="409"/>
    </row>
    <row r="739" spans="1:16" ht="15.75" thickBot="1">
      <c r="A739" s="445" t="str">
        <f t="shared" si="84"/>
        <v>APU-00109</v>
      </c>
      <c r="B739" s="407"/>
      <c r="C739" s="531" t="s">
        <v>60</v>
      </c>
      <c r="D739" s="532"/>
      <c r="E739" s="532"/>
      <c r="F739" s="532"/>
      <c r="G739" s="532"/>
      <c r="H739" s="532"/>
      <c r="I739" s="532"/>
      <c r="J739" s="532"/>
      <c r="K739" s="532"/>
      <c r="L739" s="532"/>
      <c r="M739" s="532"/>
      <c r="N739" s="533"/>
      <c r="O739" s="534">
        <f>+O737+O729+O722+O704</f>
        <v>55653.700000000004</v>
      </c>
      <c r="P739" s="535"/>
    </row>
    <row r="740" spans="1:16" ht="15.75" thickBot="1">
      <c r="A740" s="445" t="str">
        <f t="shared" si="84"/>
        <v>APU-00109</v>
      </c>
      <c r="B740" s="407"/>
      <c r="C740" s="536"/>
      <c r="D740" s="537"/>
      <c r="E740" s="537"/>
      <c r="F740" s="537"/>
      <c r="G740" s="537"/>
      <c r="H740" s="537"/>
      <c r="I740" s="537"/>
      <c r="J740" s="537"/>
      <c r="K740" s="537"/>
      <c r="L740" s="537"/>
      <c r="M740" s="537"/>
      <c r="N740" s="537"/>
      <c r="O740" s="538"/>
      <c r="P740" s="472"/>
    </row>
    <row r="741" spans="1:16">
      <c r="A741" s="445" t="str">
        <f t="shared" si="84"/>
        <v>APU-00109</v>
      </c>
      <c r="B741" s="407"/>
      <c r="C741" s="539"/>
      <c r="D741" s="540"/>
      <c r="E741" s="540"/>
      <c r="F741" s="540"/>
      <c r="G741" s="540"/>
      <c r="H741" s="540"/>
      <c r="I741" s="540"/>
      <c r="J741" s="513"/>
      <c r="K741" s="541"/>
      <c r="L741" s="522" t="s">
        <v>61</v>
      </c>
      <c r="M741" s="542" t="s">
        <v>62</v>
      </c>
      <c r="N741" s="543"/>
      <c r="O741" s="523"/>
      <c r="P741" s="524"/>
    </row>
    <row r="742" spans="1:16">
      <c r="A742" s="445" t="str">
        <f t="shared" si="84"/>
        <v>APU-00109</v>
      </c>
      <c r="B742" s="407"/>
      <c r="C742" s="512"/>
      <c r="D742" s="482"/>
      <c r="E742" s="482"/>
      <c r="F742" s="482"/>
      <c r="G742" s="482"/>
      <c r="H742" s="482"/>
      <c r="I742" s="482"/>
      <c r="J742" s="544"/>
      <c r="K742" s="545"/>
      <c r="L742" s="546">
        <v>0.24</v>
      </c>
      <c r="M742" s="547">
        <f>ROUND(L742*O739,2)</f>
        <v>13356.89</v>
      </c>
      <c r="N742" s="548"/>
      <c r="O742" s="549"/>
      <c r="P742" s="491"/>
    </row>
    <row r="743" spans="1:16">
      <c r="A743" s="445" t="str">
        <f t="shared" si="84"/>
        <v>APU-00109</v>
      </c>
      <c r="B743" s="407"/>
      <c r="C743" s="550"/>
      <c r="D743" s="432"/>
      <c r="E743" s="432"/>
      <c r="F743" s="432"/>
      <c r="G743" s="432"/>
      <c r="H743" s="432"/>
      <c r="I743" s="432"/>
      <c r="J743" s="544"/>
      <c r="K743" s="545"/>
      <c r="L743" s="546">
        <v>0.02</v>
      </c>
      <c r="M743" s="547">
        <f>ROUND(L743*O739,2)</f>
        <v>1113.07</v>
      </c>
      <c r="N743" s="548"/>
      <c r="O743" s="549"/>
      <c r="P743" s="491"/>
    </row>
    <row r="744" spans="1:16" ht="15.75" thickBot="1">
      <c r="A744" s="445" t="str">
        <f t="shared" si="84"/>
        <v>APU-00109</v>
      </c>
      <c r="B744" s="407"/>
      <c r="C744" s="449"/>
      <c r="D744" s="450"/>
      <c r="E744" s="450"/>
      <c r="F744" s="450"/>
      <c r="G744" s="450"/>
      <c r="H744" s="450"/>
      <c r="I744" s="450"/>
      <c r="J744" s="551"/>
      <c r="K744" s="552"/>
      <c r="L744" s="546">
        <v>7.0000000000000007E-2</v>
      </c>
      <c r="M744" s="547">
        <f>ROUND(L744*O739,2)</f>
        <v>3895.76</v>
      </c>
      <c r="N744" s="548"/>
      <c r="O744" s="549"/>
      <c r="P744" s="491"/>
    </row>
    <row r="745" spans="1:16" ht="15.75" thickBot="1">
      <c r="B745" s="407"/>
      <c r="C745" s="499"/>
      <c r="D745" s="500"/>
      <c r="E745" s="500"/>
      <c r="F745" s="500"/>
      <c r="G745" s="500"/>
      <c r="H745" s="500"/>
      <c r="I745" s="500"/>
      <c r="J745" s="500"/>
      <c r="K745" s="500"/>
      <c r="L745" s="500"/>
      <c r="M745" s="500"/>
      <c r="N745" s="501"/>
      <c r="O745" s="502">
        <f>SUM(M742:M744)</f>
        <v>18365.72</v>
      </c>
      <c r="P745" s="553"/>
    </row>
    <row r="746" spans="1:16" ht="15.75" thickBot="1">
      <c r="B746" s="407"/>
      <c r="C746" s="459"/>
      <c r="D746" s="411"/>
      <c r="E746" s="411"/>
      <c r="F746" s="411"/>
      <c r="G746" s="411"/>
      <c r="H746" s="411"/>
      <c r="I746" s="411"/>
      <c r="J746" s="411"/>
      <c r="K746" s="411"/>
      <c r="L746" s="411"/>
      <c r="M746" s="411"/>
      <c r="N746" s="411"/>
      <c r="O746" s="460"/>
      <c r="P746" s="409"/>
    </row>
    <row r="747" spans="1:16" ht="15.75" thickBot="1">
      <c r="B747" s="407"/>
      <c r="C747" s="554" t="s">
        <v>64</v>
      </c>
      <c r="D747" s="555"/>
      <c r="E747" s="555"/>
      <c r="F747" s="555"/>
      <c r="G747" s="555"/>
      <c r="H747" s="555"/>
      <c r="I747" s="555"/>
      <c r="J747" s="555"/>
      <c r="K747" s="555"/>
      <c r="L747" s="555"/>
      <c r="M747" s="555"/>
      <c r="N747" s="556"/>
      <c r="O747" s="534">
        <f>ROUND(O745+O739,0)</f>
        <v>74019</v>
      </c>
      <c r="P747" s="553"/>
    </row>
    <row r="748" spans="1:16">
      <c r="B748" s="407"/>
      <c r="C748" s="452"/>
      <c r="D748" s="453"/>
      <c r="E748" s="453"/>
      <c r="F748" s="453"/>
      <c r="G748" s="453"/>
      <c r="H748" s="453"/>
      <c r="I748" s="453"/>
      <c r="J748" s="453"/>
      <c r="K748" s="453"/>
      <c r="L748" s="453"/>
      <c r="M748" s="453"/>
      <c r="N748" s="453"/>
      <c r="O748" s="454"/>
      <c r="P748" s="409"/>
    </row>
    <row r="749" spans="1:16">
      <c r="B749" s="407"/>
      <c r="C749" s="459"/>
      <c r="D749" s="411"/>
      <c r="E749" s="411"/>
      <c r="F749" s="411"/>
      <c r="G749" s="411"/>
      <c r="H749" s="411"/>
      <c r="I749" s="411"/>
      <c r="J749" s="411"/>
      <c r="K749" s="411"/>
      <c r="L749" s="411"/>
      <c r="M749" s="411"/>
      <c r="N749" s="411"/>
      <c r="O749" s="460"/>
      <c r="P749" s="409"/>
    </row>
    <row r="750" spans="1:16">
      <c r="B750" s="407"/>
      <c r="C750" s="459"/>
      <c r="D750" s="411"/>
      <c r="E750" s="411"/>
      <c r="F750" s="411"/>
      <c r="G750" s="411"/>
      <c r="H750" s="411"/>
      <c r="I750" s="411"/>
      <c r="J750" s="411"/>
      <c r="K750" s="411"/>
      <c r="L750" s="411"/>
      <c r="M750" s="411"/>
      <c r="N750" s="411"/>
      <c r="O750" s="460"/>
      <c r="P750" s="409"/>
    </row>
    <row r="751" spans="1:16">
      <c r="B751" s="407"/>
      <c r="C751" s="459"/>
      <c r="D751" s="411"/>
      <c r="E751" s="411"/>
      <c r="F751" s="411"/>
      <c r="G751" s="411"/>
      <c r="H751" s="411"/>
      <c r="I751" s="411"/>
      <c r="J751" s="411"/>
      <c r="K751" s="411"/>
      <c r="L751" s="411"/>
      <c r="M751" s="411"/>
      <c r="N751" s="411"/>
      <c r="O751" s="460"/>
      <c r="P751" s="409"/>
    </row>
    <row r="752" spans="1:16" ht="15.75">
      <c r="B752" s="407"/>
      <c r="C752" s="557" t="str">
        <f>+[118]INICIO!$B$13</f>
        <v>Proyectó:</v>
      </c>
      <c r="D752" s="411"/>
      <c r="E752" s="411"/>
      <c r="F752" s="411"/>
      <c r="G752" s="411"/>
      <c r="H752" s="411"/>
      <c r="I752" s="411"/>
      <c r="J752" s="558" t="str">
        <f>+[117]INICIO!$B$17</f>
        <v>Aprobó:</v>
      </c>
      <c r="K752" s="411"/>
      <c r="M752" s="411"/>
      <c r="N752" s="411"/>
      <c r="O752" s="460"/>
      <c r="P752" s="409"/>
    </row>
    <row r="753" spans="2:16">
      <c r="B753" s="407"/>
      <c r="C753" s="559"/>
      <c r="D753" s="411" t="str">
        <f>+[117]INICIO!$C$14</f>
        <v>LUZ DARY CAMPEROS RINCON</v>
      </c>
      <c r="E753" s="411"/>
      <c r="F753" s="411"/>
      <c r="G753" s="411"/>
      <c r="H753" s="560"/>
      <c r="I753" s="411"/>
      <c r="J753" s="411"/>
      <c r="K753" s="411" t="str">
        <f>+[117]INICIO!$C$18</f>
        <v>JESUS IVAN QUIÑONES RUEDA</v>
      </c>
      <c r="M753" s="411"/>
      <c r="N753" s="411"/>
      <c r="O753" s="460"/>
      <c r="P753" s="561"/>
    </row>
    <row r="754" spans="2:16">
      <c r="B754" s="407"/>
      <c r="C754" s="459"/>
      <c r="D754" s="411" t="str">
        <f>+[117]INICIO!$C$15</f>
        <v>APOYO SEC. DE PLANEACION Y OBRAS PÚBLICAS</v>
      </c>
      <c r="E754" s="411"/>
      <c r="F754" s="411"/>
      <c r="G754" s="411"/>
      <c r="H754" s="560"/>
      <c r="I754" s="411"/>
      <c r="J754" s="411"/>
      <c r="K754" s="411" t="str">
        <f>+[117]INICIO!$C$19</f>
        <v>SECRETARIO DE PLANEACION Y OBRAS PUBLICAS</v>
      </c>
      <c r="M754" s="411"/>
      <c r="N754" s="411"/>
      <c r="O754" s="460"/>
      <c r="P754" s="561"/>
    </row>
    <row r="755" spans="2:16">
      <c r="B755" s="407"/>
      <c r="C755" s="439"/>
      <c r="D755" s="411" t="str">
        <f>+[117]INICIO!$C$16</f>
        <v>091037-0632531CND</v>
      </c>
      <c r="E755" s="411"/>
      <c r="F755" s="412"/>
      <c r="G755" s="412"/>
      <c r="H755" s="560"/>
      <c r="I755" s="412"/>
      <c r="J755" s="412"/>
      <c r="K755" s="562" t="str">
        <f>+[117]INICIO!$C$20</f>
        <v>A21382020-1090480860</v>
      </c>
      <c r="L755" s="562"/>
      <c r="M755" s="412"/>
      <c r="N755" s="412"/>
      <c r="O755" s="460"/>
      <c r="P755" s="563"/>
    </row>
    <row r="756" spans="2:16" ht="16.5" thickBot="1">
      <c r="B756" s="407"/>
      <c r="C756" s="564"/>
      <c r="D756" s="565"/>
      <c r="E756" s="565"/>
      <c r="F756" s="565"/>
      <c r="G756" s="565"/>
      <c r="H756" s="565"/>
      <c r="I756" s="565"/>
      <c r="J756" s="565"/>
      <c r="K756" s="565"/>
      <c r="L756" s="565"/>
      <c r="M756" s="565"/>
      <c r="N756" s="565"/>
      <c r="O756" s="566"/>
      <c r="P756" s="567"/>
    </row>
    <row r="757" spans="2:16" ht="15.75" thickBot="1">
      <c r="B757" s="568"/>
      <c r="C757" s="569"/>
      <c r="D757" s="569"/>
      <c r="E757" s="569"/>
      <c r="F757" s="569"/>
      <c r="G757" s="569"/>
      <c r="H757" s="569"/>
      <c r="I757" s="569"/>
      <c r="J757" s="569"/>
      <c r="K757" s="569"/>
      <c r="L757" s="569"/>
      <c r="M757" s="569"/>
      <c r="N757" s="569"/>
      <c r="O757" s="570"/>
      <c r="P757" s="571"/>
    </row>
    <row r="758" spans="2:16" ht="15.75" thickTop="1">
      <c r="B758" s="403"/>
      <c r="C758" s="404"/>
      <c r="D758" s="404"/>
      <c r="E758" s="404"/>
      <c r="F758" s="404"/>
      <c r="G758" s="404"/>
      <c r="H758" s="404"/>
      <c r="I758" s="404"/>
      <c r="J758" s="404"/>
      <c r="K758" s="404"/>
      <c r="L758" s="404"/>
      <c r="M758" s="404"/>
      <c r="N758" s="404"/>
      <c r="O758" s="405"/>
      <c r="P758" s="406"/>
    </row>
    <row r="759" spans="2:16" ht="18.75" customHeight="1">
      <c r="B759" s="407"/>
      <c r="C759" s="408" t="str">
        <f>+[117]INICIO!$C$8</f>
        <v>Formulario 1 - Propuesta económica  - Documento tipo de selección abreviada de menor cuantía</v>
      </c>
      <c r="D759" s="408"/>
      <c r="E759" s="408"/>
      <c r="F759" s="408"/>
      <c r="G759" s="408"/>
      <c r="H759" s="408"/>
      <c r="I759" s="408"/>
      <c r="J759" s="408"/>
      <c r="K759" s="408"/>
      <c r="L759" s="408"/>
      <c r="M759" s="408"/>
      <c r="N759" s="408"/>
      <c r="O759" s="408"/>
      <c r="P759" s="409"/>
    </row>
    <row r="760" spans="2:16">
      <c r="B760" s="407"/>
      <c r="C760" s="410" t="s">
        <v>89</v>
      </c>
      <c r="D760" s="410" t="str">
        <f>+[117]INICIO!$C$6</f>
        <v>1 del 21 de agosto de 2025</v>
      </c>
      <c r="E760" s="410"/>
      <c r="F760" s="410"/>
      <c r="G760" s="410"/>
      <c r="H760" s="410"/>
      <c r="I760" s="410"/>
      <c r="J760" s="410"/>
      <c r="K760" s="410"/>
      <c r="L760" s="410"/>
      <c r="M760" s="410"/>
      <c r="N760" s="410"/>
      <c r="O760" s="410"/>
      <c r="P760" s="409"/>
    </row>
    <row r="761" spans="2:16" ht="15.75" thickBot="1">
      <c r="B761" s="407"/>
      <c r="C761" s="411"/>
      <c r="D761" s="411"/>
      <c r="E761" s="411"/>
      <c r="F761" s="411"/>
      <c r="G761" s="411"/>
      <c r="H761" s="411"/>
      <c r="I761" s="411"/>
      <c r="J761" s="411"/>
      <c r="K761" s="411"/>
      <c r="L761" s="411"/>
      <c r="M761" s="411"/>
      <c r="N761" s="411"/>
      <c r="O761" s="412"/>
      <c r="P761" s="409"/>
    </row>
    <row r="762" spans="2:16">
      <c r="B762" s="407"/>
      <c r="C762" s="180"/>
      <c r="D762" s="413"/>
      <c r="E762" s="414"/>
      <c r="F762" s="414"/>
      <c r="G762" s="414"/>
      <c r="H762" s="414"/>
      <c r="I762" s="414"/>
      <c r="J762" s="414"/>
      <c r="K762" s="415"/>
      <c r="L762" s="184"/>
      <c r="M762" s="185"/>
      <c r="N762" s="185"/>
      <c r="O762" s="186"/>
      <c r="P762" s="187"/>
    </row>
    <row r="763" spans="2:16">
      <c r="B763" s="407"/>
      <c r="C763" s="188"/>
      <c r="D763" s="416" t="s">
        <v>90</v>
      </c>
      <c r="E763" s="417"/>
      <c r="F763" s="417"/>
      <c r="G763" s="417"/>
      <c r="H763" s="417"/>
      <c r="I763" s="417"/>
      <c r="J763" s="417"/>
      <c r="K763" s="418"/>
      <c r="L763" s="192"/>
      <c r="M763" s="193"/>
      <c r="N763" s="193"/>
      <c r="O763" s="194"/>
      <c r="P763" s="187"/>
    </row>
    <row r="764" spans="2:16">
      <c r="B764" s="407"/>
      <c r="C764" s="188"/>
      <c r="D764" s="419"/>
      <c r="E764" s="420"/>
      <c r="F764" s="420"/>
      <c r="G764" s="420"/>
      <c r="H764" s="420"/>
      <c r="I764" s="420"/>
      <c r="J764" s="420"/>
      <c r="K764" s="421"/>
      <c r="L764" s="198"/>
      <c r="M764" s="199"/>
      <c r="N764" s="200"/>
      <c r="O764" s="201"/>
      <c r="P764" s="187"/>
    </row>
    <row r="765" spans="2:16">
      <c r="B765" s="407"/>
      <c r="C765" s="188"/>
      <c r="D765" s="419"/>
      <c r="E765" s="420"/>
      <c r="F765" s="420"/>
      <c r="G765" s="420"/>
      <c r="H765" s="420"/>
      <c r="I765" s="420"/>
      <c r="J765" s="420"/>
      <c r="K765" s="421"/>
      <c r="L765" s="202" t="s">
        <v>35</v>
      </c>
      <c r="M765" s="203">
        <f>+[118]INICIO!$C$6</f>
        <v>1</v>
      </c>
      <c r="N765" s="204"/>
      <c r="O765" s="205"/>
      <c r="P765" s="187"/>
    </row>
    <row r="766" spans="2:16">
      <c r="B766" s="407"/>
      <c r="C766" s="188"/>
      <c r="D766" s="419"/>
      <c r="E766" s="420"/>
      <c r="F766" s="420"/>
      <c r="G766" s="420"/>
      <c r="H766" s="420"/>
      <c r="I766" s="420"/>
      <c r="J766" s="420"/>
      <c r="K766" s="421"/>
      <c r="L766" s="422"/>
      <c r="M766" s="423"/>
      <c r="N766" s="424"/>
      <c r="O766" s="425"/>
      <c r="P766" s="426"/>
    </row>
    <row r="767" spans="2:16">
      <c r="B767" s="407"/>
      <c r="C767" s="188"/>
      <c r="D767" s="427"/>
      <c r="E767" s="428"/>
      <c r="F767" s="428"/>
      <c r="G767" s="428"/>
      <c r="H767" s="428"/>
      <c r="I767" s="428"/>
      <c r="J767" s="428"/>
      <c r="K767" s="429"/>
      <c r="L767" s="198"/>
      <c r="M767" s="214"/>
      <c r="N767" s="214"/>
      <c r="O767" s="215"/>
      <c r="P767" s="187"/>
    </row>
    <row r="768" spans="2:16">
      <c r="B768" s="407"/>
      <c r="C768" s="188"/>
      <c r="D768" s="427"/>
      <c r="E768" s="428"/>
      <c r="F768" s="428"/>
      <c r="G768" s="428"/>
      <c r="H768" s="428"/>
      <c r="I768" s="428"/>
      <c r="J768" s="428"/>
      <c r="K768" s="429"/>
      <c r="L768" s="202" t="s">
        <v>91</v>
      </c>
      <c r="M768" s="202">
        <f>+VLOOKUP(C779,[117]PRESUPUESTO!A:O,15,FALSE)</f>
        <v>10</v>
      </c>
      <c r="N768" s="202" t="s">
        <v>36</v>
      </c>
      <c r="O768" s="216">
        <f>+VLOOKUP("F",[117]PRESUPUESTO!A:O,15,FALSE)</f>
        <v>16</v>
      </c>
      <c r="P768" s="187"/>
    </row>
    <row r="769" spans="1:28">
      <c r="B769" s="407"/>
      <c r="C769" s="188"/>
      <c r="D769" s="416" t="s">
        <v>92</v>
      </c>
      <c r="E769" s="417"/>
      <c r="F769" s="417"/>
      <c r="G769" s="417"/>
      <c r="H769" s="417"/>
      <c r="I769" s="417"/>
      <c r="J769" s="417"/>
      <c r="K769" s="418"/>
      <c r="L769" s="202"/>
      <c r="M769" s="217"/>
      <c r="N769" s="217"/>
      <c r="O769" s="216"/>
      <c r="P769" s="187"/>
    </row>
    <row r="770" spans="1:28" ht="15.75" thickBot="1">
      <c r="B770" s="407"/>
      <c r="C770" s="430"/>
      <c r="D770" s="431"/>
      <c r="E770" s="431"/>
      <c r="F770" s="431"/>
      <c r="G770" s="431"/>
      <c r="H770" s="431"/>
      <c r="I770" s="431"/>
      <c r="J770" s="431"/>
      <c r="K770" s="431"/>
      <c r="L770" s="431"/>
      <c r="M770" s="432"/>
      <c r="N770" s="432"/>
      <c r="O770" s="433"/>
      <c r="P770" s="434"/>
    </row>
    <row r="771" spans="1:28">
      <c r="B771" s="407"/>
      <c r="C771" s="435"/>
      <c r="D771" s="436"/>
      <c r="E771" s="436"/>
      <c r="F771" s="436"/>
      <c r="G771" s="436"/>
      <c r="H771" s="436"/>
      <c r="I771" s="436"/>
      <c r="J771" s="436"/>
      <c r="K771" s="436"/>
      <c r="L771" s="437" t="s">
        <v>37</v>
      </c>
      <c r="M771" s="437" t="s">
        <v>38</v>
      </c>
      <c r="N771" s="437" t="s">
        <v>39</v>
      </c>
      <c r="O771" s="438" t="s">
        <v>40</v>
      </c>
      <c r="P771" s="426"/>
    </row>
    <row r="772" spans="1:28">
      <c r="B772" s="407"/>
      <c r="C772" s="439"/>
      <c r="D772" s="440"/>
      <c r="E772" s="440"/>
      <c r="F772" s="440"/>
      <c r="G772" s="440"/>
      <c r="H772" s="440"/>
      <c r="I772" s="440"/>
      <c r="J772" s="440"/>
      <c r="K772" s="440"/>
      <c r="L772" s="441"/>
      <c r="M772" s="442">
        <f>+[118]INICIO!$C$5</f>
        <v>13</v>
      </c>
      <c r="N772" s="442">
        <f>+[118]INICIO!$D$5</f>
        <v>2</v>
      </c>
      <c r="O772" s="443">
        <f>+[118]INICIO!$E$5</f>
        <v>2026</v>
      </c>
      <c r="P772" s="444"/>
    </row>
    <row r="773" spans="1:28">
      <c r="B773" s="407"/>
      <c r="C773" s="446"/>
      <c r="D773" s="420"/>
      <c r="E773" s="420"/>
      <c r="F773" s="420"/>
      <c r="G773" s="440"/>
      <c r="H773" s="440"/>
      <c r="I773" s="440"/>
      <c r="J773" s="411"/>
      <c r="K773" s="440"/>
      <c r="L773" s="447"/>
      <c r="M773" s="411"/>
      <c r="N773" s="411"/>
      <c r="O773" s="448"/>
      <c r="P773" s="444"/>
    </row>
    <row r="774" spans="1:28" ht="15.75" thickBot="1">
      <c r="B774" s="407"/>
      <c r="C774" s="449"/>
      <c r="D774" s="450"/>
      <c r="E774" s="450"/>
      <c r="F774" s="450"/>
      <c r="G774" s="450"/>
      <c r="H774" s="450"/>
      <c r="I774" s="450"/>
      <c r="J774" s="450"/>
      <c r="K774" s="450"/>
      <c r="L774" s="450"/>
      <c r="M774" s="450"/>
      <c r="N774" s="450"/>
      <c r="O774" s="451"/>
      <c r="P774" s="409"/>
    </row>
    <row r="775" spans="1:28" ht="15.75" thickBot="1">
      <c r="B775" s="407"/>
      <c r="C775" s="452"/>
      <c r="D775" s="453"/>
      <c r="E775" s="453"/>
      <c r="F775" s="453"/>
      <c r="G775" s="453"/>
      <c r="H775" s="453"/>
      <c r="I775" s="411"/>
      <c r="J775" s="411"/>
      <c r="K775" s="453"/>
      <c r="L775" s="453"/>
      <c r="M775" s="453"/>
      <c r="N775" s="453"/>
      <c r="O775" s="454"/>
      <c r="P775" s="409"/>
    </row>
    <row r="776" spans="1:28">
      <c r="B776" s="407"/>
      <c r="C776" s="455" t="s">
        <v>93</v>
      </c>
      <c r="D776" s="456"/>
      <c r="E776" s="456"/>
      <c r="F776" s="456"/>
      <c r="G776" s="456"/>
      <c r="H776" s="456"/>
      <c r="I776" s="456"/>
      <c r="J776" s="456"/>
      <c r="K776" s="456"/>
      <c r="L776" s="456"/>
      <c r="M776" s="456"/>
      <c r="N776" s="456"/>
      <c r="O776" s="457"/>
      <c r="P776" s="458"/>
    </row>
    <row r="777" spans="1:28" ht="15.75" thickBot="1">
      <c r="B777" s="407"/>
      <c r="C777" s="459"/>
      <c r="D777" s="411"/>
      <c r="E777" s="411"/>
      <c r="F777" s="411"/>
      <c r="G777" s="411"/>
      <c r="H777" s="411"/>
      <c r="I777" s="411"/>
      <c r="J777" s="411"/>
      <c r="K777" s="411"/>
      <c r="L777" s="411"/>
      <c r="M777" s="411"/>
      <c r="N777" s="411"/>
      <c r="O777" s="460"/>
      <c r="P777" s="409"/>
    </row>
    <row r="778" spans="1:28">
      <c r="B778" s="407"/>
      <c r="C778" s="461" t="s">
        <v>41</v>
      </c>
      <c r="D778" s="462" t="s">
        <v>42</v>
      </c>
      <c r="E778" s="462"/>
      <c r="F778" s="462"/>
      <c r="G778" s="462"/>
      <c r="H778" s="462"/>
      <c r="I778" s="462"/>
      <c r="J778" s="462"/>
      <c r="K778" s="462"/>
      <c r="L778" s="462"/>
      <c r="M778" s="463" t="s">
        <v>43</v>
      </c>
      <c r="N778" s="463"/>
      <c r="O778" s="464" t="s">
        <v>9</v>
      </c>
      <c r="P778" s="465"/>
    </row>
    <row r="779" spans="1:28" ht="30" customHeight="1" thickBot="1">
      <c r="B779" s="466"/>
      <c r="C779" s="467" t="str">
        <f>+[117]PRESUPUESTO!D23</f>
        <v>1.10</v>
      </c>
      <c r="D779" s="255" t="str">
        <f>+VLOOKUP(C779,[117]PRESUPUESTO!A:O,8,FALSE)</f>
        <v>SUMINISTRO E INSTALACIÓN DE FLANCHE EN TEJA MASTER 1000</v>
      </c>
      <c r="E779" s="255"/>
      <c r="F779" s="255"/>
      <c r="G779" s="255"/>
      <c r="H779" s="255"/>
      <c r="I779" s="255"/>
      <c r="J779" s="255"/>
      <c r="K779" s="255"/>
      <c r="L779" s="255"/>
      <c r="M779" s="255" t="str">
        <f>+VLOOKUP(C779,[117]PRESUPUESTO!A:O,9,FALSE)</f>
        <v>M</v>
      </c>
      <c r="N779" s="468"/>
      <c r="O779" s="469">
        <v>1</v>
      </c>
      <c r="P779" s="470"/>
      <c r="AB779" s="402">
        <f>+AB816</f>
        <v>14</v>
      </c>
    </row>
    <row r="780" spans="1:28" ht="15.75" thickBot="1">
      <c r="B780" s="407"/>
      <c r="C780" s="446" t="s">
        <v>44</v>
      </c>
      <c r="D780" s="420"/>
      <c r="E780" s="420"/>
      <c r="F780" s="420"/>
      <c r="G780" s="420"/>
      <c r="H780" s="420"/>
      <c r="I780" s="420"/>
      <c r="J780" s="420"/>
      <c r="K780" s="420"/>
      <c r="L780" s="420"/>
      <c r="M780" s="420"/>
      <c r="N780" s="420"/>
      <c r="O780" s="471"/>
      <c r="P780" s="472"/>
    </row>
    <row r="781" spans="1:28">
      <c r="B781" s="407"/>
      <c r="C781" s="473" t="s">
        <v>42</v>
      </c>
      <c r="D781" s="474"/>
      <c r="E781" s="474"/>
      <c r="F781" s="474"/>
      <c r="G781" s="475"/>
      <c r="H781" s="476" t="s">
        <v>45</v>
      </c>
      <c r="I781" s="474"/>
      <c r="J781" s="476" t="s">
        <v>46</v>
      </c>
      <c r="K781" s="477"/>
      <c r="L781" s="478" t="s">
        <v>54</v>
      </c>
      <c r="M781" s="476" t="s">
        <v>47</v>
      </c>
      <c r="N781" s="477"/>
      <c r="O781" s="479" t="s">
        <v>48</v>
      </c>
      <c r="P781" s="480"/>
    </row>
    <row r="782" spans="1:28">
      <c r="A782" s="445" t="str">
        <f>+VLOOKUP(C779,[117]PRESUPUESTO!A:O,2,FALSE)</f>
        <v>APU-001145</v>
      </c>
      <c r="B782" s="407"/>
      <c r="C782" s="481" t="str">
        <f t="shared" ref="C782:C787" si="90">+R782</f>
        <v>HERRAMIENTA MENOR (% M.O)</v>
      </c>
      <c r="D782" s="482"/>
      <c r="E782" s="482"/>
      <c r="F782" s="482"/>
      <c r="G782" s="483"/>
      <c r="H782" s="484"/>
      <c r="I782" s="483"/>
      <c r="J782" s="485" t="str">
        <f t="shared" ref="J782:J787" si="91">+Y782</f>
        <v>%</v>
      </c>
      <c r="K782" s="486"/>
      <c r="L782" s="487">
        <f t="shared" ref="L782:M787" si="92">+AA782</f>
        <v>23311.279999999999</v>
      </c>
      <c r="M782" s="488">
        <f t="shared" si="92"/>
        <v>10</v>
      </c>
      <c r="N782" s="489"/>
      <c r="O782" s="490">
        <f t="shared" ref="O782:O787" si="93">IFERROR(ROUND(IF(C782="HERRAMIENTA MENOR (% M.O)",M782%*L782,L782/M782),2)," ")</f>
        <v>2331.13</v>
      </c>
      <c r="P782" s="491"/>
      <c r="R782" s="402" t="str" cm="1">
        <f t="array" ref="R782:AB827">+_xlfn._xlws.FILTER([118]APU!$D$2:$N$45141,[118]APU!$A$2:$A$45141=A782," ")</f>
        <v>HERRAMIENTA MENOR (% M.O)</v>
      </c>
      <c r="S782" s="402">
        <v>0</v>
      </c>
      <c r="T782" s="402">
        <v>0</v>
      </c>
      <c r="U782" s="402">
        <v>0</v>
      </c>
      <c r="V782" s="402">
        <v>0</v>
      </c>
      <c r="W782" s="402">
        <v>0</v>
      </c>
      <c r="X782" s="402">
        <v>0</v>
      </c>
      <c r="Y782" s="402" t="str">
        <v>%</v>
      </c>
      <c r="Z782" s="402">
        <v>0</v>
      </c>
      <c r="AA782" s="402">
        <v>23311.279999999999</v>
      </c>
      <c r="AB782" s="402">
        <v>10</v>
      </c>
    </row>
    <row r="783" spans="1:28">
      <c r="A783" s="445" t="str">
        <f>+A782</f>
        <v>APU-001145</v>
      </c>
      <c r="B783" s="407"/>
      <c r="C783" s="481" t="str">
        <f t="shared" si="90"/>
        <v>SECCIÓN DE ANDAMIO (02)</v>
      </c>
      <c r="D783" s="482"/>
      <c r="E783" s="482"/>
      <c r="F783" s="482" t="s">
        <v>94</v>
      </c>
      <c r="G783" s="483"/>
      <c r="H783" s="484"/>
      <c r="I783" s="483"/>
      <c r="J783" s="485" t="str">
        <f t="shared" si="91"/>
        <v>DIA</v>
      </c>
      <c r="K783" s="486"/>
      <c r="L783" s="487">
        <f t="shared" si="92"/>
        <v>6000</v>
      </c>
      <c r="M783" s="488">
        <f t="shared" si="92"/>
        <v>14</v>
      </c>
      <c r="N783" s="489"/>
      <c r="O783" s="490">
        <f t="shared" si="93"/>
        <v>428.57</v>
      </c>
      <c r="P783" s="491"/>
      <c r="R783" s="402" t="str">
        <v>SECCIÓN DE ANDAMIO (02)</v>
      </c>
      <c r="S783" s="402">
        <v>0</v>
      </c>
      <c r="T783" s="402">
        <v>0</v>
      </c>
      <c r="U783" s="402">
        <v>0</v>
      </c>
      <c r="V783" s="402">
        <v>0</v>
      </c>
      <c r="W783" s="402">
        <v>0</v>
      </c>
      <c r="X783" s="402">
        <v>0</v>
      </c>
      <c r="Y783" s="402" t="str">
        <v>DIA</v>
      </c>
      <c r="Z783" s="402">
        <v>0</v>
      </c>
      <c r="AA783" s="402">
        <v>6000</v>
      </c>
      <c r="AB783" s="402">
        <v>14</v>
      </c>
    </row>
    <row r="784" spans="1:28">
      <c r="A784" s="445" t="str">
        <f t="shared" ref="A784:A828" si="94">+A783</f>
        <v>APU-001145</v>
      </c>
      <c r="B784" s="407"/>
      <c r="C784" s="481" t="str">
        <f t="shared" si="90"/>
        <v>TALADRO</v>
      </c>
      <c r="D784" s="482"/>
      <c r="E784" s="482"/>
      <c r="F784" s="482"/>
      <c r="G784" s="483"/>
      <c r="H784" s="492"/>
      <c r="I784" s="493"/>
      <c r="J784" s="485" t="str">
        <f t="shared" si="91"/>
        <v>DIA</v>
      </c>
      <c r="K784" s="486"/>
      <c r="L784" s="487">
        <f t="shared" si="92"/>
        <v>36968</v>
      </c>
      <c r="M784" s="488">
        <f t="shared" si="92"/>
        <v>240</v>
      </c>
      <c r="N784" s="489"/>
      <c r="O784" s="490">
        <f t="shared" si="93"/>
        <v>154.03</v>
      </c>
      <c r="P784" s="491"/>
      <c r="R784" s="402" t="str">
        <v>TALADRO</v>
      </c>
      <c r="S784" s="402">
        <v>0</v>
      </c>
      <c r="T784" s="402">
        <v>0</v>
      </c>
      <c r="U784" s="402">
        <v>0</v>
      </c>
      <c r="V784" s="402">
        <v>0</v>
      </c>
      <c r="W784" s="402">
        <v>0</v>
      </c>
      <c r="X784" s="402">
        <v>0</v>
      </c>
      <c r="Y784" s="402" t="str">
        <v>DIA</v>
      </c>
      <c r="Z784" s="402">
        <v>0</v>
      </c>
      <c r="AA784" s="402">
        <v>36968</v>
      </c>
      <c r="AB784" s="402">
        <v>240</v>
      </c>
    </row>
    <row r="785" spans="1:28">
      <c r="A785" s="445" t="str">
        <f t="shared" si="94"/>
        <v>APU-001145</v>
      </c>
      <c r="B785" s="407"/>
      <c r="C785" s="481" t="str">
        <f t="shared" si="90"/>
        <v/>
      </c>
      <c r="D785" s="482"/>
      <c r="E785" s="482"/>
      <c r="F785" s="482"/>
      <c r="G785" s="483"/>
      <c r="H785" s="492"/>
      <c r="I785" s="493"/>
      <c r="J785" s="485" t="str">
        <f t="shared" si="91"/>
        <v/>
      </c>
      <c r="K785" s="486"/>
      <c r="L785" s="487" t="str">
        <f t="shared" si="92"/>
        <v/>
      </c>
      <c r="M785" s="488">
        <f t="shared" si="92"/>
        <v>0</v>
      </c>
      <c r="N785" s="489"/>
      <c r="O785" s="490" t="str">
        <f t="shared" si="93"/>
        <v xml:space="preserve"> </v>
      </c>
      <c r="P785" s="491"/>
      <c r="R785" s="402" t="str">
        <v/>
      </c>
      <c r="S785" s="402">
        <v>0</v>
      </c>
      <c r="T785" s="402">
        <v>0</v>
      </c>
      <c r="U785" s="402">
        <v>0</v>
      </c>
      <c r="V785" s="402">
        <v>0</v>
      </c>
      <c r="W785" s="402">
        <v>0</v>
      </c>
      <c r="X785" s="402">
        <v>0</v>
      </c>
      <c r="Y785" s="402" t="str">
        <v/>
      </c>
      <c r="Z785" s="402">
        <v>0</v>
      </c>
      <c r="AA785" s="402" t="str">
        <v/>
      </c>
      <c r="AB785" s="402">
        <v>0</v>
      </c>
    </row>
    <row r="786" spans="1:28">
      <c r="A786" s="445" t="str">
        <f t="shared" si="94"/>
        <v>APU-001145</v>
      </c>
      <c r="B786" s="407"/>
      <c r="C786" s="481" t="str">
        <f t="shared" si="90"/>
        <v/>
      </c>
      <c r="D786" s="482"/>
      <c r="E786" s="482"/>
      <c r="F786" s="482"/>
      <c r="G786" s="483"/>
      <c r="H786" s="484"/>
      <c r="I786" s="483"/>
      <c r="J786" s="485" t="str">
        <f t="shared" si="91"/>
        <v/>
      </c>
      <c r="K786" s="486"/>
      <c r="L786" s="487" t="str">
        <f t="shared" si="92"/>
        <v/>
      </c>
      <c r="M786" s="488">
        <f t="shared" si="92"/>
        <v>0</v>
      </c>
      <c r="N786" s="489"/>
      <c r="O786" s="490" t="str">
        <f t="shared" si="93"/>
        <v xml:space="preserve"> </v>
      </c>
      <c r="P786" s="491"/>
      <c r="R786" s="402" t="str">
        <v/>
      </c>
      <c r="S786" s="402">
        <v>0</v>
      </c>
      <c r="T786" s="402">
        <v>0</v>
      </c>
      <c r="U786" s="402">
        <v>0</v>
      </c>
      <c r="V786" s="402">
        <v>0</v>
      </c>
      <c r="W786" s="402">
        <v>0</v>
      </c>
      <c r="X786" s="402">
        <v>0</v>
      </c>
      <c r="Y786" s="402" t="str">
        <v/>
      </c>
      <c r="Z786" s="402">
        <v>0</v>
      </c>
      <c r="AA786" s="402" t="str">
        <v/>
      </c>
      <c r="AB786" s="402">
        <v>0</v>
      </c>
    </row>
    <row r="787" spans="1:28" ht="15.75" thickBot="1">
      <c r="A787" s="445" t="str">
        <f t="shared" si="94"/>
        <v>APU-001145</v>
      </c>
      <c r="B787" s="407"/>
      <c r="C787" s="481" t="str">
        <f t="shared" si="90"/>
        <v/>
      </c>
      <c r="D787" s="450"/>
      <c r="E787" s="450"/>
      <c r="F787" s="450"/>
      <c r="G787" s="494"/>
      <c r="H787" s="495"/>
      <c r="I787" s="494"/>
      <c r="J787" s="485" t="str">
        <f t="shared" si="91"/>
        <v/>
      </c>
      <c r="K787" s="496"/>
      <c r="L787" s="487" t="str">
        <f t="shared" si="92"/>
        <v/>
      </c>
      <c r="M787" s="488">
        <f t="shared" si="92"/>
        <v>0</v>
      </c>
      <c r="N787" s="497"/>
      <c r="O787" s="498" t="str">
        <f t="shared" si="93"/>
        <v xml:space="preserve"> </v>
      </c>
      <c r="P787" s="491"/>
      <c r="R787" s="402" t="str">
        <v/>
      </c>
      <c r="S787" s="402">
        <v>0</v>
      </c>
      <c r="T787" s="402">
        <v>0</v>
      </c>
      <c r="U787" s="402">
        <v>0</v>
      </c>
      <c r="V787" s="402">
        <v>0</v>
      </c>
      <c r="W787" s="402">
        <v>0</v>
      </c>
      <c r="X787" s="402">
        <v>0</v>
      </c>
      <c r="Y787" s="402" t="str">
        <v/>
      </c>
      <c r="Z787" s="402">
        <v>0</v>
      </c>
      <c r="AA787" s="402" t="str">
        <v/>
      </c>
      <c r="AB787" s="402">
        <v>0</v>
      </c>
    </row>
    <row r="788" spans="1:28" ht="15.75" thickBot="1">
      <c r="A788" s="445" t="str">
        <f t="shared" si="94"/>
        <v>APU-001145</v>
      </c>
      <c r="B788" s="407"/>
      <c r="C788" s="499" t="s">
        <v>95</v>
      </c>
      <c r="D788" s="500"/>
      <c r="E788" s="500"/>
      <c r="F788" s="500"/>
      <c r="G788" s="500"/>
      <c r="H788" s="500"/>
      <c r="I788" s="500"/>
      <c r="J788" s="500"/>
      <c r="K788" s="500"/>
      <c r="L788" s="500"/>
      <c r="M788" s="500"/>
      <c r="N788" s="501"/>
      <c r="O788" s="502">
        <f>SUM(O782:O787)</f>
        <v>2913.7300000000005</v>
      </c>
      <c r="P788" s="503"/>
      <c r="R788" s="402" t="str">
        <v>SUBTOTAL</v>
      </c>
      <c r="S788" s="402">
        <v>0</v>
      </c>
      <c r="T788" s="402">
        <v>0</v>
      </c>
      <c r="U788" s="402">
        <v>0</v>
      </c>
      <c r="V788" s="402">
        <v>0</v>
      </c>
      <c r="W788" s="402">
        <v>0</v>
      </c>
      <c r="X788" s="402">
        <v>0</v>
      </c>
      <c r="Y788" s="402">
        <v>0</v>
      </c>
      <c r="Z788" s="402">
        <v>0</v>
      </c>
      <c r="AA788" s="402">
        <v>0</v>
      </c>
      <c r="AB788" s="402">
        <v>0</v>
      </c>
    </row>
    <row r="789" spans="1:28" ht="15.75" thickBot="1">
      <c r="A789" s="445" t="str">
        <f t="shared" si="94"/>
        <v>APU-001145</v>
      </c>
      <c r="B789" s="407"/>
      <c r="C789" s="446" t="s">
        <v>49</v>
      </c>
      <c r="D789" s="420"/>
      <c r="E789" s="420"/>
      <c r="F789" s="420"/>
      <c r="G789" s="420"/>
      <c r="H789" s="420"/>
      <c r="I789" s="420"/>
      <c r="J789" s="420"/>
      <c r="K789" s="420"/>
      <c r="L789" s="420"/>
      <c r="M789" s="420"/>
      <c r="N789" s="420"/>
      <c r="O789" s="471"/>
      <c r="P789" s="472"/>
      <c r="R789" s="402" t="str">
        <v>II. MATERIALES</v>
      </c>
      <c r="S789" s="402">
        <v>0</v>
      </c>
      <c r="T789" s="402">
        <v>0</v>
      </c>
      <c r="U789" s="402">
        <v>0</v>
      </c>
      <c r="V789" s="402">
        <v>0</v>
      </c>
      <c r="W789" s="402">
        <v>0</v>
      </c>
      <c r="X789" s="402">
        <v>0</v>
      </c>
      <c r="Y789" s="402">
        <v>0</v>
      </c>
      <c r="Z789" s="402">
        <v>0</v>
      </c>
      <c r="AA789" s="402">
        <v>0</v>
      </c>
      <c r="AB789" s="402">
        <v>0</v>
      </c>
    </row>
    <row r="790" spans="1:28">
      <c r="A790" s="445" t="str">
        <f t="shared" si="94"/>
        <v>APU-001145</v>
      </c>
      <c r="B790" s="407"/>
      <c r="C790" s="473" t="s">
        <v>42</v>
      </c>
      <c r="D790" s="504"/>
      <c r="E790" s="504"/>
      <c r="F790" s="504"/>
      <c r="G790" s="504"/>
      <c r="H790" s="504"/>
      <c r="I790" s="504"/>
      <c r="J790" s="477"/>
      <c r="K790" s="505" t="s">
        <v>43</v>
      </c>
      <c r="L790" s="478" t="s">
        <v>9</v>
      </c>
      <c r="M790" s="476" t="s">
        <v>96</v>
      </c>
      <c r="N790" s="477"/>
      <c r="O790" s="479" t="s">
        <v>48</v>
      </c>
      <c r="P790" s="480"/>
      <c r="R790" s="402" t="str">
        <v>DESCRIPCIÓN</v>
      </c>
      <c r="S790" s="402">
        <v>0</v>
      </c>
      <c r="T790" s="402">
        <v>0</v>
      </c>
      <c r="U790" s="402">
        <v>0</v>
      </c>
      <c r="V790" s="402">
        <v>0</v>
      </c>
      <c r="W790" s="402">
        <v>0</v>
      </c>
      <c r="X790" s="402">
        <v>0</v>
      </c>
      <c r="Y790" s="402">
        <v>0</v>
      </c>
      <c r="Z790" s="402" t="str">
        <v>UNIDAD</v>
      </c>
      <c r="AA790" s="402" t="str">
        <v>CANTIDAD</v>
      </c>
      <c r="AB790" s="402" t="str">
        <v>PRECIO UNITARIO</v>
      </c>
    </row>
    <row r="791" spans="1:28">
      <c r="A791" s="445" t="str">
        <f t="shared" si="94"/>
        <v>APU-001145</v>
      </c>
      <c r="B791" s="407"/>
      <c r="C791" s="481" t="str">
        <f t="shared" ref="C791:C804" si="95">+R791</f>
        <v>Flanche 20.3 X 244Cm 0.43mm</v>
      </c>
      <c r="D791" s="506"/>
      <c r="E791" s="506"/>
      <c r="F791" s="506"/>
      <c r="G791" s="506"/>
      <c r="H791" s="506"/>
      <c r="I791" s="506"/>
      <c r="J791" s="507"/>
      <c r="K791" s="508" t="str">
        <f t="shared" ref="K791:M804" si="96">+Z791</f>
        <v>ml</v>
      </c>
      <c r="L791" s="509">
        <f t="shared" si="96"/>
        <v>0.6</v>
      </c>
      <c r="M791" s="510">
        <f t="shared" si="96"/>
        <v>24090</v>
      </c>
      <c r="N791" s="511"/>
      <c r="O791" s="490">
        <f t="shared" ref="O791:O804" si="97">IFERROR(ROUND(M791*L791,2),"")</f>
        <v>14454</v>
      </c>
      <c r="P791" s="491"/>
      <c r="R791" s="402" t="str">
        <v>Flanche 20.3 X 244Cm 0.43mm</v>
      </c>
      <c r="S791" s="402">
        <v>0</v>
      </c>
      <c r="T791" s="402">
        <v>0</v>
      </c>
      <c r="U791" s="402">
        <v>0</v>
      </c>
      <c r="V791" s="402">
        <v>0</v>
      </c>
      <c r="W791" s="402">
        <v>0</v>
      </c>
      <c r="X791" s="402">
        <v>0</v>
      </c>
      <c r="Y791" s="402">
        <v>0</v>
      </c>
      <c r="Z791" s="402" t="str">
        <v>ml</v>
      </c>
      <c r="AA791" s="402">
        <v>0.6</v>
      </c>
      <c r="AB791" s="402">
        <v>24090</v>
      </c>
    </row>
    <row r="792" spans="1:28">
      <c r="A792" s="445" t="str">
        <f t="shared" si="94"/>
        <v>APU-001145</v>
      </c>
      <c r="B792" s="407"/>
      <c r="C792" s="481" t="str">
        <f t="shared" si="95"/>
        <v>TORNILLO AUTOPERFORANTE CON ARANDELA DE NEOPRENO DE 12 X 1-1/2"</v>
      </c>
      <c r="D792" s="506"/>
      <c r="E792" s="506"/>
      <c r="F792" s="506"/>
      <c r="G792" s="506"/>
      <c r="H792" s="506"/>
      <c r="I792" s="506"/>
      <c r="J792" s="507"/>
      <c r="K792" s="508" t="str">
        <f t="shared" si="96"/>
        <v>UND</v>
      </c>
      <c r="L792" s="509">
        <f t="shared" si="96"/>
        <v>4</v>
      </c>
      <c r="M792" s="510">
        <f t="shared" si="96"/>
        <v>535.08000000000004</v>
      </c>
      <c r="N792" s="511"/>
      <c r="O792" s="490">
        <f t="shared" si="97"/>
        <v>2140.3200000000002</v>
      </c>
      <c r="P792" s="491"/>
      <c r="R792" s="402" t="str">
        <v>TORNILLO AUTOPERFORANTE CON ARANDELA DE NEOPRENO DE 12 X 1-1/2"</v>
      </c>
      <c r="S792" s="402">
        <v>0</v>
      </c>
      <c r="T792" s="402">
        <v>0</v>
      </c>
      <c r="U792" s="402">
        <v>0</v>
      </c>
      <c r="V792" s="402">
        <v>0</v>
      </c>
      <c r="W792" s="402">
        <v>0</v>
      </c>
      <c r="X792" s="402">
        <v>0</v>
      </c>
      <c r="Y792" s="402">
        <v>0</v>
      </c>
      <c r="Z792" s="402" t="str">
        <v>UND</v>
      </c>
      <c r="AA792" s="402">
        <v>4</v>
      </c>
      <c r="AB792" s="402">
        <v>535.08000000000004</v>
      </c>
    </row>
    <row r="793" spans="1:28">
      <c r="A793" s="445" t="str">
        <f t="shared" si="94"/>
        <v>APU-001145</v>
      </c>
      <c r="B793" s="407"/>
      <c r="C793" s="481" t="str">
        <f t="shared" si="95"/>
        <v>SILICONA LIQUIDA 300 ML</v>
      </c>
      <c r="D793" s="482"/>
      <c r="E793" s="482"/>
      <c r="F793" s="482"/>
      <c r="G793" s="482"/>
      <c r="H793" s="482"/>
      <c r="I793" s="482"/>
      <c r="J793" s="483"/>
      <c r="K793" s="508" t="str">
        <f t="shared" si="96"/>
        <v>UND</v>
      </c>
      <c r="L793" s="509">
        <f t="shared" si="96"/>
        <v>0.02</v>
      </c>
      <c r="M793" s="510">
        <f t="shared" si="96"/>
        <v>10350</v>
      </c>
      <c r="N793" s="511"/>
      <c r="O793" s="490">
        <f t="shared" si="97"/>
        <v>207</v>
      </c>
      <c r="P793" s="491"/>
      <c r="R793" s="402" t="str">
        <v>SILICONA LIQUIDA 300 ML</v>
      </c>
      <c r="S793" s="402">
        <v>0</v>
      </c>
      <c r="T793" s="402">
        <v>0</v>
      </c>
      <c r="U793" s="402">
        <v>0</v>
      </c>
      <c r="V793" s="402">
        <v>0</v>
      </c>
      <c r="W793" s="402">
        <v>0</v>
      </c>
      <c r="X793" s="402">
        <v>0</v>
      </c>
      <c r="Y793" s="402">
        <v>0</v>
      </c>
      <c r="Z793" s="402" t="str">
        <v>UND</v>
      </c>
      <c r="AA793" s="402">
        <v>0.02</v>
      </c>
      <c r="AB793" s="402">
        <v>10350</v>
      </c>
    </row>
    <row r="794" spans="1:28">
      <c r="A794" s="445" t="str">
        <f t="shared" si="94"/>
        <v>APU-001145</v>
      </c>
      <c r="B794" s="407"/>
      <c r="C794" s="481" t="str">
        <f t="shared" si="95"/>
        <v/>
      </c>
      <c r="D794" s="482"/>
      <c r="E794" s="482"/>
      <c r="F794" s="482"/>
      <c r="G794" s="482"/>
      <c r="H794" s="482"/>
      <c r="I794" s="482"/>
      <c r="J794" s="483"/>
      <c r="K794" s="508" t="str">
        <f t="shared" si="96"/>
        <v/>
      </c>
      <c r="L794" s="509">
        <f t="shared" si="96"/>
        <v>0</v>
      </c>
      <c r="M794" s="510" t="str">
        <f t="shared" si="96"/>
        <v/>
      </c>
      <c r="N794" s="511"/>
      <c r="O794" s="490" t="str">
        <f t="shared" si="97"/>
        <v/>
      </c>
      <c r="P794" s="491"/>
      <c r="R794" s="402" t="str">
        <v/>
      </c>
      <c r="S794" s="402">
        <v>0</v>
      </c>
      <c r="T794" s="402">
        <v>0</v>
      </c>
      <c r="U794" s="402">
        <v>0</v>
      </c>
      <c r="V794" s="402">
        <v>0</v>
      </c>
      <c r="W794" s="402">
        <v>0</v>
      </c>
      <c r="X794" s="402">
        <v>0</v>
      </c>
      <c r="Y794" s="402">
        <v>0</v>
      </c>
      <c r="Z794" s="402" t="str">
        <v/>
      </c>
      <c r="AA794" s="402">
        <v>0</v>
      </c>
      <c r="AB794" s="402" t="str">
        <v/>
      </c>
    </row>
    <row r="795" spans="1:28">
      <c r="A795" s="445" t="str">
        <f t="shared" si="94"/>
        <v>APU-001145</v>
      </c>
      <c r="B795" s="407"/>
      <c r="C795" s="481" t="str">
        <f t="shared" si="95"/>
        <v/>
      </c>
      <c r="D795" s="482"/>
      <c r="E795" s="482"/>
      <c r="F795" s="482"/>
      <c r="G795" s="482"/>
      <c r="H795" s="482"/>
      <c r="I795" s="482"/>
      <c r="J795" s="483"/>
      <c r="K795" s="508" t="str">
        <f t="shared" si="96"/>
        <v/>
      </c>
      <c r="L795" s="509">
        <f t="shared" si="96"/>
        <v>0</v>
      </c>
      <c r="M795" s="510" t="str">
        <f t="shared" si="96"/>
        <v/>
      </c>
      <c r="N795" s="511"/>
      <c r="O795" s="490" t="str">
        <f t="shared" si="97"/>
        <v/>
      </c>
      <c r="P795" s="491"/>
      <c r="R795" s="402" t="str">
        <v/>
      </c>
      <c r="S795" s="402">
        <v>0</v>
      </c>
      <c r="T795" s="402">
        <v>0</v>
      </c>
      <c r="U795" s="402">
        <v>0</v>
      </c>
      <c r="V795" s="402">
        <v>0</v>
      </c>
      <c r="W795" s="402">
        <v>0</v>
      </c>
      <c r="X795" s="402">
        <v>0</v>
      </c>
      <c r="Y795" s="402">
        <v>0</v>
      </c>
      <c r="Z795" s="402" t="str">
        <v/>
      </c>
      <c r="AA795" s="402">
        <v>0</v>
      </c>
      <c r="AB795" s="402" t="str">
        <v/>
      </c>
    </row>
    <row r="796" spans="1:28">
      <c r="A796" s="445" t="str">
        <f t="shared" si="94"/>
        <v>APU-001145</v>
      </c>
      <c r="B796" s="407"/>
      <c r="C796" s="481" t="str">
        <f t="shared" si="95"/>
        <v/>
      </c>
      <c r="D796" s="482"/>
      <c r="E796" s="482"/>
      <c r="F796" s="482"/>
      <c r="G796" s="482"/>
      <c r="H796" s="482"/>
      <c r="I796" s="482"/>
      <c r="J796" s="483"/>
      <c r="K796" s="508" t="str">
        <f t="shared" si="96"/>
        <v/>
      </c>
      <c r="L796" s="509">
        <f t="shared" si="96"/>
        <v>0</v>
      </c>
      <c r="M796" s="510" t="str">
        <f t="shared" si="96"/>
        <v/>
      </c>
      <c r="N796" s="511"/>
      <c r="O796" s="490" t="str">
        <f t="shared" si="97"/>
        <v/>
      </c>
      <c r="P796" s="491"/>
      <c r="R796" s="402" t="str">
        <v/>
      </c>
      <c r="S796" s="402">
        <v>0</v>
      </c>
      <c r="T796" s="402">
        <v>0</v>
      </c>
      <c r="U796" s="402">
        <v>0</v>
      </c>
      <c r="V796" s="402">
        <v>0</v>
      </c>
      <c r="W796" s="402">
        <v>0</v>
      </c>
      <c r="X796" s="402">
        <v>0</v>
      </c>
      <c r="Y796" s="402">
        <v>0</v>
      </c>
      <c r="Z796" s="402" t="str">
        <v/>
      </c>
      <c r="AA796" s="402">
        <v>0</v>
      </c>
      <c r="AB796" s="402" t="str">
        <v/>
      </c>
    </row>
    <row r="797" spans="1:28">
      <c r="A797" s="445" t="str">
        <f t="shared" si="94"/>
        <v>APU-001145</v>
      </c>
      <c r="B797" s="407"/>
      <c r="C797" s="481" t="str">
        <f t="shared" si="95"/>
        <v/>
      </c>
      <c r="D797" s="482"/>
      <c r="E797" s="482"/>
      <c r="F797" s="482"/>
      <c r="G797" s="482"/>
      <c r="H797" s="482"/>
      <c r="I797" s="482"/>
      <c r="J797" s="483"/>
      <c r="K797" s="508" t="str">
        <f t="shared" si="96"/>
        <v/>
      </c>
      <c r="L797" s="509">
        <f t="shared" si="96"/>
        <v>0</v>
      </c>
      <c r="M797" s="510" t="str">
        <f t="shared" si="96"/>
        <v/>
      </c>
      <c r="N797" s="511"/>
      <c r="O797" s="490" t="str">
        <f t="shared" si="97"/>
        <v/>
      </c>
      <c r="P797" s="491"/>
      <c r="R797" s="402" t="str">
        <v/>
      </c>
      <c r="S797" s="402">
        <v>0</v>
      </c>
      <c r="T797" s="402">
        <v>0</v>
      </c>
      <c r="U797" s="402">
        <v>0</v>
      </c>
      <c r="V797" s="402">
        <v>0</v>
      </c>
      <c r="W797" s="402">
        <v>0</v>
      </c>
      <c r="X797" s="402">
        <v>0</v>
      </c>
      <c r="Y797" s="402">
        <v>0</v>
      </c>
      <c r="Z797" s="402" t="str">
        <v/>
      </c>
      <c r="AA797" s="402">
        <v>0</v>
      </c>
      <c r="AB797" s="402" t="str">
        <v/>
      </c>
    </row>
    <row r="798" spans="1:28">
      <c r="A798" s="445" t="str">
        <f t="shared" si="94"/>
        <v>APU-001145</v>
      </c>
      <c r="B798" s="407"/>
      <c r="C798" s="481" t="str">
        <f t="shared" si="95"/>
        <v/>
      </c>
      <c r="D798" s="482"/>
      <c r="E798" s="482"/>
      <c r="F798" s="482"/>
      <c r="G798" s="482"/>
      <c r="H798" s="482"/>
      <c r="I798" s="482"/>
      <c r="J798" s="483"/>
      <c r="K798" s="508" t="str">
        <f t="shared" si="96"/>
        <v/>
      </c>
      <c r="L798" s="509">
        <f t="shared" si="96"/>
        <v>0</v>
      </c>
      <c r="M798" s="510" t="str">
        <f t="shared" si="96"/>
        <v/>
      </c>
      <c r="N798" s="511"/>
      <c r="O798" s="490" t="str">
        <f t="shared" si="97"/>
        <v/>
      </c>
      <c r="P798" s="491"/>
      <c r="R798" s="402" t="str">
        <v/>
      </c>
      <c r="S798" s="402">
        <v>0</v>
      </c>
      <c r="T798" s="402">
        <v>0</v>
      </c>
      <c r="U798" s="402">
        <v>0</v>
      </c>
      <c r="V798" s="402">
        <v>0</v>
      </c>
      <c r="W798" s="402">
        <v>0</v>
      </c>
      <c r="X798" s="402">
        <v>0</v>
      </c>
      <c r="Y798" s="402">
        <v>0</v>
      </c>
      <c r="Z798" s="402" t="str">
        <v/>
      </c>
      <c r="AA798" s="402">
        <v>0</v>
      </c>
      <c r="AB798" s="402" t="str">
        <v/>
      </c>
    </row>
    <row r="799" spans="1:28">
      <c r="A799" s="445" t="str">
        <f t="shared" si="94"/>
        <v>APU-001145</v>
      </c>
      <c r="B799" s="407"/>
      <c r="C799" s="481" t="str">
        <f t="shared" si="95"/>
        <v/>
      </c>
      <c r="D799" s="482"/>
      <c r="E799" s="482"/>
      <c r="F799" s="482"/>
      <c r="G799" s="482"/>
      <c r="H799" s="482"/>
      <c r="I799" s="482"/>
      <c r="J799" s="483"/>
      <c r="K799" s="508" t="str">
        <f t="shared" si="96"/>
        <v/>
      </c>
      <c r="L799" s="509">
        <f t="shared" si="96"/>
        <v>0</v>
      </c>
      <c r="M799" s="510" t="str">
        <f t="shared" si="96"/>
        <v/>
      </c>
      <c r="N799" s="511"/>
      <c r="O799" s="490" t="str">
        <f t="shared" si="97"/>
        <v/>
      </c>
      <c r="P799" s="491"/>
      <c r="R799" s="402" t="str">
        <v/>
      </c>
      <c r="S799" s="402">
        <v>0</v>
      </c>
      <c r="T799" s="402">
        <v>0</v>
      </c>
      <c r="U799" s="402">
        <v>0</v>
      </c>
      <c r="V799" s="402">
        <v>0</v>
      </c>
      <c r="W799" s="402">
        <v>0</v>
      </c>
      <c r="X799" s="402">
        <v>0</v>
      </c>
      <c r="Y799" s="402">
        <v>0</v>
      </c>
      <c r="Z799" s="402" t="str">
        <v/>
      </c>
      <c r="AA799" s="402">
        <v>0</v>
      </c>
      <c r="AB799" s="402" t="str">
        <v/>
      </c>
    </row>
    <row r="800" spans="1:28">
      <c r="A800" s="445" t="str">
        <f t="shared" si="94"/>
        <v>APU-001145</v>
      </c>
      <c r="B800" s="407"/>
      <c r="C800" s="481" t="str">
        <f t="shared" si="95"/>
        <v/>
      </c>
      <c r="D800" s="482"/>
      <c r="E800" s="482"/>
      <c r="F800" s="482"/>
      <c r="G800" s="482"/>
      <c r="H800" s="482"/>
      <c r="I800" s="482"/>
      <c r="J800" s="483"/>
      <c r="K800" s="508" t="str">
        <f t="shared" si="96"/>
        <v/>
      </c>
      <c r="L800" s="509">
        <f t="shared" si="96"/>
        <v>0</v>
      </c>
      <c r="M800" s="510" t="str">
        <f t="shared" si="96"/>
        <v/>
      </c>
      <c r="N800" s="511"/>
      <c r="O800" s="490" t="str">
        <f t="shared" si="97"/>
        <v/>
      </c>
      <c r="P800" s="491"/>
      <c r="R800" s="402" t="str">
        <v/>
      </c>
      <c r="S800" s="402">
        <v>0</v>
      </c>
      <c r="T800" s="402">
        <v>0</v>
      </c>
      <c r="U800" s="402">
        <v>0</v>
      </c>
      <c r="V800" s="402">
        <v>0</v>
      </c>
      <c r="W800" s="402">
        <v>0</v>
      </c>
      <c r="X800" s="402">
        <v>0</v>
      </c>
      <c r="Y800" s="402">
        <v>0</v>
      </c>
      <c r="Z800" s="402" t="str">
        <v/>
      </c>
      <c r="AA800" s="402">
        <v>0</v>
      </c>
      <c r="AB800" s="402" t="str">
        <v/>
      </c>
    </row>
    <row r="801" spans="1:28">
      <c r="A801" s="445" t="str">
        <f t="shared" si="94"/>
        <v>APU-001145</v>
      </c>
      <c r="B801" s="407"/>
      <c r="C801" s="481" t="str">
        <f t="shared" si="95"/>
        <v/>
      </c>
      <c r="D801" s="482"/>
      <c r="E801" s="482"/>
      <c r="F801" s="482"/>
      <c r="G801" s="482"/>
      <c r="H801" s="482"/>
      <c r="I801" s="482"/>
      <c r="J801" s="483"/>
      <c r="K801" s="508" t="str">
        <f t="shared" si="96"/>
        <v/>
      </c>
      <c r="L801" s="509">
        <f t="shared" si="96"/>
        <v>0</v>
      </c>
      <c r="M801" s="510" t="str">
        <f t="shared" si="96"/>
        <v/>
      </c>
      <c r="N801" s="511"/>
      <c r="O801" s="490" t="str">
        <f t="shared" si="97"/>
        <v/>
      </c>
      <c r="P801" s="491"/>
      <c r="R801" s="402" t="str">
        <v/>
      </c>
      <c r="S801" s="402">
        <v>0</v>
      </c>
      <c r="T801" s="402">
        <v>0</v>
      </c>
      <c r="U801" s="402">
        <v>0</v>
      </c>
      <c r="V801" s="402">
        <v>0</v>
      </c>
      <c r="W801" s="402">
        <v>0</v>
      </c>
      <c r="X801" s="402">
        <v>0</v>
      </c>
      <c r="Y801" s="402">
        <v>0</v>
      </c>
      <c r="Z801" s="402" t="str">
        <v/>
      </c>
      <c r="AA801" s="402">
        <v>0</v>
      </c>
      <c r="AB801" s="402" t="str">
        <v/>
      </c>
    </row>
    <row r="802" spans="1:28">
      <c r="A802" s="445" t="str">
        <f t="shared" si="94"/>
        <v>APU-001145</v>
      </c>
      <c r="B802" s="407"/>
      <c r="C802" s="481" t="str">
        <f t="shared" si="95"/>
        <v/>
      </c>
      <c r="D802" s="482"/>
      <c r="E802" s="482"/>
      <c r="F802" s="482"/>
      <c r="G802" s="482"/>
      <c r="H802" s="482"/>
      <c r="I802" s="482"/>
      <c r="J802" s="483"/>
      <c r="K802" s="508" t="str">
        <f t="shared" si="96"/>
        <v/>
      </c>
      <c r="L802" s="509">
        <f t="shared" si="96"/>
        <v>0</v>
      </c>
      <c r="M802" s="510" t="str">
        <f t="shared" si="96"/>
        <v/>
      </c>
      <c r="N802" s="511"/>
      <c r="O802" s="490" t="str">
        <f t="shared" si="97"/>
        <v/>
      </c>
      <c r="P802" s="491"/>
      <c r="R802" s="402" t="str">
        <v/>
      </c>
      <c r="S802" s="402">
        <v>0</v>
      </c>
      <c r="T802" s="402">
        <v>0</v>
      </c>
      <c r="U802" s="402">
        <v>0</v>
      </c>
      <c r="V802" s="402">
        <v>0</v>
      </c>
      <c r="W802" s="402">
        <v>0</v>
      </c>
      <c r="X802" s="402">
        <v>0</v>
      </c>
      <c r="Y802" s="402">
        <v>0</v>
      </c>
      <c r="Z802" s="402" t="str">
        <v/>
      </c>
      <c r="AA802" s="402">
        <v>0</v>
      </c>
      <c r="AB802" s="402" t="str">
        <v/>
      </c>
    </row>
    <row r="803" spans="1:28">
      <c r="A803" s="445" t="str">
        <f t="shared" si="94"/>
        <v>APU-001145</v>
      </c>
      <c r="B803" s="407"/>
      <c r="C803" s="481" t="str">
        <f t="shared" si="95"/>
        <v/>
      </c>
      <c r="D803" s="482"/>
      <c r="E803" s="482"/>
      <c r="F803" s="482"/>
      <c r="G803" s="482"/>
      <c r="H803" s="482"/>
      <c r="I803" s="482"/>
      <c r="J803" s="483"/>
      <c r="K803" s="508" t="str">
        <f t="shared" si="96"/>
        <v/>
      </c>
      <c r="L803" s="509">
        <f t="shared" si="96"/>
        <v>0</v>
      </c>
      <c r="M803" s="510" t="str">
        <f t="shared" si="96"/>
        <v/>
      </c>
      <c r="N803" s="511"/>
      <c r="O803" s="490" t="str">
        <f t="shared" si="97"/>
        <v/>
      </c>
      <c r="P803" s="491"/>
      <c r="R803" s="402" t="str">
        <v/>
      </c>
      <c r="S803" s="402">
        <v>0</v>
      </c>
      <c r="T803" s="402">
        <v>0</v>
      </c>
      <c r="U803" s="402">
        <v>0</v>
      </c>
      <c r="V803" s="402">
        <v>0</v>
      </c>
      <c r="W803" s="402">
        <v>0</v>
      </c>
      <c r="X803" s="402">
        <v>0</v>
      </c>
      <c r="Y803" s="402">
        <v>0</v>
      </c>
      <c r="Z803" s="402" t="str">
        <v/>
      </c>
      <c r="AA803" s="402">
        <v>0</v>
      </c>
      <c r="AB803" s="402" t="str">
        <v/>
      </c>
    </row>
    <row r="804" spans="1:28">
      <c r="A804" s="445" t="str">
        <f t="shared" si="94"/>
        <v>APU-001145</v>
      </c>
      <c r="B804" s="407"/>
      <c r="C804" s="481" t="str">
        <f t="shared" si="95"/>
        <v/>
      </c>
      <c r="D804" s="482"/>
      <c r="E804" s="482"/>
      <c r="F804" s="482"/>
      <c r="G804" s="482"/>
      <c r="H804" s="482"/>
      <c r="I804" s="482"/>
      <c r="J804" s="483"/>
      <c r="K804" s="508" t="str">
        <f t="shared" si="96"/>
        <v/>
      </c>
      <c r="L804" s="509">
        <f t="shared" si="96"/>
        <v>0</v>
      </c>
      <c r="M804" s="510" t="str">
        <f t="shared" si="96"/>
        <v/>
      </c>
      <c r="N804" s="511"/>
      <c r="O804" s="490" t="str">
        <f t="shared" si="97"/>
        <v/>
      </c>
      <c r="P804" s="491"/>
      <c r="R804" s="402" t="str">
        <v/>
      </c>
      <c r="S804" s="402">
        <v>0</v>
      </c>
      <c r="T804" s="402">
        <v>0</v>
      </c>
      <c r="U804" s="402">
        <v>0</v>
      </c>
      <c r="V804" s="402">
        <v>0</v>
      </c>
      <c r="W804" s="402">
        <v>0</v>
      </c>
      <c r="X804" s="402">
        <v>0</v>
      </c>
      <c r="Y804" s="402">
        <v>0</v>
      </c>
      <c r="Z804" s="402" t="str">
        <v/>
      </c>
      <c r="AA804" s="402">
        <v>0</v>
      </c>
      <c r="AB804" s="402" t="str">
        <v/>
      </c>
    </row>
    <row r="805" spans="1:28" ht="15.75" thickBot="1">
      <c r="A805" s="445" t="str">
        <f t="shared" si="94"/>
        <v>APU-001145</v>
      </c>
      <c r="B805" s="407"/>
      <c r="C805" s="512" t="s">
        <v>97</v>
      </c>
      <c r="D805" s="482"/>
      <c r="E805" s="482"/>
      <c r="F805" s="482"/>
      <c r="G805" s="482"/>
      <c r="H805" s="482"/>
      <c r="I805" s="482"/>
      <c r="J805" s="483"/>
      <c r="K805" s="508" t="s">
        <v>98</v>
      </c>
      <c r="L805" s="509">
        <v>0.05</v>
      </c>
      <c r="M805" s="510">
        <f>SUM(O791:O804)</f>
        <v>16801.32</v>
      </c>
      <c r="N805" s="511"/>
      <c r="O805" s="490">
        <f>ROUND(M805*L805,2)</f>
        <v>840.07</v>
      </c>
      <c r="P805" s="491"/>
      <c r="R805" s="402" t="str">
        <v>DESPERDICIO</v>
      </c>
      <c r="S805" s="402">
        <v>0</v>
      </c>
      <c r="T805" s="402">
        <v>0</v>
      </c>
      <c r="U805" s="402">
        <v>0</v>
      </c>
      <c r="V805" s="402">
        <v>0</v>
      </c>
      <c r="W805" s="402">
        <v>0</v>
      </c>
      <c r="X805" s="402">
        <v>0</v>
      </c>
      <c r="Y805" s="402">
        <v>0</v>
      </c>
      <c r="Z805" s="402" t="str">
        <v>%</v>
      </c>
      <c r="AA805" s="402">
        <v>0.05</v>
      </c>
      <c r="AB805" s="402">
        <v>16801.32</v>
      </c>
    </row>
    <row r="806" spans="1:28" ht="15.75" thickBot="1">
      <c r="A806" s="445" t="str">
        <f t="shared" si="94"/>
        <v>APU-001145</v>
      </c>
      <c r="B806" s="407"/>
      <c r="C806" s="499" t="s">
        <v>95</v>
      </c>
      <c r="D806" s="500"/>
      <c r="E806" s="500"/>
      <c r="F806" s="500"/>
      <c r="G806" s="500"/>
      <c r="H806" s="500"/>
      <c r="I806" s="500"/>
      <c r="J806" s="500"/>
      <c r="K806" s="500"/>
      <c r="L806" s="500"/>
      <c r="M806" s="500"/>
      <c r="N806" s="501"/>
      <c r="O806" s="502">
        <f>SUM(O791:O805)</f>
        <v>17641.39</v>
      </c>
      <c r="P806" s="491"/>
      <c r="R806" s="402" t="str">
        <v>SUBTOTAL</v>
      </c>
      <c r="S806" s="402">
        <v>0</v>
      </c>
      <c r="T806" s="402">
        <v>0</v>
      </c>
      <c r="U806" s="402">
        <v>0</v>
      </c>
      <c r="V806" s="402">
        <v>0</v>
      </c>
      <c r="W806" s="402">
        <v>0</v>
      </c>
      <c r="X806" s="402">
        <v>0</v>
      </c>
      <c r="Y806" s="402">
        <v>0</v>
      </c>
      <c r="Z806" s="402">
        <v>0</v>
      </c>
      <c r="AA806" s="402">
        <v>0</v>
      </c>
      <c r="AB806" s="402">
        <v>0</v>
      </c>
    </row>
    <row r="807" spans="1:28" ht="15.75" thickBot="1">
      <c r="A807" s="445" t="str">
        <f t="shared" si="94"/>
        <v>APU-001145</v>
      </c>
      <c r="B807" s="407"/>
      <c r="C807" s="446" t="s">
        <v>50</v>
      </c>
      <c r="D807" s="420"/>
      <c r="E807" s="420"/>
      <c r="F807" s="420"/>
      <c r="G807" s="420"/>
      <c r="H807" s="420"/>
      <c r="I807" s="420"/>
      <c r="J807" s="420"/>
      <c r="K807" s="420"/>
      <c r="L807" s="420"/>
      <c r="M807" s="420"/>
      <c r="N807" s="420"/>
      <c r="O807" s="471"/>
      <c r="P807" s="472"/>
      <c r="R807" s="402" t="str">
        <v>III. TRANSPORTES</v>
      </c>
      <c r="S807" s="402">
        <v>0</v>
      </c>
      <c r="T807" s="402">
        <v>0</v>
      </c>
      <c r="U807" s="402">
        <v>0</v>
      </c>
      <c r="V807" s="402">
        <v>0</v>
      </c>
      <c r="W807" s="402">
        <v>0</v>
      </c>
      <c r="X807" s="402">
        <v>0</v>
      </c>
      <c r="Y807" s="402">
        <v>0</v>
      </c>
      <c r="Z807" s="402">
        <v>0</v>
      </c>
      <c r="AA807" s="402">
        <v>0</v>
      </c>
      <c r="AB807" s="402">
        <v>0</v>
      </c>
    </row>
    <row r="808" spans="1:28">
      <c r="A808" s="445" t="str">
        <f t="shared" si="94"/>
        <v>APU-001145</v>
      </c>
      <c r="B808" s="407"/>
      <c r="C808" s="473" t="s">
        <v>51</v>
      </c>
      <c r="D808" s="504"/>
      <c r="E808" s="504"/>
      <c r="F808" s="504"/>
      <c r="G808" s="504"/>
      <c r="H808" s="504"/>
      <c r="I808" s="504"/>
      <c r="J808" s="478" t="s">
        <v>52</v>
      </c>
      <c r="K808" s="513" t="s">
        <v>53</v>
      </c>
      <c r="L808" s="478" t="s">
        <v>99</v>
      </c>
      <c r="M808" s="476" t="s">
        <v>54</v>
      </c>
      <c r="N808" s="477"/>
      <c r="O808" s="479" t="s">
        <v>48</v>
      </c>
      <c r="P808" s="480"/>
      <c r="R808" s="402" t="str">
        <v>MATERIAL</v>
      </c>
      <c r="S808" s="402">
        <v>0</v>
      </c>
      <c r="T808" s="402">
        <v>0</v>
      </c>
      <c r="U808" s="402">
        <v>0</v>
      </c>
      <c r="V808" s="402">
        <v>0</v>
      </c>
      <c r="W808" s="402">
        <v>0</v>
      </c>
      <c r="X808" s="402">
        <v>0</v>
      </c>
      <c r="Y808" s="402" t="str">
        <v>VOL. o PESO</v>
      </c>
      <c r="Z808" s="402" t="str">
        <v>DISTANCIA</v>
      </c>
      <c r="AA808" s="402" t="str">
        <v>M3 o Ton/Km</v>
      </c>
      <c r="AB808" s="402" t="str">
        <v>TARIFA</v>
      </c>
    </row>
    <row r="809" spans="1:28">
      <c r="A809" s="445" t="str">
        <f t="shared" si="94"/>
        <v>APU-001145</v>
      </c>
      <c r="B809" s="407"/>
      <c r="C809" s="481" t="str">
        <f>+R809</f>
        <v/>
      </c>
      <c r="D809" s="514"/>
      <c r="E809" s="514"/>
      <c r="F809" s="514"/>
      <c r="G809" s="514"/>
      <c r="H809" s="514"/>
      <c r="I809" s="514"/>
      <c r="J809" s="515">
        <f t="shared" ref="J809:M812" si="98">+Y809</f>
        <v>0</v>
      </c>
      <c r="K809" s="516">
        <f t="shared" si="98"/>
        <v>0</v>
      </c>
      <c r="L809" s="517" t="str">
        <f t="shared" si="98"/>
        <v/>
      </c>
      <c r="M809" s="510" t="str">
        <f t="shared" si="98"/>
        <v/>
      </c>
      <c r="N809" s="518"/>
      <c r="O809" s="519" t="str">
        <f>IFERROR(ROUND(J809*M809*K809,2),"")</f>
        <v/>
      </c>
      <c r="P809" s="491"/>
      <c r="R809" s="402" t="str">
        <v/>
      </c>
      <c r="S809" s="402">
        <v>0</v>
      </c>
      <c r="T809" s="402">
        <v>0</v>
      </c>
      <c r="U809" s="402">
        <v>0</v>
      </c>
      <c r="V809" s="402">
        <v>0</v>
      </c>
      <c r="W809" s="402">
        <v>0</v>
      </c>
      <c r="X809" s="402">
        <v>0</v>
      </c>
      <c r="Y809" s="402">
        <v>0</v>
      </c>
      <c r="Z809" s="402">
        <v>0</v>
      </c>
      <c r="AA809" s="402" t="str">
        <v/>
      </c>
      <c r="AB809" s="402" t="str">
        <v/>
      </c>
    </row>
    <row r="810" spans="1:28">
      <c r="A810" s="445" t="str">
        <f t="shared" si="94"/>
        <v>APU-001145</v>
      </c>
      <c r="B810" s="407"/>
      <c r="C810" s="481" t="str">
        <f>+R810</f>
        <v/>
      </c>
      <c r="D810" s="514"/>
      <c r="E810" s="514"/>
      <c r="F810" s="514"/>
      <c r="G810" s="514"/>
      <c r="H810" s="514"/>
      <c r="I810" s="514"/>
      <c r="J810" s="515">
        <f t="shared" si="98"/>
        <v>0</v>
      </c>
      <c r="K810" s="516">
        <f t="shared" si="98"/>
        <v>0</v>
      </c>
      <c r="L810" s="517" t="str">
        <f t="shared" si="98"/>
        <v/>
      </c>
      <c r="M810" s="510" t="str">
        <f t="shared" si="98"/>
        <v/>
      </c>
      <c r="N810" s="518"/>
      <c r="O810" s="519" t="str">
        <f>IFERROR(ROUND(J810*M810*K810,2),"")</f>
        <v/>
      </c>
      <c r="P810" s="491"/>
      <c r="R810" s="402" t="str">
        <v/>
      </c>
      <c r="S810" s="402">
        <v>0</v>
      </c>
      <c r="T810" s="402">
        <v>0</v>
      </c>
      <c r="U810" s="402">
        <v>0</v>
      </c>
      <c r="V810" s="402">
        <v>0</v>
      </c>
      <c r="W810" s="402">
        <v>0</v>
      </c>
      <c r="X810" s="402">
        <v>0</v>
      </c>
      <c r="Y810" s="402">
        <v>0</v>
      </c>
      <c r="Z810" s="402">
        <v>0</v>
      </c>
      <c r="AA810" s="402" t="str">
        <v/>
      </c>
      <c r="AB810" s="402" t="str">
        <v/>
      </c>
    </row>
    <row r="811" spans="1:28">
      <c r="A811" s="445" t="str">
        <f t="shared" si="94"/>
        <v>APU-001145</v>
      </c>
      <c r="B811" s="407"/>
      <c r="C811" s="481" t="str">
        <f>+R811</f>
        <v/>
      </c>
      <c r="D811" s="514"/>
      <c r="E811" s="514"/>
      <c r="F811" s="514"/>
      <c r="G811" s="514"/>
      <c r="H811" s="514"/>
      <c r="I811" s="514"/>
      <c r="J811" s="515">
        <f t="shared" si="98"/>
        <v>0</v>
      </c>
      <c r="K811" s="516">
        <f t="shared" si="98"/>
        <v>0</v>
      </c>
      <c r="L811" s="517" t="str">
        <f t="shared" si="98"/>
        <v/>
      </c>
      <c r="M811" s="510" t="str">
        <f t="shared" si="98"/>
        <v/>
      </c>
      <c r="N811" s="518"/>
      <c r="O811" s="519" t="str">
        <f>IFERROR(ROUND(J811*M811*K811,2),"")</f>
        <v/>
      </c>
      <c r="P811" s="491"/>
      <c r="R811" s="402" t="str">
        <v/>
      </c>
      <c r="S811" s="402">
        <v>0</v>
      </c>
      <c r="T811" s="402">
        <v>0</v>
      </c>
      <c r="U811" s="402">
        <v>0</v>
      </c>
      <c r="V811" s="402">
        <v>0</v>
      </c>
      <c r="W811" s="402">
        <v>0</v>
      </c>
      <c r="X811" s="402">
        <v>0</v>
      </c>
      <c r="Y811" s="402">
        <v>0</v>
      </c>
      <c r="Z811" s="402">
        <v>0</v>
      </c>
      <c r="AA811" s="402" t="str">
        <v/>
      </c>
      <c r="AB811" s="402" t="str">
        <v/>
      </c>
    </row>
    <row r="812" spans="1:28" ht="15.75" thickBot="1">
      <c r="A812" s="445" t="str">
        <f t="shared" si="94"/>
        <v>APU-001145</v>
      </c>
      <c r="B812" s="407"/>
      <c r="C812" s="481" t="str">
        <f>+R812</f>
        <v/>
      </c>
      <c r="D812" s="514"/>
      <c r="E812" s="514"/>
      <c r="F812" s="514"/>
      <c r="G812" s="514"/>
      <c r="H812" s="514"/>
      <c r="I812" s="514"/>
      <c r="J812" s="515">
        <f t="shared" si="98"/>
        <v>0</v>
      </c>
      <c r="K812" s="516">
        <f t="shared" si="98"/>
        <v>0</v>
      </c>
      <c r="L812" s="517" t="str">
        <f t="shared" si="98"/>
        <v/>
      </c>
      <c r="M812" s="510" t="str">
        <f t="shared" si="98"/>
        <v/>
      </c>
      <c r="N812" s="518"/>
      <c r="O812" s="519" t="str">
        <f>IFERROR(ROUND(J812*M812*K812,2),"")</f>
        <v/>
      </c>
      <c r="P812" s="491"/>
      <c r="R812" s="402" t="str">
        <v/>
      </c>
      <c r="S812" s="402">
        <v>0</v>
      </c>
      <c r="T812" s="402">
        <v>0</v>
      </c>
      <c r="U812" s="402">
        <v>0</v>
      </c>
      <c r="V812" s="402">
        <v>0</v>
      </c>
      <c r="W812" s="402">
        <v>0</v>
      </c>
      <c r="X812" s="402">
        <v>0</v>
      </c>
      <c r="Y812" s="402">
        <v>0</v>
      </c>
      <c r="Z812" s="402">
        <v>0</v>
      </c>
      <c r="AA812" s="402" t="str">
        <v/>
      </c>
      <c r="AB812" s="402" t="str">
        <v/>
      </c>
    </row>
    <row r="813" spans="1:28" ht="15.75" thickBot="1">
      <c r="A813" s="445" t="str">
        <f t="shared" si="94"/>
        <v>APU-001145</v>
      </c>
      <c r="B813" s="407"/>
      <c r="C813" s="499" t="s">
        <v>95</v>
      </c>
      <c r="D813" s="500"/>
      <c r="E813" s="500"/>
      <c r="F813" s="500"/>
      <c r="G813" s="500"/>
      <c r="H813" s="500"/>
      <c r="I813" s="500"/>
      <c r="J813" s="500"/>
      <c r="K813" s="500"/>
      <c r="L813" s="500"/>
      <c r="M813" s="500"/>
      <c r="N813" s="501"/>
      <c r="O813" s="520">
        <f>SUM(O809:O812)</f>
        <v>0</v>
      </c>
      <c r="P813" s="503"/>
      <c r="R813" s="402" t="str">
        <v>SUBTOTAL</v>
      </c>
      <c r="S813" s="402">
        <v>0</v>
      </c>
      <c r="T813" s="402">
        <v>0</v>
      </c>
      <c r="U813" s="402">
        <v>0</v>
      </c>
      <c r="V813" s="402">
        <v>0</v>
      </c>
      <c r="W813" s="402">
        <v>0</v>
      </c>
      <c r="X813" s="402">
        <v>0</v>
      </c>
      <c r="Y813" s="402">
        <v>0</v>
      </c>
      <c r="Z813" s="402">
        <v>0</v>
      </c>
      <c r="AA813" s="402">
        <v>0</v>
      </c>
      <c r="AB813" s="402">
        <v>0</v>
      </c>
    </row>
    <row r="814" spans="1:28" ht="15.75" thickBot="1">
      <c r="A814" s="445" t="str">
        <f t="shared" si="94"/>
        <v>APU-001145</v>
      </c>
      <c r="B814" s="407"/>
      <c r="C814" s="446" t="s">
        <v>55</v>
      </c>
      <c r="D814" s="420"/>
      <c r="E814" s="420"/>
      <c r="F814" s="420"/>
      <c r="G814" s="420"/>
      <c r="H814" s="420"/>
      <c r="I814" s="420"/>
      <c r="J814" s="420"/>
      <c r="K814" s="420"/>
      <c r="L814" s="420"/>
      <c r="M814" s="420"/>
      <c r="N814" s="420"/>
      <c r="O814" s="471"/>
      <c r="P814" s="472"/>
      <c r="R814" s="402" t="str">
        <v>IV. MANO DE OBRA</v>
      </c>
      <c r="S814" s="402">
        <v>0</v>
      </c>
      <c r="T814" s="402">
        <v>0</v>
      </c>
      <c r="U814" s="402">
        <v>0</v>
      </c>
      <c r="V814" s="402">
        <v>0</v>
      </c>
      <c r="W814" s="402">
        <v>0</v>
      </c>
      <c r="X814" s="402">
        <v>0</v>
      </c>
      <c r="Y814" s="402">
        <v>0</v>
      </c>
      <c r="Z814" s="402">
        <v>0</v>
      </c>
      <c r="AA814" s="402">
        <v>0</v>
      </c>
      <c r="AB814" s="402">
        <v>0</v>
      </c>
    </row>
    <row r="815" spans="1:28" ht="30">
      <c r="A815" s="445" t="str">
        <f t="shared" si="94"/>
        <v>APU-001145</v>
      </c>
      <c r="B815" s="407"/>
      <c r="C815" s="473" t="s">
        <v>56</v>
      </c>
      <c r="D815" s="504"/>
      <c r="E815" s="504"/>
      <c r="F815" s="504"/>
      <c r="G815" s="504"/>
      <c r="H815" s="504"/>
      <c r="I815" s="504"/>
      <c r="J815" s="478" t="s">
        <v>57</v>
      </c>
      <c r="K815" s="521" t="s">
        <v>58</v>
      </c>
      <c r="L815" s="522" t="s">
        <v>59</v>
      </c>
      <c r="M815" s="476" t="s">
        <v>47</v>
      </c>
      <c r="N815" s="477"/>
      <c r="O815" s="523" t="s">
        <v>48</v>
      </c>
      <c r="P815" s="524"/>
      <c r="R815" s="402" t="str">
        <v>TRABAJADOR</v>
      </c>
      <c r="S815" s="402">
        <v>0</v>
      </c>
      <c r="T815" s="402">
        <v>0</v>
      </c>
      <c r="U815" s="402">
        <v>0</v>
      </c>
      <c r="V815" s="402">
        <v>0</v>
      </c>
      <c r="W815" s="402">
        <v>0</v>
      </c>
      <c r="X815" s="402">
        <v>0</v>
      </c>
      <c r="Y815" s="402" t="str">
        <v>JORNAL</v>
      </c>
      <c r="Z815" s="402" t="str">
        <v>PRESTACIONES</v>
      </c>
      <c r="AA815" s="402" t="str">
        <v>JORNAL TOTAL</v>
      </c>
      <c r="AB815" s="402" t="str">
        <v>RENDIMIENTO</v>
      </c>
    </row>
    <row r="816" spans="1:28">
      <c r="A816" s="445" t="str">
        <f t="shared" si="94"/>
        <v>APU-001145</v>
      </c>
      <c r="B816" s="407"/>
      <c r="C816" s="481" t="str">
        <f>+R816</f>
        <v>OFICIAL</v>
      </c>
      <c r="D816" s="482"/>
      <c r="E816" s="482"/>
      <c r="F816" s="482"/>
      <c r="G816" s="482"/>
      <c r="H816" s="482"/>
      <c r="I816" s="483"/>
      <c r="J816" s="525">
        <f t="shared" ref="J816:M820" si="99">+Y816</f>
        <v>95930</v>
      </c>
      <c r="K816" s="526">
        <f t="shared" si="99"/>
        <v>1.95</v>
      </c>
      <c r="L816" s="527">
        <f t="shared" si="99"/>
        <v>187063.5</v>
      </c>
      <c r="M816" s="488">
        <f t="shared" si="99"/>
        <v>14</v>
      </c>
      <c r="N816" s="528"/>
      <c r="O816" s="529">
        <f>IFERROR(ROUND(L816/M816,2)," ")</f>
        <v>13361.68</v>
      </c>
      <c r="P816" s="530"/>
      <c r="R816" s="402" t="str">
        <v>OFICIAL</v>
      </c>
      <c r="S816" s="402">
        <v>0</v>
      </c>
      <c r="T816" s="402">
        <v>0</v>
      </c>
      <c r="U816" s="402">
        <v>0</v>
      </c>
      <c r="V816" s="402">
        <v>0</v>
      </c>
      <c r="W816" s="402">
        <v>0</v>
      </c>
      <c r="X816" s="402">
        <v>0</v>
      </c>
      <c r="Y816" s="402">
        <v>95930</v>
      </c>
      <c r="Z816" s="402">
        <v>1.95</v>
      </c>
      <c r="AA816" s="402">
        <v>187063.5</v>
      </c>
      <c r="AB816" s="402">
        <v>14</v>
      </c>
    </row>
    <row r="817" spans="1:28">
      <c r="A817" s="445" t="str">
        <f t="shared" si="94"/>
        <v>APU-001145</v>
      </c>
      <c r="B817" s="407"/>
      <c r="C817" s="481" t="str">
        <f>+R817</f>
        <v>AYUDANTE (1)</v>
      </c>
      <c r="D817" s="482"/>
      <c r="E817" s="482"/>
      <c r="F817" s="482"/>
      <c r="G817" s="482"/>
      <c r="H817" s="482"/>
      <c r="I817" s="483"/>
      <c r="J817" s="525">
        <f t="shared" si="99"/>
        <v>71433</v>
      </c>
      <c r="K817" s="526">
        <f t="shared" si="99"/>
        <v>1.95</v>
      </c>
      <c r="L817" s="527">
        <f t="shared" si="99"/>
        <v>139294.35</v>
      </c>
      <c r="M817" s="488">
        <f t="shared" si="99"/>
        <v>14</v>
      </c>
      <c r="N817" s="528"/>
      <c r="O817" s="529">
        <f>IFERROR(ROUND(L817/M817,2)," ")</f>
        <v>9949.6</v>
      </c>
      <c r="P817" s="530"/>
      <c r="R817" s="402" t="str">
        <v>AYUDANTE (1)</v>
      </c>
      <c r="S817" s="402">
        <v>0</v>
      </c>
      <c r="T817" s="402">
        <v>0</v>
      </c>
      <c r="U817" s="402">
        <v>0</v>
      </c>
      <c r="V817" s="402">
        <v>0</v>
      </c>
      <c r="W817" s="402">
        <v>0</v>
      </c>
      <c r="X817" s="402">
        <v>0</v>
      </c>
      <c r="Y817" s="402">
        <v>71433</v>
      </c>
      <c r="Z817" s="402">
        <v>1.95</v>
      </c>
      <c r="AA817" s="402">
        <v>139294.35</v>
      </c>
      <c r="AB817" s="402">
        <v>14</v>
      </c>
    </row>
    <row r="818" spans="1:28">
      <c r="A818" s="445" t="str">
        <f t="shared" si="94"/>
        <v>APU-001145</v>
      </c>
      <c r="B818" s="407"/>
      <c r="C818" s="481" t="str">
        <f>+R818</f>
        <v/>
      </c>
      <c r="D818" s="482"/>
      <c r="E818" s="482"/>
      <c r="F818" s="482"/>
      <c r="G818" s="482"/>
      <c r="H818" s="482"/>
      <c r="I818" s="483"/>
      <c r="J818" s="525" t="str">
        <f t="shared" si="99"/>
        <v/>
      </c>
      <c r="K818" s="526" t="str">
        <f t="shared" si="99"/>
        <v xml:space="preserve"> </v>
      </c>
      <c r="L818" s="527" t="str">
        <f t="shared" si="99"/>
        <v xml:space="preserve"> </v>
      </c>
      <c r="M818" s="488">
        <f t="shared" si="99"/>
        <v>0</v>
      </c>
      <c r="N818" s="528"/>
      <c r="O818" s="529" t="str">
        <f>IFERROR(ROUND(L818/M818,2)," ")</f>
        <v xml:space="preserve"> </v>
      </c>
      <c r="P818" s="530"/>
      <c r="R818" s="402" t="str">
        <v/>
      </c>
      <c r="S818" s="402">
        <v>0</v>
      </c>
      <c r="T818" s="402">
        <v>0</v>
      </c>
      <c r="U818" s="402">
        <v>0</v>
      </c>
      <c r="V818" s="402">
        <v>0</v>
      </c>
      <c r="W818" s="402">
        <v>0</v>
      </c>
      <c r="X818" s="402">
        <v>0</v>
      </c>
      <c r="Y818" s="402" t="str">
        <v/>
      </c>
      <c r="Z818" s="402" t="str">
        <v xml:space="preserve"> </v>
      </c>
      <c r="AA818" s="402" t="str">
        <v xml:space="preserve"> </v>
      </c>
      <c r="AB818" s="402">
        <v>0</v>
      </c>
    </row>
    <row r="819" spans="1:28">
      <c r="A819" s="445" t="str">
        <f t="shared" si="94"/>
        <v>APU-001145</v>
      </c>
      <c r="B819" s="407"/>
      <c r="C819" s="481" t="str">
        <f>+R819</f>
        <v/>
      </c>
      <c r="D819" s="482"/>
      <c r="E819" s="482"/>
      <c r="F819" s="482"/>
      <c r="G819" s="482"/>
      <c r="H819" s="482"/>
      <c r="I819" s="483"/>
      <c r="J819" s="525" t="str">
        <f t="shared" si="99"/>
        <v/>
      </c>
      <c r="K819" s="526" t="str">
        <f t="shared" si="99"/>
        <v xml:space="preserve"> </v>
      </c>
      <c r="L819" s="527" t="str">
        <f t="shared" si="99"/>
        <v xml:space="preserve"> </v>
      </c>
      <c r="M819" s="488">
        <f t="shared" si="99"/>
        <v>0</v>
      </c>
      <c r="N819" s="528"/>
      <c r="O819" s="529" t="str">
        <f>IFERROR(ROUND(L819/M819,2)," ")</f>
        <v xml:space="preserve"> </v>
      </c>
      <c r="P819" s="530"/>
      <c r="R819" s="402" t="str">
        <v/>
      </c>
      <c r="S819" s="402">
        <v>0</v>
      </c>
      <c r="T819" s="402">
        <v>0</v>
      </c>
      <c r="U819" s="402">
        <v>0</v>
      </c>
      <c r="V819" s="402">
        <v>0</v>
      </c>
      <c r="W819" s="402">
        <v>0</v>
      </c>
      <c r="X819" s="402">
        <v>0</v>
      </c>
      <c r="Y819" s="402" t="str">
        <v/>
      </c>
      <c r="Z819" s="402" t="str">
        <v xml:space="preserve"> </v>
      </c>
      <c r="AA819" s="402" t="str">
        <v xml:space="preserve"> </v>
      </c>
      <c r="AB819" s="402">
        <v>0</v>
      </c>
    </row>
    <row r="820" spans="1:28" ht="15.75" thickBot="1">
      <c r="A820" s="445" t="str">
        <f t="shared" si="94"/>
        <v>APU-001145</v>
      </c>
      <c r="B820" s="407"/>
      <c r="C820" s="481" t="str">
        <f>+R820</f>
        <v/>
      </c>
      <c r="D820" s="482"/>
      <c r="E820" s="482"/>
      <c r="F820" s="482"/>
      <c r="G820" s="482"/>
      <c r="H820" s="482"/>
      <c r="I820" s="483"/>
      <c r="J820" s="525" t="str">
        <f t="shared" si="99"/>
        <v/>
      </c>
      <c r="K820" s="526" t="str">
        <f t="shared" si="99"/>
        <v xml:space="preserve"> </v>
      </c>
      <c r="L820" s="527" t="str">
        <f t="shared" si="99"/>
        <v xml:space="preserve"> </v>
      </c>
      <c r="M820" s="488">
        <f t="shared" si="99"/>
        <v>0</v>
      </c>
      <c r="N820" s="528"/>
      <c r="O820" s="529" t="str">
        <f>IFERROR(ROUND(L820/M820,2)," ")</f>
        <v xml:space="preserve"> </v>
      </c>
      <c r="P820" s="491"/>
      <c r="R820" s="402" t="str">
        <v/>
      </c>
      <c r="S820" s="402">
        <v>0</v>
      </c>
      <c r="T820" s="402">
        <v>0</v>
      </c>
      <c r="U820" s="402">
        <v>0</v>
      </c>
      <c r="V820" s="402">
        <v>0</v>
      </c>
      <c r="W820" s="402">
        <v>0</v>
      </c>
      <c r="X820" s="402">
        <v>0</v>
      </c>
      <c r="Y820" s="402" t="str">
        <v/>
      </c>
      <c r="Z820" s="402" t="str">
        <v xml:space="preserve"> </v>
      </c>
      <c r="AA820" s="402" t="str">
        <v xml:space="preserve"> </v>
      </c>
      <c r="AB820" s="402">
        <v>0</v>
      </c>
    </row>
    <row r="821" spans="1:28" ht="15.75" thickBot="1">
      <c r="A821" s="445" t="str">
        <f t="shared" si="94"/>
        <v>APU-001145</v>
      </c>
      <c r="B821" s="407"/>
      <c r="C821" s="499" t="s">
        <v>95</v>
      </c>
      <c r="D821" s="500"/>
      <c r="E821" s="500"/>
      <c r="F821" s="500"/>
      <c r="G821" s="500"/>
      <c r="H821" s="500"/>
      <c r="I821" s="500"/>
      <c r="J821" s="500"/>
      <c r="K821" s="500"/>
      <c r="L821" s="500"/>
      <c r="M821" s="500"/>
      <c r="N821" s="501"/>
      <c r="O821" s="502">
        <f>SUM(O816:O820)</f>
        <v>23311.279999999999</v>
      </c>
      <c r="P821" s="491"/>
      <c r="R821" s="402" t="str">
        <v>SUBTOTAL</v>
      </c>
      <c r="S821" s="402">
        <v>0</v>
      </c>
      <c r="T821" s="402">
        <v>0</v>
      </c>
      <c r="U821" s="402">
        <v>0</v>
      </c>
      <c r="V821" s="402">
        <v>0</v>
      </c>
      <c r="W821" s="402">
        <v>0</v>
      </c>
      <c r="X821" s="402">
        <v>0</v>
      </c>
      <c r="Y821" s="402">
        <v>0</v>
      </c>
      <c r="Z821" s="402">
        <v>0</v>
      </c>
      <c r="AA821" s="402">
        <v>0</v>
      </c>
      <c r="AB821" s="402">
        <v>0</v>
      </c>
    </row>
    <row r="822" spans="1:28" ht="15.75" thickBot="1">
      <c r="A822" s="445" t="str">
        <f t="shared" si="94"/>
        <v>APU-001145</v>
      </c>
      <c r="B822" s="407"/>
      <c r="C822" s="459"/>
      <c r="D822" s="411"/>
      <c r="E822" s="411"/>
      <c r="F822" s="411"/>
      <c r="G822" s="411"/>
      <c r="H822" s="411"/>
      <c r="I822" s="411"/>
      <c r="J822" s="411"/>
      <c r="K822" s="411"/>
      <c r="L822" s="411"/>
      <c r="M822" s="411"/>
      <c r="N822" s="411"/>
      <c r="O822" s="460"/>
      <c r="P822" s="409"/>
      <c r="R822" s="402">
        <v>0</v>
      </c>
      <c r="S822" s="402">
        <v>0</v>
      </c>
      <c r="T822" s="402">
        <v>0</v>
      </c>
      <c r="U822" s="402">
        <v>0</v>
      </c>
      <c r="V822" s="402">
        <v>0</v>
      </c>
      <c r="W822" s="402">
        <v>0</v>
      </c>
      <c r="X822" s="402">
        <v>0</v>
      </c>
      <c r="Y822" s="402">
        <v>0</v>
      </c>
      <c r="Z822" s="402">
        <v>0</v>
      </c>
      <c r="AA822" s="402">
        <v>0</v>
      </c>
      <c r="AB822" s="402">
        <v>0</v>
      </c>
    </row>
    <row r="823" spans="1:28" ht="15.75" thickBot="1">
      <c r="A823" s="445" t="str">
        <f t="shared" si="94"/>
        <v>APU-001145</v>
      </c>
      <c r="B823" s="407"/>
      <c r="C823" s="531" t="s">
        <v>60</v>
      </c>
      <c r="D823" s="532"/>
      <c r="E823" s="532"/>
      <c r="F823" s="532"/>
      <c r="G823" s="532"/>
      <c r="H823" s="532"/>
      <c r="I823" s="532"/>
      <c r="J823" s="532"/>
      <c r="K823" s="532"/>
      <c r="L823" s="532"/>
      <c r="M823" s="532"/>
      <c r="N823" s="533"/>
      <c r="O823" s="534">
        <f>+O821+O813+O806+O788</f>
        <v>43866.400000000001</v>
      </c>
      <c r="P823" s="535"/>
      <c r="R823" s="402" t="str">
        <v>TOTAL COSTO DIRECTO $</v>
      </c>
      <c r="S823" s="402">
        <v>0</v>
      </c>
      <c r="T823" s="402">
        <v>0</v>
      </c>
      <c r="U823" s="402">
        <v>0</v>
      </c>
      <c r="V823" s="402">
        <v>0</v>
      </c>
      <c r="W823" s="402">
        <v>0</v>
      </c>
      <c r="X823" s="402">
        <v>0</v>
      </c>
      <c r="Y823" s="402">
        <v>0</v>
      </c>
      <c r="Z823" s="402">
        <v>0</v>
      </c>
      <c r="AA823" s="402">
        <v>0</v>
      </c>
      <c r="AB823" s="402">
        <v>0</v>
      </c>
    </row>
    <row r="824" spans="1:28" ht="15.75" thickBot="1">
      <c r="A824" s="445" t="str">
        <f t="shared" si="94"/>
        <v>APU-001145</v>
      </c>
      <c r="B824" s="407"/>
      <c r="C824" s="536"/>
      <c r="D824" s="537"/>
      <c r="E824" s="537"/>
      <c r="F824" s="537"/>
      <c r="G824" s="537"/>
      <c r="H824" s="537"/>
      <c r="I824" s="537"/>
      <c r="J824" s="537"/>
      <c r="K824" s="537"/>
      <c r="L824" s="537"/>
      <c r="M824" s="537"/>
      <c r="N824" s="537"/>
      <c r="O824" s="538"/>
      <c r="P824" s="472"/>
      <c r="R824" s="402">
        <v>0</v>
      </c>
      <c r="S824" s="402">
        <v>0</v>
      </c>
      <c r="T824" s="402">
        <v>0</v>
      </c>
      <c r="U824" s="402">
        <v>0</v>
      </c>
      <c r="V824" s="402">
        <v>0</v>
      </c>
      <c r="W824" s="402">
        <v>0</v>
      </c>
      <c r="X824" s="402">
        <v>0</v>
      </c>
      <c r="Y824" s="402">
        <v>0</v>
      </c>
      <c r="Z824" s="402">
        <v>0</v>
      </c>
      <c r="AA824" s="402">
        <v>0</v>
      </c>
      <c r="AB824" s="402">
        <v>0</v>
      </c>
    </row>
    <row r="825" spans="1:28">
      <c r="A825" s="445" t="str">
        <f t="shared" si="94"/>
        <v>APU-001145</v>
      </c>
      <c r="B825" s="407"/>
      <c r="C825" s="539"/>
      <c r="D825" s="540"/>
      <c r="E825" s="540"/>
      <c r="F825" s="540"/>
      <c r="G825" s="540"/>
      <c r="H825" s="540"/>
      <c r="I825" s="540"/>
      <c r="J825" s="513"/>
      <c r="K825" s="541"/>
      <c r="L825" s="522" t="s">
        <v>61</v>
      </c>
      <c r="M825" s="542" t="s">
        <v>62</v>
      </c>
      <c r="N825" s="543"/>
      <c r="O825" s="523"/>
      <c r="P825" s="524"/>
      <c r="R825" s="402">
        <v>0</v>
      </c>
      <c r="S825" s="402">
        <v>0</v>
      </c>
      <c r="T825" s="402">
        <v>0</v>
      </c>
      <c r="U825" s="402">
        <v>0</v>
      </c>
      <c r="V825" s="402">
        <v>0</v>
      </c>
      <c r="W825" s="402">
        <v>0</v>
      </c>
      <c r="X825" s="402">
        <v>0</v>
      </c>
      <c r="Y825" s="402">
        <v>0</v>
      </c>
      <c r="Z825" s="402">
        <v>0</v>
      </c>
      <c r="AA825" s="402" t="str">
        <v>Porcentaje</v>
      </c>
      <c r="AB825" s="402" t="str">
        <v>Valor Total</v>
      </c>
    </row>
    <row r="826" spans="1:28">
      <c r="A826" s="445" t="str">
        <f t="shared" si="94"/>
        <v>APU-001145</v>
      </c>
      <c r="B826" s="407"/>
      <c r="C826" s="512"/>
      <c r="D826" s="482"/>
      <c r="E826" s="482"/>
      <c r="F826" s="482"/>
      <c r="G826" s="482"/>
      <c r="H826" s="482"/>
      <c r="I826" s="482"/>
      <c r="J826" s="544"/>
      <c r="K826" s="545"/>
      <c r="L826" s="546">
        <v>0.24</v>
      </c>
      <c r="M826" s="547">
        <f>ROUND(L826*O823,2)</f>
        <v>10527.94</v>
      </c>
      <c r="N826" s="548"/>
      <c r="O826" s="549"/>
      <c r="P826" s="491"/>
      <c r="R826" s="402">
        <v>0</v>
      </c>
      <c r="S826" s="402">
        <v>0</v>
      </c>
      <c r="T826" s="402">
        <v>0</v>
      </c>
      <c r="U826" s="402">
        <v>0</v>
      </c>
      <c r="V826" s="402">
        <v>0</v>
      </c>
      <c r="W826" s="402">
        <v>0</v>
      </c>
      <c r="X826" s="402">
        <v>0</v>
      </c>
      <c r="Y826" s="402">
        <v>0</v>
      </c>
      <c r="Z826" s="402">
        <v>0</v>
      </c>
      <c r="AA826" s="402">
        <v>0.24</v>
      </c>
      <c r="AB826" s="402">
        <v>10527.94</v>
      </c>
    </row>
    <row r="827" spans="1:28">
      <c r="A827" s="445" t="str">
        <f t="shared" si="94"/>
        <v>APU-001145</v>
      </c>
      <c r="B827" s="407"/>
      <c r="C827" s="550"/>
      <c r="D827" s="432"/>
      <c r="E827" s="432"/>
      <c r="F827" s="432"/>
      <c r="G827" s="432"/>
      <c r="H827" s="432"/>
      <c r="I827" s="432"/>
      <c r="J827" s="544"/>
      <c r="K827" s="545"/>
      <c r="L827" s="546">
        <v>0.02</v>
      </c>
      <c r="M827" s="547">
        <f>ROUND(L827*O823,2)</f>
        <v>877.33</v>
      </c>
      <c r="N827" s="548"/>
      <c r="O827" s="549"/>
      <c r="P827" s="491"/>
      <c r="R827" s="402">
        <v>0</v>
      </c>
      <c r="S827" s="402">
        <v>0</v>
      </c>
      <c r="T827" s="402">
        <v>0</v>
      </c>
      <c r="U827" s="402">
        <v>0</v>
      </c>
      <c r="V827" s="402">
        <v>0</v>
      </c>
      <c r="W827" s="402">
        <v>0</v>
      </c>
      <c r="X827" s="402">
        <v>0</v>
      </c>
      <c r="Y827" s="402">
        <v>0</v>
      </c>
      <c r="Z827" s="402">
        <v>0</v>
      </c>
      <c r="AA827" s="402">
        <v>0.02</v>
      </c>
      <c r="AB827" s="402">
        <v>877.33</v>
      </c>
    </row>
    <row r="828" spans="1:28" ht="15.75" thickBot="1">
      <c r="A828" s="445" t="str">
        <f t="shared" si="94"/>
        <v>APU-001145</v>
      </c>
      <c r="B828" s="407"/>
      <c r="C828" s="449"/>
      <c r="D828" s="450"/>
      <c r="E828" s="450"/>
      <c r="F828" s="450"/>
      <c r="G828" s="450"/>
      <c r="H828" s="450"/>
      <c r="I828" s="450"/>
      <c r="J828" s="551"/>
      <c r="K828" s="552"/>
      <c r="L828" s="546">
        <v>7.0000000000000007E-2</v>
      </c>
      <c r="M828" s="547">
        <f>ROUND(L828*O823,2)</f>
        <v>3070.65</v>
      </c>
      <c r="N828" s="548"/>
      <c r="O828" s="549"/>
      <c r="P828" s="491"/>
    </row>
    <row r="829" spans="1:28" ht="15.75" thickBot="1">
      <c r="B829" s="407"/>
      <c r="C829" s="499"/>
      <c r="D829" s="500"/>
      <c r="E829" s="500"/>
      <c r="F829" s="500"/>
      <c r="G829" s="500"/>
      <c r="H829" s="500"/>
      <c r="I829" s="500"/>
      <c r="J829" s="500"/>
      <c r="K829" s="500"/>
      <c r="L829" s="500"/>
      <c r="M829" s="500"/>
      <c r="N829" s="501"/>
      <c r="O829" s="502">
        <f>SUM(M826:M828)</f>
        <v>14475.92</v>
      </c>
      <c r="P829" s="553"/>
    </row>
    <row r="830" spans="1:28" ht="15.75" thickBot="1">
      <c r="B830" s="407"/>
      <c r="C830" s="459"/>
      <c r="D830" s="411"/>
      <c r="E830" s="411"/>
      <c r="F830" s="411"/>
      <c r="G830" s="411"/>
      <c r="H830" s="411"/>
      <c r="I830" s="411"/>
      <c r="J830" s="411"/>
      <c r="K830" s="411"/>
      <c r="L830" s="411"/>
      <c r="M830" s="411"/>
      <c r="N830" s="411"/>
      <c r="O830" s="460"/>
      <c r="P830" s="409"/>
    </row>
    <row r="831" spans="1:28" ht="15.75" thickBot="1">
      <c r="B831" s="407"/>
      <c r="C831" s="554" t="s">
        <v>64</v>
      </c>
      <c r="D831" s="555"/>
      <c r="E831" s="555"/>
      <c r="F831" s="555"/>
      <c r="G831" s="555"/>
      <c r="H831" s="555"/>
      <c r="I831" s="555"/>
      <c r="J831" s="555"/>
      <c r="K831" s="555"/>
      <c r="L831" s="555"/>
      <c r="M831" s="555"/>
      <c r="N831" s="556"/>
      <c r="O831" s="534">
        <f>ROUND(O829+O823,0)</f>
        <v>58342</v>
      </c>
      <c r="P831" s="553"/>
    </row>
    <row r="832" spans="1:28">
      <c r="B832" s="407"/>
      <c r="C832" s="452"/>
      <c r="D832" s="453"/>
      <c r="E832" s="453"/>
      <c r="F832" s="453"/>
      <c r="G832" s="453"/>
      <c r="H832" s="453"/>
      <c r="I832" s="453"/>
      <c r="J832" s="453"/>
      <c r="K832" s="453"/>
      <c r="L832" s="453"/>
      <c r="M832" s="453"/>
      <c r="N832" s="453"/>
      <c r="O832" s="454"/>
      <c r="P832" s="409"/>
    </row>
    <row r="833" spans="2:16">
      <c r="B833" s="407"/>
      <c r="C833" s="459"/>
      <c r="D833" s="411"/>
      <c r="E833" s="411"/>
      <c r="F833" s="411"/>
      <c r="G833" s="411"/>
      <c r="H833" s="411"/>
      <c r="I833" s="411"/>
      <c r="J833" s="411"/>
      <c r="K833" s="411"/>
      <c r="L833" s="411"/>
      <c r="M833" s="411"/>
      <c r="N833" s="411"/>
      <c r="O833" s="460"/>
      <c r="P833" s="409"/>
    </row>
    <row r="834" spans="2:16">
      <c r="B834" s="407"/>
      <c r="C834" s="459"/>
      <c r="D834" s="411"/>
      <c r="E834" s="411"/>
      <c r="F834" s="411"/>
      <c r="G834" s="411"/>
      <c r="H834" s="411"/>
      <c r="I834" s="411"/>
      <c r="J834" s="411"/>
      <c r="K834" s="411"/>
      <c r="L834" s="411"/>
      <c r="M834" s="411"/>
      <c r="N834" s="411"/>
      <c r="O834" s="460"/>
      <c r="P834" s="409"/>
    </row>
    <row r="835" spans="2:16">
      <c r="B835" s="407"/>
      <c r="C835" s="459"/>
      <c r="D835" s="411"/>
      <c r="E835" s="411"/>
      <c r="F835" s="411"/>
      <c r="G835" s="411"/>
      <c r="H835" s="411"/>
      <c r="I835" s="411"/>
      <c r="J835" s="411"/>
      <c r="K835" s="411"/>
      <c r="L835" s="411"/>
      <c r="M835" s="411"/>
      <c r="N835" s="411"/>
      <c r="O835" s="460"/>
      <c r="P835" s="409"/>
    </row>
    <row r="836" spans="2:16" ht="15.75">
      <c r="B836" s="407"/>
      <c r="C836" s="557" t="str">
        <f>+[118]INICIO!$B$13</f>
        <v>Proyectó:</v>
      </c>
      <c r="D836" s="411"/>
      <c r="E836" s="411"/>
      <c r="F836" s="411"/>
      <c r="G836" s="411"/>
      <c r="H836" s="411"/>
      <c r="I836" s="411"/>
      <c r="J836" s="558" t="str">
        <f>+[117]INICIO!$B$17</f>
        <v>Aprobó:</v>
      </c>
      <c r="K836" s="411"/>
      <c r="M836" s="411"/>
      <c r="N836" s="411"/>
      <c r="O836" s="460"/>
      <c r="P836" s="409"/>
    </row>
    <row r="837" spans="2:16">
      <c r="B837" s="407"/>
      <c r="C837" s="559"/>
      <c r="D837" s="411" t="str">
        <f>+[117]INICIO!$C$14</f>
        <v>LUZ DARY CAMPEROS RINCON</v>
      </c>
      <c r="E837" s="411"/>
      <c r="F837" s="411"/>
      <c r="G837" s="411"/>
      <c r="H837" s="560"/>
      <c r="I837" s="411"/>
      <c r="J837" s="411"/>
      <c r="K837" s="411" t="str">
        <f>+[117]INICIO!$C$18</f>
        <v>JESUS IVAN QUIÑONES RUEDA</v>
      </c>
      <c r="M837" s="411"/>
      <c r="N837" s="411"/>
      <c r="O837" s="460"/>
      <c r="P837" s="561"/>
    </row>
    <row r="838" spans="2:16">
      <c r="B838" s="407"/>
      <c r="C838" s="459"/>
      <c r="D838" s="411" t="str">
        <f>+[117]INICIO!$C$15</f>
        <v>APOYO SEC. DE PLANEACION Y OBRAS PÚBLICAS</v>
      </c>
      <c r="E838" s="411"/>
      <c r="F838" s="411"/>
      <c r="G838" s="411"/>
      <c r="H838" s="560"/>
      <c r="I838" s="411"/>
      <c r="J838" s="411"/>
      <c r="K838" s="411" t="str">
        <f>+[117]INICIO!$C$19</f>
        <v>SECRETARIO DE PLANEACION Y OBRAS PUBLICAS</v>
      </c>
      <c r="M838" s="411"/>
      <c r="N838" s="411"/>
      <c r="O838" s="460"/>
      <c r="P838" s="561"/>
    </row>
    <row r="839" spans="2:16">
      <c r="B839" s="407"/>
      <c r="C839" s="439"/>
      <c r="D839" s="411" t="str">
        <f>+[117]INICIO!$C$16</f>
        <v>091037-0632531CND</v>
      </c>
      <c r="E839" s="411"/>
      <c r="F839" s="412"/>
      <c r="G839" s="412"/>
      <c r="H839" s="560"/>
      <c r="I839" s="412"/>
      <c r="J839" s="412"/>
      <c r="K839" s="562" t="str">
        <f>+[117]INICIO!$C$20</f>
        <v>A21382020-1090480860</v>
      </c>
      <c r="L839" s="562"/>
      <c r="M839" s="412"/>
      <c r="N839" s="412"/>
      <c r="O839" s="460"/>
      <c r="P839" s="563"/>
    </row>
    <row r="840" spans="2:16" ht="16.5" thickBot="1">
      <c r="B840" s="407"/>
      <c r="C840" s="564"/>
      <c r="D840" s="565"/>
      <c r="E840" s="565"/>
      <c r="F840" s="565"/>
      <c r="G840" s="565"/>
      <c r="H840" s="565"/>
      <c r="I840" s="565"/>
      <c r="J840" s="565"/>
      <c r="K840" s="565"/>
      <c r="L840" s="565"/>
      <c r="M840" s="565"/>
      <c r="N840" s="565"/>
      <c r="O840" s="566"/>
      <c r="P840" s="567"/>
    </row>
    <row r="841" spans="2:16" ht="15.75" thickBot="1">
      <c r="B841" s="568"/>
      <c r="C841" s="569"/>
      <c r="D841" s="569"/>
      <c r="E841" s="569"/>
      <c r="F841" s="569"/>
      <c r="G841" s="569"/>
      <c r="H841" s="569"/>
      <c r="I841" s="569"/>
      <c r="J841" s="569"/>
      <c r="K841" s="569"/>
      <c r="L841" s="569"/>
      <c r="M841" s="569"/>
      <c r="N841" s="569"/>
      <c r="O841" s="570"/>
      <c r="P841" s="571"/>
    </row>
    <row r="842" spans="2:16" ht="15.75" thickTop="1">
      <c r="B842" s="403"/>
      <c r="C842" s="404"/>
      <c r="D842" s="404"/>
      <c r="E842" s="404"/>
      <c r="F842" s="404"/>
      <c r="G842" s="404"/>
      <c r="H842" s="404"/>
      <c r="I842" s="404"/>
      <c r="J842" s="404"/>
      <c r="K842" s="404"/>
      <c r="L842" s="404"/>
      <c r="M842" s="404"/>
      <c r="N842" s="404"/>
      <c r="O842" s="405"/>
      <c r="P842" s="406"/>
    </row>
    <row r="843" spans="2:16" ht="18.75" customHeight="1">
      <c r="B843" s="407"/>
      <c r="C843" s="408" t="str">
        <f>+[117]INICIO!$C$8</f>
        <v>Formulario 1 - Propuesta económica  - Documento tipo de selección abreviada de menor cuantía</v>
      </c>
      <c r="D843" s="408"/>
      <c r="E843" s="408"/>
      <c r="F843" s="408"/>
      <c r="G843" s="408"/>
      <c r="H843" s="408"/>
      <c r="I843" s="408"/>
      <c r="J843" s="408"/>
      <c r="K843" s="408"/>
      <c r="L843" s="408"/>
      <c r="M843" s="408"/>
      <c r="N843" s="408"/>
      <c r="O843" s="408"/>
      <c r="P843" s="409"/>
    </row>
    <row r="844" spans="2:16">
      <c r="B844" s="407"/>
      <c r="C844" s="410" t="s">
        <v>89</v>
      </c>
      <c r="D844" s="410" t="str">
        <f>+[117]INICIO!$C$6</f>
        <v>1 del 21 de agosto de 2025</v>
      </c>
      <c r="E844" s="410"/>
      <c r="F844" s="410"/>
      <c r="G844" s="410"/>
      <c r="H844" s="410"/>
      <c r="I844" s="410"/>
      <c r="J844" s="410"/>
      <c r="K844" s="410"/>
      <c r="L844" s="410"/>
      <c r="M844" s="410"/>
      <c r="N844" s="410"/>
      <c r="O844" s="410"/>
      <c r="P844" s="409"/>
    </row>
    <row r="845" spans="2:16" ht="15.75" thickBot="1">
      <c r="B845" s="407"/>
      <c r="C845" s="411"/>
      <c r="D845" s="411"/>
      <c r="E845" s="411"/>
      <c r="F845" s="411"/>
      <c r="G845" s="411"/>
      <c r="H845" s="411"/>
      <c r="I845" s="411"/>
      <c r="J845" s="411"/>
      <c r="K845" s="411"/>
      <c r="L845" s="411"/>
      <c r="M845" s="411"/>
      <c r="N845" s="411"/>
      <c r="O845" s="412"/>
      <c r="P845" s="409"/>
    </row>
    <row r="846" spans="2:16">
      <c r="B846" s="407"/>
      <c r="C846" s="180"/>
      <c r="D846" s="413"/>
      <c r="E846" s="414"/>
      <c r="F846" s="414"/>
      <c r="G846" s="414"/>
      <c r="H846" s="414"/>
      <c r="I846" s="414"/>
      <c r="J846" s="414"/>
      <c r="K846" s="415"/>
      <c r="L846" s="184"/>
      <c r="M846" s="185"/>
      <c r="N846" s="185"/>
      <c r="O846" s="186"/>
      <c r="P846" s="187"/>
    </row>
    <row r="847" spans="2:16">
      <c r="B847" s="407"/>
      <c r="C847" s="188"/>
      <c r="D847" s="416" t="s">
        <v>90</v>
      </c>
      <c r="E847" s="417"/>
      <c r="F847" s="417"/>
      <c r="G847" s="417"/>
      <c r="H847" s="417"/>
      <c r="I847" s="417"/>
      <c r="J847" s="417"/>
      <c r="K847" s="418"/>
      <c r="L847" s="192"/>
      <c r="M847" s="193"/>
      <c r="N847" s="193"/>
      <c r="O847" s="194"/>
      <c r="P847" s="187"/>
    </row>
    <row r="848" spans="2:16">
      <c r="B848" s="407"/>
      <c r="C848" s="188"/>
      <c r="D848" s="419"/>
      <c r="E848" s="420"/>
      <c r="F848" s="420"/>
      <c r="G848" s="420"/>
      <c r="H848" s="420"/>
      <c r="I848" s="420"/>
      <c r="J848" s="420"/>
      <c r="K848" s="421"/>
      <c r="L848" s="198"/>
      <c r="M848" s="199"/>
      <c r="N848" s="200"/>
      <c r="O848" s="201"/>
      <c r="P848" s="187"/>
    </row>
    <row r="849" spans="2:28">
      <c r="B849" s="407"/>
      <c r="C849" s="188"/>
      <c r="D849" s="419"/>
      <c r="E849" s="420"/>
      <c r="F849" s="420"/>
      <c r="G849" s="420"/>
      <c r="H849" s="420"/>
      <c r="I849" s="420"/>
      <c r="J849" s="420"/>
      <c r="K849" s="421"/>
      <c r="L849" s="202" t="s">
        <v>35</v>
      </c>
      <c r="M849" s="203">
        <f>+[118]INICIO!$C$6</f>
        <v>1</v>
      </c>
      <c r="N849" s="204"/>
      <c r="O849" s="205"/>
      <c r="P849" s="187"/>
    </row>
    <row r="850" spans="2:28">
      <c r="B850" s="407"/>
      <c r="C850" s="188"/>
      <c r="D850" s="419"/>
      <c r="E850" s="420"/>
      <c r="F850" s="420"/>
      <c r="G850" s="420"/>
      <c r="H850" s="420"/>
      <c r="I850" s="420"/>
      <c r="J850" s="420"/>
      <c r="K850" s="421"/>
      <c r="L850" s="422"/>
      <c r="M850" s="423"/>
      <c r="N850" s="424"/>
      <c r="O850" s="425"/>
      <c r="P850" s="426"/>
    </row>
    <row r="851" spans="2:28">
      <c r="B851" s="407"/>
      <c r="C851" s="188"/>
      <c r="D851" s="427"/>
      <c r="E851" s="428"/>
      <c r="F851" s="428"/>
      <c r="G851" s="428"/>
      <c r="H851" s="428"/>
      <c r="I851" s="428"/>
      <c r="J851" s="428"/>
      <c r="K851" s="429"/>
      <c r="L851" s="198"/>
      <c r="M851" s="214"/>
      <c r="N851" s="214"/>
      <c r="O851" s="215"/>
      <c r="P851" s="187"/>
    </row>
    <row r="852" spans="2:28">
      <c r="B852" s="407"/>
      <c r="C852" s="188"/>
      <c r="D852" s="427"/>
      <c r="E852" s="428"/>
      <c r="F852" s="428"/>
      <c r="G852" s="428"/>
      <c r="H852" s="428"/>
      <c r="I852" s="428"/>
      <c r="J852" s="428"/>
      <c r="K852" s="429"/>
      <c r="L852" s="202" t="s">
        <v>91</v>
      </c>
      <c r="M852" s="202">
        <f>+VLOOKUP(C863,[117]PRESUPUESTO!A:O,15,FALSE)</f>
        <v>11</v>
      </c>
      <c r="N852" s="202" t="s">
        <v>36</v>
      </c>
      <c r="O852" s="216">
        <f>+VLOOKUP("F",[117]PRESUPUESTO!A:O,15,FALSE)</f>
        <v>16</v>
      </c>
      <c r="P852" s="187"/>
    </row>
    <row r="853" spans="2:28">
      <c r="B853" s="407"/>
      <c r="C853" s="188"/>
      <c r="D853" s="416" t="s">
        <v>92</v>
      </c>
      <c r="E853" s="417"/>
      <c r="F853" s="417"/>
      <c r="G853" s="417"/>
      <c r="H853" s="417"/>
      <c r="I853" s="417"/>
      <c r="J853" s="417"/>
      <c r="K853" s="418"/>
      <c r="L853" s="202"/>
      <c r="M853" s="217"/>
      <c r="N853" s="217"/>
      <c r="O853" s="216"/>
      <c r="P853" s="187"/>
    </row>
    <row r="854" spans="2:28" ht="15.75" thickBot="1">
      <c r="B854" s="407"/>
      <c r="C854" s="430"/>
      <c r="D854" s="431"/>
      <c r="E854" s="431"/>
      <c r="F854" s="431"/>
      <c r="G854" s="431"/>
      <c r="H854" s="431"/>
      <c r="I854" s="431"/>
      <c r="J854" s="431"/>
      <c r="K854" s="431"/>
      <c r="L854" s="431"/>
      <c r="M854" s="432"/>
      <c r="N854" s="432"/>
      <c r="O854" s="433"/>
      <c r="P854" s="434"/>
    </row>
    <row r="855" spans="2:28">
      <c r="B855" s="407"/>
      <c r="C855" s="435"/>
      <c r="D855" s="436"/>
      <c r="E855" s="436"/>
      <c r="F855" s="436"/>
      <c r="G855" s="436"/>
      <c r="H855" s="436"/>
      <c r="I855" s="436"/>
      <c r="J855" s="436"/>
      <c r="K855" s="436"/>
      <c r="L855" s="437" t="s">
        <v>37</v>
      </c>
      <c r="M855" s="437" t="s">
        <v>38</v>
      </c>
      <c r="N855" s="437" t="s">
        <v>39</v>
      </c>
      <c r="O855" s="438" t="s">
        <v>40</v>
      </c>
      <c r="P855" s="426"/>
    </row>
    <row r="856" spans="2:28">
      <c r="B856" s="407"/>
      <c r="C856" s="439"/>
      <c r="D856" s="440"/>
      <c r="E856" s="440"/>
      <c r="F856" s="440"/>
      <c r="G856" s="440"/>
      <c r="H856" s="440"/>
      <c r="I856" s="440"/>
      <c r="J856" s="440"/>
      <c r="K856" s="440"/>
      <c r="L856" s="441"/>
      <c r="M856" s="442">
        <f>+[118]INICIO!$C$5</f>
        <v>13</v>
      </c>
      <c r="N856" s="442">
        <f>+[118]INICIO!$D$5</f>
        <v>2</v>
      </c>
      <c r="O856" s="443">
        <f>+[118]INICIO!$E$5</f>
        <v>2026</v>
      </c>
      <c r="P856" s="444"/>
    </row>
    <row r="857" spans="2:28">
      <c r="B857" s="407"/>
      <c r="C857" s="446"/>
      <c r="D857" s="420"/>
      <c r="E857" s="420"/>
      <c r="F857" s="420"/>
      <c r="G857" s="440"/>
      <c r="H857" s="440"/>
      <c r="I857" s="440"/>
      <c r="J857" s="411"/>
      <c r="K857" s="440"/>
      <c r="L857" s="447"/>
      <c r="M857" s="411"/>
      <c r="N857" s="411"/>
      <c r="O857" s="448"/>
      <c r="P857" s="444"/>
    </row>
    <row r="858" spans="2:28" ht="15.75" thickBot="1">
      <c r="B858" s="407"/>
      <c r="C858" s="449"/>
      <c r="D858" s="450"/>
      <c r="E858" s="450"/>
      <c r="F858" s="450"/>
      <c r="G858" s="450"/>
      <c r="H858" s="450"/>
      <c r="I858" s="450"/>
      <c r="J858" s="450"/>
      <c r="K858" s="450"/>
      <c r="L858" s="450"/>
      <c r="M858" s="450"/>
      <c r="N858" s="450"/>
      <c r="O858" s="451"/>
      <c r="P858" s="409"/>
    </row>
    <row r="859" spans="2:28" ht="15.75" thickBot="1">
      <c r="B859" s="407"/>
      <c r="C859" s="452"/>
      <c r="D859" s="453"/>
      <c r="E859" s="453"/>
      <c r="F859" s="453"/>
      <c r="G859" s="453"/>
      <c r="H859" s="453"/>
      <c r="I859" s="411"/>
      <c r="J859" s="411"/>
      <c r="K859" s="453"/>
      <c r="L859" s="453"/>
      <c r="M859" s="453"/>
      <c r="N859" s="453"/>
      <c r="O859" s="454"/>
      <c r="P859" s="409"/>
    </row>
    <row r="860" spans="2:28">
      <c r="B860" s="407"/>
      <c r="C860" s="455" t="s">
        <v>93</v>
      </c>
      <c r="D860" s="456"/>
      <c r="E860" s="456"/>
      <c r="F860" s="456"/>
      <c r="G860" s="456"/>
      <c r="H860" s="456"/>
      <c r="I860" s="456"/>
      <c r="J860" s="456"/>
      <c r="K860" s="456"/>
      <c r="L860" s="456"/>
      <c r="M860" s="456"/>
      <c r="N860" s="456"/>
      <c r="O860" s="457"/>
      <c r="P860" s="458"/>
    </row>
    <row r="861" spans="2:28" ht="15.75" thickBot="1">
      <c r="B861" s="407"/>
      <c r="C861" s="459"/>
      <c r="D861" s="411"/>
      <c r="E861" s="411"/>
      <c r="F861" s="411"/>
      <c r="G861" s="411"/>
      <c r="H861" s="411"/>
      <c r="I861" s="411"/>
      <c r="J861" s="411"/>
      <c r="K861" s="411"/>
      <c r="L861" s="411"/>
      <c r="M861" s="411"/>
      <c r="N861" s="411"/>
      <c r="O861" s="460"/>
      <c r="P861" s="409"/>
    </row>
    <row r="862" spans="2:28">
      <c r="B862" s="407"/>
      <c r="C862" s="461" t="s">
        <v>41</v>
      </c>
      <c r="D862" s="462" t="s">
        <v>42</v>
      </c>
      <c r="E862" s="462"/>
      <c r="F862" s="462"/>
      <c r="G862" s="462"/>
      <c r="H862" s="462"/>
      <c r="I862" s="462"/>
      <c r="J862" s="462"/>
      <c r="K862" s="462"/>
      <c r="L862" s="462"/>
      <c r="M862" s="463" t="s">
        <v>43</v>
      </c>
      <c r="N862" s="463"/>
      <c r="O862" s="464" t="s">
        <v>9</v>
      </c>
      <c r="P862" s="465"/>
    </row>
    <row r="863" spans="2:28" ht="30" customHeight="1" thickBot="1">
      <c r="B863" s="466"/>
      <c r="C863" s="467" t="str">
        <f>+[117]PRESUPUESTO!D24</f>
        <v>1.11</v>
      </c>
      <c r="D863" s="255" t="str">
        <f>+VLOOKUP(C863,[117]PRESUPUESTO!A:O,8,FALSE)</f>
        <v>SUMINISTRO E INSTALACIÓN TEJA TERMOACÚSTICA TIPO TRAPEZOIDAL</v>
      </c>
      <c r="E863" s="255"/>
      <c r="F863" s="255"/>
      <c r="G863" s="255"/>
      <c r="H863" s="255"/>
      <c r="I863" s="255"/>
      <c r="J863" s="255"/>
      <c r="K863" s="255"/>
      <c r="L863" s="255"/>
      <c r="M863" s="255" t="str">
        <f>+VLOOKUP(C863,[117]PRESUPUESTO!A:O,9,FALSE)</f>
        <v>M2</v>
      </c>
      <c r="N863" s="468"/>
      <c r="O863" s="469">
        <v>1</v>
      </c>
      <c r="P863" s="470"/>
      <c r="AB863" s="402">
        <f>+AB900</f>
        <v>28.57</v>
      </c>
    </row>
    <row r="864" spans="2:28" ht="15.75" thickBot="1">
      <c r="B864" s="407"/>
      <c r="C864" s="446" t="s">
        <v>44</v>
      </c>
      <c r="D864" s="420"/>
      <c r="E864" s="420"/>
      <c r="F864" s="420"/>
      <c r="G864" s="420"/>
      <c r="H864" s="420"/>
      <c r="I864" s="420"/>
      <c r="J864" s="420"/>
      <c r="K864" s="420"/>
      <c r="L864" s="420"/>
      <c r="M864" s="420"/>
      <c r="N864" s="420"/>
      <c r="O864" s="471"/>
      <c r="P864" s="472"/>
    </row>
    <row r="865" spans="1:28">
      <c r="B865" s="407"/>
      <c r="C865" s="473" t="s">
        <v>42</v>
      </c>
      <c r="D865" s="474"/>
      <c r="E865" s="474"/>
      <c r="F865" s="474"/>
      <c r="G865" s="475"/>
      <c r="H865" s="476" t="s">
        <v>45</v>
      </c>
      <c r="I865" s="474"/>
      <c r="J865" s="476" t="s">
        <v>46</v>
      </c>
      <c r="K865" s="477"/>
      <c r="L865" s="478" t="s">
        <v>54</v>
      </c>
      <c r="M865" s="476" t="s">
        <v>47</v>
      </c>
      <c r="N865" s="477"/>
      <c r="O865" s="479" t="s">
        <v>48</v>
      </c>
      <c r="P865" s="480"/>
    </row>
    <row r="866" spans="1:28">
      <c r="A866" s="445" t="str">
        <f>+VLOOKUP(C863,[117]PRESUPUESTO!A:O,2,FALSE)</f>
        <v>APU-00110</v>
      </c>
      <c r="B866" s="407"/>
      <c r="C866" s="481" t="str">
        <f t="shared" ref="C866:C871" si="100">+R866</f>
        <v>HERRAMIENTA MENOR (% M.O)</v>
      </c>
      <c r="D866" s="482"/>
      <c r="E866" s="482"/>
      <c r="F866" s="482"/>
      <c r="G866" s="483"/>
      <c r="H866" s="484"/>
      <c r="I866" s="483"/>
      <c r="J866" s="485" t="str">
        <f t="shared" ref="J866:J871" si="101">+Y866</f>
        <v>%</v>
      </c>
      <c r="K866" s="486"/>
      <c r="L866" s="487">
        <f t="shared" ref="L866:M871" si="102">+AA866</f>
        <v>11423.1</v>
      </c>
      <c r="M866" s="488">
        <f t="shared" si="102"/>
        <v>10</v>
      </c>
      <c r="N866" s="489"/>
      <c r="O866" s="490">
        <f t="shared" ref="O866:O871" si="103">IFERROR(ROUND(IF(C866="HERRAMIENTA MENOR (% M.O)",M866%*L866,L866/M866),2)," ")</f>
        <v>1142.31</v>
      </c>
      <c r="P866" s="491"/>
      <c r="R866" s="402" t="str" cm="1">
        <f t="array" ref="R866:AB905">+_xlfn._xlws.FILTER([118]APU!$D$2:$N$45141,[118]APU!$A$2:$A$45141=A866," ")</f>
        <v>HERRAMIENTA MENOR (% M.O)</v>
      </c>
      <c r="S866" s="402">
        <v>0</v>
      </c>
      <c r="T866" s="402">
        <v>0</v>
      </c>
      <c r="U866" s="402">
        <v>0</v>
      </c>
      <c r="V866" s="402">
        <v>0</v>
      </c>
      <c r="W866" s="402">
        <v>0</v>
      </c>
      <c r="X866" s="402">
        <v>0</v>
      </c>
      <c r="Y866" s="402" t="str">
        <v>%</v>
      </c>
      <c r="Z866" s="402">
        <v>0</v>
      </c>
      <c r="AA866" s="402">
        <v>11423.1</v>
      </c>
      <c r="AB866" s="402">
        <v>10</v>
      </c>
    </row>
    <row r="867" spans="1:28">
      <c r="A867" s="445" t="str">
        <f>+A866</f>
        <v>APU-00110</v>
      </c>
      <c r="B867" s="407"/>
      <c r="C867" s="481" t="str">
        <f t="shared" si="100"/>
        <v>SECCIÓN DE ANDAMIO (02)</v>
      </c>
      <c r="D867" s="482"/>
      <c r="E867" s="482"/>
      <c r="F867" s="482" t="s">
        <v>94</v>
      </c>
      <c r="G867" s="483"/>
      <c r="H867" s="484"/>
      <c r="I867" s="483"/>
      <c r="J867" s="485" t="str">
        <f t="shared" si="101"/>
        <v>DIA</v>
      </c>
      <c r="K867" s="486"/>
      <c r="L867" s="487">
        <f t="shared" si="102"/>
        <v>6000</v>
      </c>
      <c r="M867" s="488">
        <f t="shared" si="102"/>
        <v>28.57</v>
      </c>
      <c r="N867" s="489"/>
      <c r="O867" s="490">
        <f t="shared" si="103"/>
        <v>210.01</v>
      </c>
      <c r="P867" s="491"/>
      <c r="R867" s="402" t="str">
        <v>SECCIÓN DE ANDAMIO (02)</v>
      </c>
      <c r="S867" s="402">
        <v>0</v>
      </c>
      <c r="T867" s="402">
        <v>0</v>
      </c>
      <c r="U867" s="402">
        <v>0</v>
      </c>
      <c r="V867" s="402">
        <v>0</v>
      </c>
      <c r="W867" s="402">
        <v>0</v>
      </c>
      <c r="X867" s="402">
        <v>0</v>
      </c>
      <c r="Y867" s="402" t="str">
        <v>DIA</v>
      </c>
      <c r="Z867" s="402">
        <v>0</v>
      </c>
      <c r="AA867" s="402">
        <v>6000</v>
      </c>
      <c r="AB867" s="402">
        <v>28.57</v>
      </c>
    </row>
    <row r="868" spans="1:28">
      <c r="A868" s="445" t="str">
        <f t="shared" ref="A868:A912" si="104">+A867</f>
        <v>APU-00110</v>
      </c>
      <c r="B868" s="407"/>
      <c r="C868" s="481" t="str">
        <f t="shared" si="100"/>
        <v>TALADRO</v>
      </c>
      <c r="D868" s="482"/>
      <c r="E868" s="482"/>
      <c r="F868" s="482"/>
      <c r="G868" s="483"/>
      <c r="H868" s="492"/>
      <c r="I868" s="493"/>
      <c r="J868" s="485" t="str">
        <f t="shared" si="101"/>
        <v>DIA</v>
      </c>
      <c r="K868" s="486"/>
      <c r="L868" s="487">
        <f t="shared" si="102"/>
        <v>36968</v>
      </c>
      <c r="M868" s="488">
        <f t="shared" si="102"/>
        <v>120</v>
      </c>
      <c r="N868" s="489"/>
      <c r="O868" s="490">
        <f t="shared" si="103"/>
        <v>308.07</v>
      </c>
      <c r="P868" s="491"/>
      <c r="R868" s="402" t="str">
        <v>TALADRO</v>
      </c>
      <c r="S868" s="402">
        <v>0</v>
      </c>
      <c r="T868" s="402">
        <v>0</v>
      </c>
      <c r="U868" s="402">
        <v>0</v>
      </c>
      <c r="V868" s="402">
        <v>0</v>
      </c>
      <c r="W868" s="402">
        <v>0</v>
      </c>
      <c r="X868" s="402">
        <v>0</v>
      </c>
      <c r="Y868" s="402" t="str">
        <v>DIA</v>
      </c>
      <c r="Z868" s="402">
        <v>0</v>
      </c>
      <c r="AA868" s="402">
        <v>36968</v>
      </c>
      <c r="AB868" s="402">
        <v>120</v>
      </c>
    </row>
    <row r="869" spans="1:28">
      <c r="A869" s="445" t="str">
        <f t="shared" si="104"/>
        <v>APU-00110</v>
      </c>
      <c r="B869" s="407"/>
      <c r="C869" s="481" t="str">
        <f t="shared" si="100"/>
        <v/>
      </c>
      <c r="D869" s="482"/>
      <c r="E869" s="482"/>
      <c r="F869" s="482"/>
      <c r="G869" s="483"/>
      <c r="H869" s="492"/>
      <c r="I869" s="493"/>
      <c r="J869" s="485" t="str">
        <f t="shared" si="101"/>
        <v/>
      </c>
      <c r="K869" s="486"/>
      <c r="L869" s="487" t="str">
        <f t="shared" si="102"/>
        <v/>
      </c>
      <c r="M869" s="488">
        <f t="shared" si="102"/>
        <v>0</v>
      </c>
      <c r="N869" s="489"/>
      <c r="O869" s="490" t="str">
        <f t="shared" si="103"/>
        <v xml:space="preserve"> </v>
      </c>
      <c r="P869" s="491"/>
      <c r="R869" s="402" t="str">
        <v/>
      </c>
      <c r="S869" s="402">
        <v>0</v>
      </c>
      <c r="T869" s="402">
        <v>0</v>
      </c>
      <c r="U869" s="402">
        <v>0</v>
      </c>
      <c r="V869" s="402">
        <v>0</v>
      </c>
      <c r="W869" s="402">
        <v>0</v>
      </c>
      <c r="X869" s="402">
        <v>0</v>
      </c>
      <c r="Y869" s="402" t="str">
        <v/>
      </c>
      <c r="Z869" s="402">
        <v>0</v>
      </c>
      <c r="AA869" s="402" t="str">
        <v/>
      </c>
      <c r="AB869" s="402">
        <v>0</v>
      </c>
    </row>
    <row r="870" spans="1:28">
      <c r="A870" s="445" t="str">
        <f t="shared" si="104"/>
        <v>APU-00110</v>
      </c>
      <c r="B870" s="407"/>
      <c r="C870" s="481" t="str">
        <f t="shared" si="100"/>
        <v/>
      </c>
      <c r="D870" s="482"/>
      <c r="E870" s="482"/>
      <c r="F870" s="482"/>
      <c r="G870" s="483"/>
      <c r="H870" s="484"/>
      <c r="I870" s="483"/>
      <c r="J870" s="485" t="str">
        <f t="shared" si="101"/>
        <v/>
      </c>
      <c r="K870" s="486"/>
      <c r="L870" s="487" t="str">
        <f t="shared" si="102"/>
        <v/>
      </c>
      <c r="M870" s="488">
        <f t="shared" si="102"/>
        <v>0</v>
      </c>
      <c r="N870" s="489"/>
      <c r="O870" s="490" t="str">
        <f t="shared" si="103"/>
        <v xml:space="preserve"> </v>
      </c>
      <c r="P870" s="491"/>
      <c r="R870" s="402" t="str">
        <v/>
      </c>
      <c r="S870" s="402">
        <v>0</v>
      </c>
      <c r="T870" s="402">
        <v>0</v>
      </c>
      <c r="U870" s="402">
        <v>0</v>
      </c>
      <c r="V870" s="402">
        <v>0</v>
      </c>
      <c r="W870" s="402">
        <v>0</v>
      </c>
      <c r="X870" s="402">
        <v>0</v>
      </c>
      <c r="Y870" s="402" t="str">
        <v/>
      </c>
      <c r="Z870" s="402">
        <v>0</v>
      </c>
      <c r="AA870" s="402" t="str">
        <v/>
      </c>
      <c r="AB870" s="402">
        <v>0</v>
      </c>
    </row>
    <row r="871" spans="1:28" ht="15.75" thickBot="1">
      <c r="A871" s="445" t="str">
        <f t="shared" si="104"/>
        <v>APU-00110</v>
      </c>
      <c r="B871" s="407"/>
      <c r="C871" s="481" t="str">
        <f t="shared" si="100"/>
        <v/>
      </c>
      <c r="D871" s="450"/>
      <c r="E871" s="450"/>
      <c r="F871" s="450"/>
      <c r="G871" s="494"/>
      <c r="H871" s="495"/>
      <c r="I871" s="494"/>
      <c r="J871" s="485" t="str">
        <f t="shared" si="101"/>
        <v/>
      </c>
      <c r="K871" s="496"/>
      <c r="L871" s="487" t="str">
        <f t="shared" si="102"/>
        <v/>
      </c>
      <c r="M871" s="488">
        <f t="shared" si="102"/>
        <v>0</v>
      </c>
      <c r="N871" s="497"/>
      <c r="O871" s="498" t="str">
        <f t="shared" si="103"/>
        <v xml:space="preserve"> </v>
      </c>
      <c r="P871" s="491"/>
      <c r="R871" s="402" t="str">
        <v/>
      </c>
      <c r="S871" s="402">
        <v>0</v>
      </c>
      <c r="T871" s="402">
        <v>0</v>
      </c>
      <c r="U871" s="402">
        <v>0</v>
      </c>
      <c r="V871" s="402">
        <v>0</v>
      </c>
      <c r="W871" s="402">
        <v>0</v>
      </c>
      <c r="X871" s="402">
        <v>0</v>
      </c>
      <c r="Y871" s="402" t="str">
        <v/>
      </c>
      <c r="Z871" s="402">
        <v>0</v>
      </c>
      <c r="AA871" s="402" t="str">
        <v/>
      </c>
      <c r="AB871" s="402">
        <v>0</v>
      </c>
    </row>
    <row r="872" spans="1:28" ht="15.75" thickBot="1">
      <c r="A872" s="445" t="str">
        <f t="shared" si="104"/>
        <v>APU-00110</v>
      </c>
      <c r="B872" s="407"/>
      <c r="C872" s="499" t="s">
        <v>95</v>
      </c>
      <c r="D872" s="500"/>
      <c r="E872" s="500"/>
      <c r="F872" s="500"/>
      <c r="G872" s="500"/>
      <c r="H872" s="500"/>
      <c r="I872" s="500"/>
      <c r="J872" s="500"/>
      <c r="K872" s="500"/>
      <c r="L872" s="500"/>
      <c r="M872" s="500"/>
      <c r="N872" s="501"/>
      <c r="O872" s="502">
        <f>SUM(O866:O871)</f>
        <v>1660.3899999999999</v>
      </c>
      <c r="P872" s="503"/>
      <c r="R872" s="402" t="str">
        <v>SUBTOTAL</v>
      </c>
      <c r="S872" s="402">
        <v>0</v>
      </c>
      <c r="T872" s="402">
        <v>0</v>
      </c>
      <c r="U872" s="402">
        <v>0</v>
      </c>
      <c r="V872" s="402">
        <v>0</v>
      </c>
      <c r="W872" s="402">
        <v>0</v>
      </c>
      <c r="X872" s="402">
        <v>0</v>
      </c>
      <c r="Y872" s="402">
        <v>0</v>
      </c>
      <c r="Z872" s="402">
        <v>0</v>
      </c>
      <c r="AA872" s="402">
        <v>0</v>
      </c>
      <c r="AB872" s="402">
        <v>0</v>
      </c>
    </row>
    <row r="873" spans="1:28" ht="15.75" thickBot="1">
      <c r="A873" s="445" t="str">
        <f t="shared" si="104"/>
        <v>APU-00110</v>
      </c>
      <c r="B873" s="407"/>
      <c r="C873" s="446" t="s">
        <v>49</v>
      </c>
      <c r="D873" s="420"/>
      <c r="E873" s="420"/>
      <c r="F873" s="420"/>
      <c r="G873" s="420"/>
      <c r="H873" s="420"/>
      <c r="I873" s="420"/>
      <c r="J873" s="420"/>
      <c r="K873" s="420"/>
      <c r="L873" s="420"/>
      <c r="M873" s="420"/>
      <c r="N873" s="420"/>
      <c r="O873" s="471"/>
      <c r="P873" s="472"/>
      <c r="R873" s="402" t="str">
        <v>II. MATERIALES</v>
      </c>
      <c r="S873" s="402">
        <v>0</v>
      </c>
      <c r="T873" s="402">
        <v>0</v>
      </c>
      <c r="U873" s="402">
        <v>0</v>
      </c>
      <c r="V873" s="402">
        <v>0</v>
      </c>
      <c r="W873" s="402">
        <v>0</v>
      </c>
      <c r="X873" s="402">
        <v>0</v>
      </c>
      <c r="Y873" s="402">
        <v>0</v>
      </c>
      <c r="Z873" s="402">
        <v>0</v>
      </c>
      <c r="AA873" s="402">
        <v>0</v>
      </c>
      <c r="AB873" s="402">
        <v>0</v>
      </c>
    </row>
    <row r="874" spans="1:28">
      <c r="A874" s="445" t="str">
        <f t="shared" si="104"/>
        <v>APU-00110</v>
      </c>
      <c r="B874" s="407"/>
      <c r="C874" s="473" t="s">
        <v>42</v>
      </c>
      <c r="D874" s="504"/>
      <c r="E874" s="504"/>
      <c r="F874" s="504"/>
      <c r="G874" s="504"/>
      <c r="H874" s="504"/>
      <c r="I874" s="504"/>
      <c r="J874" s="477"/>
      <c r="K874" s="505" t="s">
        <v>43</v>
      </c>
      <c r="L874" s="478" t="s">
        <v>9</v>
      </c>
      <c r="M874" s="476" t="s">
        <v>96</v>
      </c>
      <c r="N874" s="477"/>
      <c r="O874" s="479" t="s">
        <v>48</v>
      </c>
      <c r="P874" s="480"/>
      <c r="R874" s="402" t="str">
        <v>DESCRIPCIÓN</v>
      </c>
      <c r="S874" s="402">
        <v>0</v>
      </c>
      <c r="T874" s="402">
        <v>0</v>
      </c>
      <c r="U874" s="402">
        <v>0</v>
      </c>
      <c r="V874" s="402">
        <v>0</v>
      </c>
      <c r="W874" s="402">
        <v>0</v>
      </c>
      <c r="X874" s="402">
        <v>0</v>
      </c>
      <c r="Y874" s="402">
        <v>0</v>
      </c>
      <c r="Z874" s="402" t="str">
        <v>UNIDAD</v>
      </c>
      <c r="AA874" s="402" t="str">
        <v>CANTIDAD</v>
      </c>
      <c r="AB874" s="402" t="str">
        <v>PRECIO UNITARIO</v>
      </c>
    </row>
    <row r="875" spans="1:28">
      <c r="A875" s="445" t="str">
        <f t="shared" si="104"/>
        <v>APU-00110</v>
      </c>
      <c r="B875" s="407"/>
      <c r="C875" s="481" t="str">
        <f t="shared" ref="C875:C888" si="105">+R875</f>
        <v>TEJA TERMOACUSTICA TIPO TRAPEZOIDAL</v>
      </c>
      <c r="D875" s="506"/>
      <c r="E875" s="506"/>
      <c r="F875" s="506"/>
      <c r="G875" s="506"/>
      <c r="H875" s="506"/>
      <c r="I875" s="506"/>
      <c r="J875" s="507"/>
      <c r="K875" s="508" t="str">
        <f t="shared" ref="K875:M888" si="106">+Z875</f>
        <v>M2</v>
      </c>
      <c r="L875" s="509">
        <f t="shared" si="106"/>
        <v>1</v>
      </c>
      <c r="M875" s="510">
        <f t="shared" si="106"/>
        <v>83400</v>
      </c>
      <c r="N875" s="511"/>
      <c r="O875" s="490">
        <f t="shared" ref="O875:O888" si="107">IFERROR(ROUND(M875*L875,2),"")</f>
        <v>83400</v>
      </c>
      <c r="P875" s="491"/>
      <c r="R875" s="402" t="str">
        <v>TEJA TERMOACUSTICA TIPO TRAPEZOIDAL</v>
      </c>
      <c r="S875" s="402">
        <v>0</v>
      </c>
      <c r="T875" s="402">
        <v>0</v>
      </c>
      <c r="U875" s="402">
        <v>0</v>
      </c>
      <c r="V875" s="402">
        <v>0</v>
      </c>
      <c r="W875" s="402">
        <v>0</v>
      </c>
      <c r="X875" s="402">
        <v>0</v>
      </c>
      <c r="Y875" s="402">
        <v>0</v>
      </c>
      <c r="Z875" s="402" t="str">
        <v>M2</v>
      </c>
      <c r="AA875" s="402">
        <v>1</v>
      </c>
      <c r="AB875" s="402">
        <v>83400</v>
      </c>
    </row>
    <row r="876" spans="1:28">
      <c r="A876" s="445" t="str">
        <f t="shared" si="104"/>
        <v>APU-00110</v>
      </c>
      <c r="B876" s="407"/>
      <c r="C876" s="481" t="str">
        <f t="shared" si="105"/>
        <v>AMARRE CAL.18</v>
      </c>
      <c r="D876" s="506"/>
      <c r="E876" s="506"/>
      <c r="F876" s="506"/>
      <c r="G876" s="506"/>
      <c r="H876" s="506"/>
      <c r="I876" s="506"/>
      <c r="J876" s="507"/>
      <c r="K876" s="508" t="str">
        <f t="shared" si="106"/>
        <v>UND</v>
      </c>
      <c r="L876" s="509">
        <f t="shared" si="106"/>
        <v>4</v>
      </c>
      <c r="M876" s="510">
        <f t="shared" si="106"/>
        <v>500</v>
      </c>
      <c r="N876" s="511"/>
      <c r="O876" s="490">
        <f t="shared" si="107"/>
        <v>2000</v>
      </c>
      <c r="P876" s="491"/>
      <c r="R876" s="402" t="str">
        <v>AMARRE CAL.18</v>
      </c>
      <c r="S876" s="402">
        <v>0</v>
      </c>
      <c r="T876" s="402">
        <v>0</v>
      </c>
      <c r="U876" s="402">
        <v>0</v>
      </c>
      <c r="V876" s="402">
        <v>0</v>
      </c>
      <c r="W876" s="402">
        <v>0</v>
      </c>
      <c r="X876" s="402">
        <v>0</v>
      </c>
      <c r="Y876" s="402">
        <v>0</v>
      </c>
      <c r="Z876" s="402" t="str">
        <v>UND</v>
      </c>
      <c r="AA876" s="402">
        <v>4</v>
      </c>
      <c r="AB876" s="402">
        <v>500</v>
      </c>
    </row>
    <row r="877" spans="1:28">
      <c r="A877" s="445" t="str">
        <f t="shared" si="104"/>
        <v>APU-00110</v>
      </c>
      <c r="B877" s="407"/>
      <c r="C877" s="481" t="str">
        <f t="shared" si="105"/>
        <v/>
      </c>
      <c r="D877" s="482"/>
      <c r="E877" s="482"/>
      <c r="F877" s="482"/>
      <c r="G877" s="482"/>
      <c r="H877" s="482"/>
      <c r="I877" s="482"/>
      <c r="J877" s="483"/>
      <c r="K877" s="508" t="str">
        <f t="shared" si="106"/>
        <v/>
      </c>
      <c r="L877" s="509">
        <f t="shared" si="106"/>
        <v>0</v>
      </c>
      <c r="M877" s="510" t="str">
        <f t="shared" si="106"/>
        <v/>
      </c>
      <c r="N877" s="511"/>
      <c r="O877" s="490" t="str">
        <f t="shared" si="107"/>
        <v/>
      </c>
      <c r="P877" s="491"/>
      <c r="R877" s="402" t="str">
        <v/>
      </c>
      <c r="S877" s="402">
        <v>0</v>
      </c>
      <c r="T877" s="402">
        <v>0</v>
      </c>
      <c r="U877" s="402">
        <v>0</v>
      </c>
      <c r="V877" s="402">
        <v>0</v>
      </c>
      <c r="W877" s="402">
        <v>0</v>
      </c>
      <c r="X877" s="402">
        <v>0</v>
      </c>
      <c r="Y877" s="402">
        <v>0</v>
      </c>
      <c r="Z877" s="402" t="str">
        <v/>
      </c>
      <c r="AA877" s="402">
        <v>0</v>
      </c>
      <c r="AB877" s="402" t="str">
        <v/>
      </c>
    </row>
    <row r="878" spans="1:28">
      <c r="A878" s="445" t="str">
        <f t="shared" si="104"/>
        <v>APU-00110</v>
      </c>
      <c r="B878" s="407"/>
      <c r="C878" s="481" t="str">
        <f t="shared" si="105"/>
        <v/>
      </c>
      <c r="D878" s="482"/>
      <c r="E878" s="482"/>
      <c r="F878" s="482"/>
      <c r="G878" s="482"/>
      <c r="H878" s="482"/>
      <c r="I878" s="482"/>
      <c r="J878" s="483"/>
      <c r="K878" s="508" t="str">
        <f t="shared" si="106"/>
        <v/>
      </c>
      <c r="L878" s="509">
        <f t="shared" si="106"/>
        <v>0</v>
      </c>
      <c r="M878" s="510" t="str">
        <f t="shared" si="106"/>
        <v/>
      </c>
      <c r="N878" s="511"/>
      <c r="O878" s="490" t="str">
        <f t="shared" si="107"/>
        <v/>
      </c>
      <c r="P878" s="491"/>
      <c r="R878" s="402" t="str">
        <v/>
      </c>
      <c r="S878" s="402">
        <v>0</v>
      </c>
      <c r="T878" s="402">
        <v>0</v>
      </c>
      <c r="U878" s="402">
        <v>0</v>
      </c>
      <c r="V878" s="402">
        <v>0</v>
      </c>
      <c r="W878" s="402">
        <v>0</v>
      </c>
      <c r="X878" s="402">
        <v>0</v>
      </c>
      <c r="Y878" s="402">
        <v>0</v>
      </c>
      <c r="Z878" s="402" t="str">
        <v/>
      </c>
      <c r="AA878" s="402">
        <v>0</v>
      </c>
      <c r="AB878" s="402" t="str">
        <v/>
      </c>
    </row>
    <row r="879" spans="1:28">
      <c r="A879" s="445" t="str">
        <f t="shared" si="104"/>
        <v>APU-00110</v>
      </c>
      <c r="B879" s="407"/>
      <c r="C879" s="481" t="str">
        <f t="shared" si="105"/>
        <v/>
      </c>
      <c r="D879" s="482"/>
      <c r="E879" s="482"/>
      <c r="F879" s="482"/>
      <c r="G879" s="482"/>
      <c r="H879" s="482"/>
      <c r="I879" s="482"/>
      <c r="J879" s="483"/>
      <c r="K879" s="508" t="str">
        <f t="shared" si="106"/>
        <v/>
      </c>
      <c r="L879" s="509">
        <f t="shared" si="106"/>
        <v>0</v>
      </c>
      <c r="M879" s="510" t="str">
        <f t="shared" si="106"/>
        <v/>
      </c>
      <c r="N879" s="511"/>
      <c r="O879" s="490" t="str">
        <f t="shared" si="107"/>
        <v/>
      </c>
      <c r="P879" s="491"/>
      <c r="R879" s="402" t="str">
        <v/>
      </c>
      <c r="S879" s="402">
        <v>0</v>
      </c>
      <c r="T879" s="402">
        <v>0</v>
      </c>
      <c r="U879" s="402">
        <v>0</v>
      </c>
      <c r="V879" s="402">
        <v>0</v>
      </c>
      <c r="W879" s="402">
        <v>0</v>
      </c>
      <c r="X879" s="402">
        <v>0</v>
      </c>
      <c r="Y879" s="402">
        <v>0</v>
      </c>
      <c r="Z879" s="402" t="str">
        <v/>
      </c>
      <c r="AA879" s="402">
        <v>0</v>
      </c>
      <c r="AB879" s="402" t="str">
        <v/>
      </c>
    </row>
    <row r="880" spans="1:28">
      <c r="A880" s="445" t="str">
        <f t="shared" si="104"/>
        <v>APU-00110</v>
      </c>
      <c r="B880" s="407"/>
      <c r="C880" s="481" t="str">
        <f t="shared" si="105"/>
        <v/>
      </c>
      <c r="D880" s="482"/>
      <c r="E880" s="482"/>
      <c r="F880" s="482"/>
      <c r="G880" s="482"/>
      <c r="H880" s="482"/>
      <c r="I880" s="482"/>
      <c r="J880" s="483"/>
      <c r="K880" s="508" t="str">
        <f t="shared" si="106"/>
        <v/>
      </c>
      <c r="L880" s="509">
        <f t="shared" si="106"/>
        <v>0</v>
      </c>
      <c r="M880" s="510" t="str">
        <f t="shared" si="106"/>
        <v/>
      </c>
      <c r="N880" s="511"/>
      <c r="O880" s="490" t="str">
        <f t="shared" si="107"/>
        <v/>
      </c>
      <c r="P880" s="491"/>
      <c r="R880" s="402" t="str">
        <v/>
      </c>
      <c r="S880" s="402">
        <v>0</v>
      </c>
      <c r="T880" s="402">
        <v>0</v>
      </c>
      <c r="U880" s="402">
        <v>0</v>
      </c>
      <c r="V880" s="402">
        <v>0</v>
      </c>
      <c r="W880" s="402">
        <v>0</v>
      </c>
      <c r="X880" s="402">
        <v>0</v>
      </c>
      <c r="Y880" s="402">
        <v>0</v>
      </c>
      <c r="Z880" s="402" t="str">
        <v/>
      </c>
      <c r="AA880" s="402">
        <v>0</v>
      </c>
      <c r="AB880" s="402" t="str">
        <v/>
      </c>
    </row>
    <row r="881" spans="1:28">
      <c r="A881" s="445" t="str">
        <f t="shared" si="104"/>
        <v>APU-00110</v>
      </c>
      <c r="B881" s="407"/>
      <c r="C881" s="481" t="str">
        <f t="shared" si="105"/>
        <v/>
      </c>
      <c r="D881" s="482"/>
      <c r="E881" s="482"/>
      <c r="F881" s="482"/>
      <c r="G881" s="482"/>
      <c r="H881" s="482"/>
      <c r="I881" s="482"/>
      <c r="J881" s="483"/>
      <c r="K881" s="508" t="str">
        <f t="shared" si="106"/>
        <v/>
      </c>
      <c r="L881" s="509">
        <f t="shared" si="106"/>
        <v>0</v>
      </c>
      <c r="M881" s="510" t="str">
        <f t="shared" si="106"/>
        <v/>
      </c>
      <c r="N881" s="511"/>
      <c r="O881" s="490" t="str">
        <f t="shared" si="107"/>
        <v/>
      </c>
      <c r="P881" s="491"/>
      <c r="R881" s="402" t="str">
        <v/>
      </c>
      <c r="S881" s="402">
        <v>0</v>
      </c>
      <c r="T881" s="402">
        <v>0</v>
      </c>
      <c r="U881" s="402">
        <v>0</v>
      </c>
      <c r="V881" s="402">
        <v>0</v>
      </c>
      <c r="W881" s="402">
        <v>0</v>
      </c>
      <c r="X881" s="402">
        <v>0</v>
      </c>
      <c r="Y881" s="402">
        <v>0</v>
      </c>
      <c r="Z881" s="402" t="str">
        <v/>
      </c>
      <c r="AA881" s="402">
        <v>0</v>
      </c>
      <c r="AB881" s="402" t="str">
        <v/>
      </c>
    </row>
    <row r="882" spans="1:28">
      <c r="A882" s="445" t="str">
        <f t="shared" si="104"/>
        <v>APU-00110</v>
      </c>
      <c r="B882" s="407"/>
      <c r="C882" s="481" t="str">
        <f t="shared" si="105"/>
        <v/>
      </c>
      <c r="D882" s="482"/>
      <c r="E882" s="482"/>
      <c r="F882" s="482"/>
      <c r="G882" s="482"/>
      <c r="H882" s="482"/>
      <c r="I882" s="482"/>
      <c r="J882" s="483"/>
      <c r="K882" s="508" t="str">
        <f t="shared" si="106"/>
        <v/>
      </c>
      <c r="L882" s="509">
        <f t="shared" si="106"/>
        <v>0</v>
      </c>
      <c r="M882" s="510" t="str">
        <f t="shared" si="106"/>
        <v/>
      </c>
      <c r="N882" s="511"/>
      <c r="O882" s="490" t="str">
        <f t="shared" si="107"/>
        <v/>
      </c>
      <c r="P882" s="491"/>
      <c r="R882" s="402" t="str">
        <v/>
      </c>
      <c r="S882" s="402">
        <v>0</v>
      </c>
      <c r="T882" s="402">
        <v>0</v>
      </c>
      <c r="U882" s="402">
        <v>0</v>
      </c>
      <c r="V882" s="402">
        <v>0</v>
      </c>
      <c r="W882" s="402">
        <v>0</v>
      </c>
      <c r="X882" s="402">
        <v>0</v>
      </c>
      <c r="Y882" s="402">
        <v>0</v>
      </c>
      <c r="Z882" s="402" t="str">
        <v/>
      </c>
      <c r="AA882" s="402">
        <v>0</v>
      </c>
      <c r="AB882" s="402" t="str">
        <v/>
      </c>
    </row>
    <row r="883" spans="1:28">
      <c r="A883" s="445" t="str">
        <f t="shared" si="104"/>
        <v>APU-00110</v>
      </c>
      <c r="B883" s="407"/>
      <c r="C883" s="481" t="str">
        <f t="shared" si="105"/>
        <v/>
      </c>
      <c r="D883" s="482"/>
      <c r="E883" s="482"/>
      <c r="F883" s="482"/>
      <c r="G883" s="482"/>
      <c r="H883" s="482"/>
      <c r="I883" s="482"/>
      <c r="J883" s="483"/>
      <c r="K883" s="508" t="str">
        <f t="shared" si="106"/>
        <v/>
      </c>
      <c r="L883" s="509">
        <f t="shared" si="106"/>
        <v>0</v>
      </c>
      <c r="M883" s="510" t="str">
        <f t="shared" si="106"/>
        <v/>
      </c>
      <c r="N883" s="511"/>
      <c r="O883" s="490" t="str">
        <f t="shared" si="107"/>
        <v/>
      </c>
      <c r="P883" s="491"/>
      <c r="R883" s="402" t="str">
        <v/>
      </c>
      <c r="S883" s="402">
        <v>0</v>
      </c>
      <c r="T883" s="402">
        <v>0</v>
      </c>
      <c r="U883" s="402">
        <v>0</v>
      </c>
      <c r="V883" s="402">
        <v>0</v>
      </c>
      <c r="W883" s="402">
        <v>0</v>
      </c>
      <c r="X883" s="402">
        <v>0</v>
      </c>
      <c r="Y883" s="402">
        <v>0</v>
      </c>
      <c r="Z883" s="402" t="str">
        <v/>
      </c>
      <c r="AA883" s="402">
        <v>0</v>
      </c>
      <c r="AB883" s="402" t="str">
        <v/>
      </c>
    </row>
    <row r="884" spans="1:28">
      <c r="A884" s="445" t="str">
        <f t="shared" si="104"/>
        <v>APU-00110</v>
      </c>
      <c r="B884" s="407"/>
      <c r="C884" s="481" t="str">
        <f t="shared" si="105"/>
        <v/>
      </c>
      <c r="D884" s="482"/>
      <c r="E884" s="482"/>
      <c r="F884" s="482"/>
      <c r="G884" s="482"/>
      <c r="H884" s="482"/>
      <c r="I884" s="482"/>
      <c r="J884" s="483"/>
      <c r="K884" s="508" t="str">
        <f t="shared" si="106"/>
        <v/>
      </c>
      <c r="L884" s="509">
        <f t="shared" si="106"/>
        <v>0</v>
      </c>
      <c r="M884" s="510" t="str">
        <f t="shared" si="106"/>
        <v/>
      </c>
      <c r="N884" s="511"/>
      <c r="O884" s="490" t="str">
        <f t="shared" si="107"/>
        <v/>
      </c>
      <c r="P884" s="491"/>
      <c r="R884" s="402" t="str">
        <v/>
      </c>
      <c r="S884" s="402">
        <v>0</v>
      </c>
      <c r="T884" s="402">
        <v>0</v>
      </c>
      <c r="U884" s="402">
        <v>0</v>
      </c>
      <c r="V884" s="402">
        <v>0</v>
      </c>
      <c r="W884" s="402">
        <v>0</v>
      </c>
      <c r="X884" s="402">
        <v>0</v>
      </c>
      <c r="Y884" s="402">
        <v>0</v>
      </c>
      <c r="Z884" s="402" t="str">
        <v/>
      </c>
      <c r="AA884" s="402">
        <v>0</v>
      </c>
      <c r="AB884" s="402" t="str">
        <v/>
      </c>
    </row>
    <row r="885" spans="1:28">
      <c r="A885" s="445" t="str">
        <f t="shared" si="104"/>
        <v>APU-00110</v>
      </c>
      <c r="B885" s="407"/>
      <c r="C885" s="481" t="str">
        <f t="shared" si="105"/>
        <v/>
      </c>
      <c r="D885" s="482"/>
      <c r="E885" s="482"/>
      <c r="F885" s="482"/>
      <c r="G885" s="482"/>
      <c r="H885" s="482"/>
      <c r="I885" s="482"/>
      <c r="J885" s="483"/>
      <c r="K885" s="508" t="str">
        <f t="shared" si="106"/>
        <v/>
      </c>
      <c r="L885" s="509">
        <f t="shared" si="106"/>
        <v>0</v>
      </c>
      <c r="M885" s="510" t="str">
        <f t="shared" si="106"/>
        <v/>
      </c>
      <c r="N885" s="511"/>
      <c r="O885" s="490" t="str">
        <f t="shared" si="107"/>
        <v/>
      </c>
      <c r="P885" s="491"/>
      <c r="R885" s="402" t="str">
        <v/>
      </c>
      <c r="S885" s="402">
        <v>0</v>
      </c>
      <c r="T885" s="402">
        <v>0</v>
      </c>
      <c r="U885" s="402">
        <v>0</v>
      </c>
      <c r="V885" s="402">
        <v>0</v>
      </c>
      <c r="W885" s="402">
        <v>0</v>
      </c>
      <c r="X885" s="402">
        <v>0</v>
      </c>
      <c r="Y885" s="402">
        <v>0</v>
      </c>
      <c r="Z885" s="402" t="str">
        <v/>
      </c>
      <c r="AA885" s="402">
        <v>0</v>
      </c>
      <c r="AB885" s="402" t="str">
        <v/>
      </c>
    </row>
    <row r="886" spans="1:28">
      <c r="A886" s="445" t="str">
        <f t="shared" si="104"/>
        <v>APU-00110</v>
      </c>
      <c r="B886" s="407"/>
      <c r="C886" s="481" t="str">
        <f t="shared" si="105"/>
        <v/>
      </c>
      <c r="D886" s="482"/>
      <c r="E886" s="482"/>
      <c r="F886" s="482"/>
      <c r="G886" s="482"/>
      <c r="H886" s="482"/>
      <c r="I886" s="482"/>
      <c r="J886" s="483"/>
      <c r="K886" s="508" t="str">
        <f t="shared" si="106"/>
        <v/>
      </c>
      <c r="L886" s="509">
        <f t="shared" si="106"/>
        <v>0</v>
      </c>
      <c r="M886" s="510" t="str">
        <f t="shared" si="106"/>
        <v/>
      </c>
      <c r="N886" s="511"/>
      <c r="O886" s="490" t="str">
        <f t="shared" si="107"/>
        <v/>
      </c>
      <c r="P886" s="491"/>
      <c r="R886" s="402" t="str">
        <v/>
      </c>
      <c r="S886" s="402">
        <v>0</v>
      </c>
      <c r="T886" s="402">
        <v>0</v>
      </c>
      <c r="U886" s="402">
        <v>0</v>
      </c>
      <c r="V886" s="402">
        <v>0</v>
      </c>
      <c r="W886" s="402">
        <v>0</v>
      </c>
      <c r="X886" s="402">
        <v>0</v>
      </c>
      <c r="Y886" s="402">
        <v>0</v>
      </c>
      <c r="Z886" s="402" t="str">
        <v/>
      </c>
      <c r="AA886" s="402">
        <v>0</v>
      </c>
      <c r="AB886" s="402" t="str">
        <v/>
      </c>
    </row>
    <row r="887" spans="1:28">
      <c r="A887" s="445" t="str">
        <f t="shared" si="104"/>
        <v>APU-00110</v>
      </c>
      <c r="B887" s="407"/>
      <c r="C887" s="481" t="str">
        <f t="shared" si="105"/>
        <v/>
      </c>
      <c r="D887" s="482"/>
      <c r="E887" s="482"/>
      <c r="F887" s="482"/>
      <c r="G887" s="482"/>
      <c r="H887" s="482"/>
      <c r="I887" s="482"/>
      <c r="J887" s="483"/>
      <c r="K887" s="508" t="str">
        <f t="shared" si="106"/>
        <v/>
      </c>
      <c r="L887" s="509">
        <f t="shared" si="106"/>
        <v>0</v>
      </c>
      <c r="M887" s="510" t="str">
        <f t="shared" si="106"/>
        <v/>
      </c>
      <c r="N887" s="511"/>
      <c r="O887" s="490" t="str">
        <f t="shared" si="107"/>
        <v/>
      </c>
      <c r="P887" s="491"/>
      <c r="R887" s="402" t="str">
        <v/>
      </c>
      <c r="S887" s="402">
        <v>0</v>
      </c>
      <c r="T887" s="402">
        <v>0</v>
      </c>
      <c r="U887" s="402">
        <v>0</v>
      </c>
      <c r="V887" s="402">
        <v>0</v>
      </c>
      <c r="W887" s="402">
        <v>0</v>
      </c>
      <c r="X887" s="402">
        <v>0</v>
      </c>
      <c r="Y887" s="402">
        <v>0</v>
      </c>
      <c r="Z887" s="402" t="str">
        <v/>
      </c>
      <c r="AA887" s="402">
        <v>0</v>
      </c>
      <c r="AB887" s="402" t="str">
        <v/>
      </c>
    </row>
    <row r="888" spans="1:28">
      <c r="A888" s="445" t="str">
        <f t="shared" si="104"/>
        <v>APU-00110</v>
      </c>
      <c r="B888" s="407"/>
      <c r="C888" s="481" t="str">
        <f t="shared" si="105"/>
        <v/>
      </c>
      <c r="D888" s="482"/>
      <c r="E888" s="482"/>
      <c r="F888" s="482"/>
      <c r="G888" s="482"/>
      <c r="H888" s="482"/>
      <c r="I888" s="482"/>
      <c r="J888" s="483"/>
      <c r="K888" s="508" t="str">
        <f t="shared" si="106"/>
        <v/>
      </c>
      <c r="L888" s="509">
        <f t="shared" si="106"/>
        <v>0</v>
      </c>
      <c r="M888" s="510" t="str">
        <f t="shared" si="106"/>
        <v/>
      </c>
      <c r="N888" s="511"/>
      <c r="O888" s="490" t="str">
        <f t="shared" si="107"/>
        <v/>
      </c>
      <c r="P888" s="491"/>
      <c r="R888" s="402" t="str">
        <v/>
      </c>
      <c r="S888" s="402">
        <v>0</v>
      </c>
      <c r="T888" s="402">
        <v>0</v>
      </c>
      <c r="U888" s="402">
        <v>0</v>
      </c>
      <c r="V888" s="402">
        <v>0</v>
      </c>
      <c r="W888" s="402">
        <v>0</v>
      </c>
      <c r="X888" s="402">
        <v>0</v>
      </c>
      <c r="Y888" s="402">
        <v>0</v>
      </c>
      <c r="Z888" s="402" t="str">
        <v/>
      </c>
      <c r="AA888" s="402">
        <v>0</v>
      </c>
      <c r="AB888" s="402" t="str">
        <v/>
      </c>
    </row>
    <row r="889" spans="1:28" ht="15.75" thickBot="1">
      <c r="A889" s="445" t="str">
        <f t="shared" si="104"/>
        <v>APU-00110</v>
      </c>
      <c r="B889" s="407"/>
      <c r="C889" s="512" t="s">
        <v>97</v>
      </c>
      <c r="D889" s="482"/>
      <c r="E889" s="482"/>
      <c r="F889" s="482"/>
      <c r="G889" s="482"/>
      <c r="H889" s="482"/>
      <c r="I889" s="482"/>
      <c r="J889" s="483"/>
      <c r="K889" s="508" t="s">
        <v>98</v>
      </c>
      <c r="L889" s="509">
        <v>0.05</v>
      </c>
      <c r="M889" s="510">
        <f>SUM(O875:O888)</f>
        <v>85400</v>
      </c>
      <c r="N889" s="511"/>
      <c r="O889" s="490">
        <f>ROUND(M889*L889,2)</f>
        <v>4270</v>
      </c>
      <c r="P889" s="491"/>
      <c r="R889" s="402" t="str">
        <v>DESPERDICIO</v>
      </c>
      <c r="S889" s="402">
        <v>0</v>
      </c>
      <c r="T889" s="402">
        <v>0</v>
      </c>
      <c r="U889" s="402">
        <v>0</v>
      </c>
      <c r="V889" s="402">
        <v>0</v>
      </c>
      <c r="W889" s="402">
        <v>0</v>
      </c>
      <c r="X889" s="402">
        <v>0</v>
      </c>
      <c r="Y889" s="402">
        <v>0</v>
      </c>
      <c r="Z889" s="402" t="str">
        <v>%</v>
      </c>
      <c r="AA889" s="402">
        <v>0.05</v>
      </c>
      <c r="AB889" s="402">
        <v>85400</v>
      </c>
    </row>
    <row r="890" spans="1:28" ht="15.75" thickBot="1">
      <c r="A890" s="445" t="str">
        <f t="shared" si="104"/>
        <v>APU-00110</v>
      </c>
      <c r="B890" s="407"/>
      <c r="C890" s="499" t="s">
        <v>95</v>
      </c>
      <c r="D890" s="500"/>
      <c r="E890" s="500"/>
      <c r="F890" s="500"/>
      <c r="G890" s="500"/>
      <c r="H890" s="500"/>
      <c r="I890" s="500"/>
      <c r="J890" s="500"/>
      <c r="K890" s="500"/>
      <c r="L890" s="500"/>
      <c r="M890" s="500"/>
      <c r="N890" s="501"/>
      <c r="O890" s="502">
        <f>SUM(O875:O889)</f>
        <v>89670</v>
      </c>
      <c r="P890" s="491"/>
      <c r="R890" s="402" t="str">
        <v>SUBTOTAL</v>
      </c>
      <c r="S890" s="402">
        <v>0</v>
      </c>
      <c r="T890" s="402">
        <v>0</v>
      </c>
      <c r="U890" s="402">
        <v>0</v>
      </c>
      <c r="V890" s="402">
        <v>0</v>
      </c>
      <c r="W890" s="402">
        <v>0</v>
      </c>
      <c r="X890" s="402">
        <v>0</v>
      </c>
      <c r="Y890" s="402">
        <v>0</v>
      </c>
      <c r="Z890" s="402">
        <v>0</v>
      </c>
      <c r="AA890" s="402">
        <v>0</v>
      </c>
      <c r="AB890" s="402">
        <v>0</v>
      </c>
    </row>
    <row r="891" spans="1:28" ht="15.75" thickBot="1">
      <c r="A891" s="445" t="str">
        <f t="shared" si="104"/>
        <v>APU-00110</v>
      </c>
      <c r="B891" s="407"/>
      <c r="C891" s="446" t="s">
        <v>50</v>
      </c>
      <c r="D891" s="420"/>
      <c r="E891" s="420"/>
      <c r="F891" s="420"/>
      <c r="G891" s="420"/>
      <c r="H891" s="420"/>
      <c r="I891" s="420"/>
      <c r="J891" s="420"/>
      <c r="K891" s="420"/>
      <c r="L891" s="420"/>
      <c r="M891" s="420"/>
      <c r="N891" s="420"/>
      <c r="O891" s="471"/>
      <c r="P891" s="472"/>
      <c r="R891" s="402" t="str">
        <v>III. TRANSPORTES</v>
      </c>
      <c r="S891" s="402">
        <v>0</v>
      </c>
      <c r="T891" s="402">
        <v>0</v>
      </c>
      <c r="U891" s="402">
        <v>0</v>
      </c>
      <c r="V891" s="402">
        <v>0</v>
      </c>
      <c r="W891" s="402">
        <v>0</v>
      </c>
      <c r="X891" s="402">
        <v>0</v>
      </c>
      <c r="Y891" s="402">
        <v>0</v>
      </c>
      <c r="Z891" s="402">
        <v>0</v>
      </c>
      <c r="AA891" s="402">
        <v>0</v>
      </c>
      <c r="AB891" s="402">
        <v>0</v>
      </c>
    </row>
    <row r="892" spans="1:28">
      <c r="A892" s="445" t="str">
        <f t="shared" si="104"/>
        <v>APU-00110</v>
      </c>
      <c r="B892" s="407"/>
      <c r="C892" s="473" t="s">
        <v>51</v>
      </c>
      <c r="D892" s="504"/>
      <c r="E892" s="504"/>
      <c r="F892" s="504"/>
      <c r="G892" s="504"/>
      <c r="H892" s="504"/>
      <c r="I892" s="504"/>
      <c r="J892" s="478" t="s">
        <v>52</v>
      </c>
      <c r="K892" s="513" t="s">
        <v>53</v>
      </c>
      <c r="L892" s="478" t="s">
        <v>99</v>
      </c>
      <c r="M892" s="476" t="s">
        <v>54</v>
      </c>
      <c r="N892" s="477"/>
      <c r="O892" s="479" t="s">
        <v>48</v>
      </c>
      <c r="P892" s="480"/>
      <c r="R892" s="402" t="str">
        <v>MATERIAL</v>
      </c>
      <c r="S892" s="402">
        <v>0</v>
      </c>
      <c r="T892" s="402">
        <v>0</v>
      </c>
      <c r="U892" s="402">
        <v>0</v>
      </c>
      <c r="V892" s="402">
        <v>0</v>
      </c>
      <c r="W892" s="402">
        <v>0</v>
      </c>
      <c r="X892" s="402">
        <v>0</v>
      </c>
      <c r="Y892" s="402" t="str">
        <v>VOL. o PESO</v>
      </c>
      <c r="Z892" s="402" t="str">
        <v>DISTANCIA</v>
      </c>
      <c r="AA892" s="402" t="str">
        <v>M3 o Ton/Km</v>
      </c>
      <c r="AB892" s="402" t="str">
        <v>TARIFA</v>
      </c>
    </row>
    <row r="893" spans="1:28">
      <c r="A893" s="445" t="str">
        <f t="shared" si="104"/>
        <v>APU-00110</v>
      </c>
      <c r="B893" s="407"/>
      <c r="C893" s="481" t="str">
        <f>+R893</f>
        <v/>
      </c>
      <c r="D893" s="514"/>
      <c r="E893" s="514"/>
      <c r="F893" s="514"/>
      <c r="G893" s="514"/>
      <c r="H893" s="514"/>
      <c r="I893" s="514"/>
      <c r="J893" s="515">
        <f t="shared" ref="J893:M896" si="108">+Y893</f>
        <v>0</v>
      </c>
      <c r="K893" s="516">
        <f t="shared" si="108"/>
        <v>0</v>
      </c>
      <c r="L893" s="517" t="str">
        <f t="shared" si="108"/>
        <v/>
      </c>
      <c r="M893" s="510" t="str">
        <f t="shared" si="108"/>
        <v/>
      </c>
      <c r="N893" s="518"/>
      <c r="O893" s="519" t="str">
        <f>IFERROR(ROUND(J893*M893*K893,2),"")</f>
        <v/>
      </c>
      <c r="P893" s="491"/>
      <c r="R893" s="402" t="str">
        <v/>
      </c>
      <c r="S893" s="402">
        <v>0</v>
      </c>
      <c r="T893" s="402">
        <v>0</v>
      </c>
      <c r="U893" s="402">
        <v>0</v>
      </c>
      <c r="V893" s="402">
        <v>0</v>
      </c>
      <c r="W893" s="402">
        <v>0</v>
      </c>
      <c r="X893" s="402">
        <v>0</v>
      </c>
      <c r="Y893" s="402">
        <v>0</v>
      </c>
      <c r="Z893" s="402">
        <v>0</v>
      </c>
      <c r="AA893" s="402" t="str">
        <v/>
      </c>
      <c r="AB893" s="402" t="str">
        <v/>
      </c>
    </row>
    <row r="894" spans="1:28">
      <c r="A894" s="445" t="str">
        <f t="shared" si="104"/>
        <v>APU-00110</v>
      </c>
      <c r="B894" s="407"/>
      <c r="C894" s="481" t="str">
        <f>+R894</f>
        <v/>
      </c>
      <c r="D894" s="514"/>
      <c r="E894" s="514"/>
      <c r="F894" s="514"/>
      <c r="G894" s="514"/>
      <c r="H894" s="514"/>
      <c r="I894" s="514"/>
      <c r="J894" s="515">
        <f t="shared" si="108"/>
        <v>0</v>
      </c>
      <c r="K894" s="516">
        <f t="shared" si="108"/>
        <v>0</v>
      </c>
      <c r="L894" s="517" t="str">
        <f t="shared" si="108"/>
        <v/>
      </c>
      <c r="M894" s="510" t="str">
        <f t="shared" si="108"/>
        <v/>
      </c>
      <c r="N894" s="518"/>
      <c r="O894" s="519" t="str">
        <f>IFERROR(ROUND(J894*M894*K894,2),"")</f>
        <v/>
      </c>
      <c r="P894" s="491"/>
      <c r="R894" s="402" t="str">
        <v/>
      </c>
      <c r="S894" s="402">
        <v>0</v>
      </c>
      <c r="T894" s="402">
        <v>0</v>
      </c>
      <c r="U894" s="402">
        <v>0</v>
      </c>
      <c r="V894" s="402">
        <v>0</v>
      </c>
      <c r="W894" s="402">
        <v>0</v>
      </c>
      <c r="X894" s="402">
        <v>0</v>
      </c>
      <c r="Y894" s="402">
        <v>0</v>
      </c>
      <c r="Z894" s="402">
        <v>0</v>
      </c>
      <c r="AA894" s="402" t="str">
        <v/>
      </c>
      <c r="AB894" s="402" t="str">
        <v/>
      </c>
    </row>
    <row r="895" spans="1:28">
      <c r="A895" s="445" t="str">
        <f t="shared" si="104"/>
        <v>APU-00110</v>
      </c>
      <c r="B895" s="407"/>
      <c r="C895" s="481" t="str">
        <f>+R895</f>
        <v/>
      </c>
      <c r="D895" s="514"/>
      <c r="E895" s="514"/>
      <c r="F895" s="514"/>
      <c r="G895" s="514"/>
      <c r="H895" s="514"/>
      <c r="I895" s="514"/>
      <c r="J895" s="515">
        <f t="shared" si="108"/>
        <v>0</v>
      </c>
      <c r="K895" s="516">
        <f t="shared" si="108"/>
        <v>0</v>
      </c>
      <c r="L895" s="517" t="str">
        <f t="shared" si="108"/>
        <v/>
      </c>
      <c r="M895" s="510" t="str">
        <f t="shared" si="108"/>
        <v/>
      </c>
      <c r="N895" s="518"/>
      <c r="O895" s="519" t="str">
        <f>IFERROR(ROUND(J895*M895*K895,2),"")</f>
        <v/>
      </c>
      <c r="P895" s="491"/>
      <c r="R895" s="402" t="str">
        <v/>
      </c>
      <c r="S895" s="402">
        <v>0</v>
      </c>
      <c r="T895" s="402">
        <v>0</v>
      </c>
      <c r="U895" s="402">
        <v>0</v>
      </c>
      <c r="V895" s="402">
        <v>0</v>
      </c>
      <c r="W895" s="402">
        <v>0</v>
      </c>
      <c r="X895" s="402">
        <v>0</v>
      </c>
      <c r="Y895" s="402">
        <v>0</v>
      </c>
      <c r="Z895" s="402">
        <v>0</v>
      </c>
      <c r="AA895" s="402" t="str">
        <v/>
      </c>
      <c r="AB895" s="402" t="str">
        <v/>
      </c>
    </row>
    <row r="896" spans="1:28" ht="15.75" thickBot="1">
      <c r="A896" s="445" t="str">
        <f t="shared" si="104"/>
        <v>APU-00110</v>
      </c>
      <c r="B896" s="407"/>
      <c r="C896" s="481" t="str">
        <f>+R896</f>
        <v/>
      </c>
      <c r="D896" s="514"/>
      <c r="E896" s="514"/>
      <c r="F896" s="514"/>
      <c r="G896" s="514"/>
      <c r="H896" s="514"/>
      <c r="I896" s="514"/>
      <c r="J896" s="515">
        <f t="shared" si="108"/>
        <v>0</v>
      </c>
      <c r="K896" s="516">
        <f t="shared" si="108"/>
        <v>0</v>
      </c>
      <c r="L896" s="517" t="str">
        <f t="shared" si="108"/>
        <v/>
      </c>
      <c r="M896" s="510" t="str">
        <f t="shared" si="108"/>
        <v/>
      </c>
      <c r="N896" s="518"/>
      <c r="O896" s="519" t="str">
        <f>IFERROR(ROUND(J896*M896*K896,2),"")</f>
        <v/>
      </c>
      <c r="P896" s="491"/>
      <c r="R896" s="402" t="str">
        <v/>
      </c>
      <c r="S896" s="402">
        <v>0</v>
      </c>
      <c r="T896" s="402">
        <v>0</v>
      </c>
      <c r="U896" s="402">
        <v>0</v>
      </c>
      <c r="V896" s="402">
        <v>0</v>
      </c>
      <c r="W896" s="402">
        <v>0</v>
      </c>
      <c r="X896" s="402">
        <v>0</v>
      </c>
      <c r="Y896" s="402">
        <v>0</v>
      </c>
      <c r="Z896" s="402">
        <v>0</v>
      </c>
      <c r="AA896" s="402" t="str">
        <v/>
      </c>
      <c r="AB896" s="402" t="str">
        <v/>
      </c>
    </row>
    <row r="897" spans="1:28" ht="15.75" thickBot="1">
      <c r="A897" s="445" t="str">
        <f t="shared" si="104"/>
        <v>APU-00110</v>
      </c>
      <c r="B897" s="407"/>
      <c r="C897" s="499" t="s">
        <v>95</v>
      </c>
      <c r="D897" s="500"/>
      <c r="E897" s="500"/>
      <c r="F897" s="500"/>
      <c r="G897" s="500"/>
      <c r="H897" s="500"/>
      <c r="I897" s="500"/>
      <c r="J897" s="500"/>
      <c r="K897" s="500"/>
      <c r="L897" s="500"/>
      <c r="M897" s="500"/>
      <c r="N897" s="501"/>
      <c r="O897" s="520">
        <f>SUM(O893:O896)</f>
        <v>0</v>
      </c>
      <c r="P897" s="503"/>
      <c r="R897" s="402" t="str">
        <v>SUBTOTAL</v>
      </c>
      <c r="S897" s="402">
        <v>0</v>
      </c>
      <c r="T897" s="402">
        <v>0</v>
      </c>
      <c r="U897" s="402">
        <v>0</v>
      </c>
      <c r="V897" s="402">
        <v>0</v>
      </c>
      <c r="W897" s="402">
        <v>0</v>
      </c>
      <c r="X897" s="402">
        <v>0</v>
      </c>
      <c r="Y897" s="402">
        <v>0</v>
      </c>
      <c r="Z897" s="402">
        <v>0</v>
      </c>
      <c r="AA897" s="402">
        <v>0</v>
      </c>
      <c r="AB897" s="402">
        <v>0</v>
      </c>
    </row>
    <row r="898" spans="1:28" ht="15.75" thickBot="1">
      <c r="A898" s="445" t="str">
        <f t="shared" si="104"/>
        <v>APU-00110</v>
      </c>
      <c r="B898" s="407"/>
      <c r="C898" s="446" t="s">
        <v>55</v>
      </c>
      <c r="D898" s="420"/>
      <c r="E898" s="420"/>
      <c r="F898" s="420"/>
      <c r="G898" s="420"/>
      <c r="H898" s="420"/>
      <c r="I898" s="420"/>
      <c r="J898" s="420"/>
      <c r="K898" s="420"/>
      <c r="L898" s="420"/>
      <c r="M898" s="420"/>
      <c r="N898" s="420"/>
      <c r="O898" s="471"/>
      <c r="P898" s="472"/>
      <c r="R898" s="402" t="str">
        <v>IV. MANO DE OBRA</v>
      </c>
      <c r="S898" s="402">
        <v>0</v>
      </c>
      <c r="T898" s="402">
        <v>0</v>
      </c>
      <c r="U898" s="402">
        <v>0</v>
      </c>
      <c r="V898" s="402">
        <v>0</v>
      </c>
      <c r="W898" s="402">
        <v>0</v>
      </c>
      <c r="X898" s="402">
        <v>0</v>
      </c>
      <c r="Y898" s="402">
        <v>0</v>
      </c>
      <c r="Z898" s="402">
        <v>0</v>
      </c>
      <c r="AA898" s="402">
        <v>0</v>
      </c>
      <c r="AB898" s="402">
        <v>0</v>
      </c>
    </row>
    <row r="899" spans="1:28" ht="30">
      <c r="A899" s="445" t="str">
        <f t="shared" si="104"/>
        <v>APU-00110</v>
      </c>
      <c r="B899" s="407"/>
      <c r="C899" s="473" t="s">
        <v>56</v>
      </c>
      <c r="D899" s="504"/>
      <c r="E899" s="504"/>
      <c r="F899" s="504"/>
      <c r="G899" s="504"/>
      <c r="H899" s="504"/>
      <c r="I899" s="504"/>
      <c r="J899" s="478" t="s">
        <v>57</v>
      </c>
      <c r="K899" s="521" t="s">
        <v>58</v>
      </c>
      <c r="L899" s="522" t="s">
        <v>59</v>
      </c>
      <c r="M899" s="476" t="s">
        <v>47</v>
      </c>
      <c r="N899" s="477"/>
      <c r="O899" s="523" t="s">
        <v>48</v>
      </c>
      <c r="P899" s="524"/>
      <c r="R899" s="402" t="str">
        <v>TRABAJADOR</v>
      </c>
      <c r="S899" s="402">
        <v>0</v>
      </c>
      <c r="T899" s="402">
        <v>0</v>
      </c>
      <c r="U899" s="402">
        <v>0</v>
      </c>
      <c r="V899" s="402">
        <v>0</v>
      </c>
      <c r="W899" s="402">
        <v>0</v>
      </c>
      <c r="X899" s="402">
        <v>0</v>
      </c>
      <c r="Y899" s="402" t="str">
        <v>JORNAL</v>
      </c>
      <c r="Z899" s="402" t="str">
        <v>PRESTACIONES</v>
      </c>
      <c r="AA899" s="402" t="str">
        <v>JORNAL TOTAL</v>
      </c>
      <c r="AB899" s="402" t="str">
        <v>RENDIMIENTO</v>
      </c>
    </row>
    <row r="900" spans="1:28">
      <c r="A900" s="445" t="str">
        <f t="shared" si="104"/>
        <v>APU-00110</v>
      </c>
      <c r="B900" s="407"/>
      <c r="C900" s="481" t="str">
        <f>+R900</f>
        <v>OFICIAL</v>
      </c>
      <c r="D900" s="482"/>
      <c r="E900" s="482"/>
      <c r="F900" s="482"/>
      <c r="G900" s="482"/>
      <c r="H900" s="482"/>
      <c r="I900" s="483"/>
      <c r="J900" s="525">
        <f t="shared" ref="J900:M904" si="109">+Y900</f>
        <v>95930</v>
      </c>
      <c r="K900" s="526">
        <f t="shared" si="109"/>
        <v>1.95</v>
      </c>
      <c r="L900" s="527">
        <f t="shared" si="109"/>
        <v>187063.5</v>
      </c>
      <c r="M900" s="488">
        <f t="shared" si="109"/>
        <v>28.57</v>
      </c>
      <c r="N900" s="528"/>
      <c r="O900" s="529">
        <f>IFERROR(ROUND(L900/M900,2)," ")</f>
        <v>6547.55</v>
      </c>
      <c r="P900" s="530"/>
      <c r="R900" s="402" t="str">
        <v>OFICIAL</v>
      </c>
      <c r="S900" s="402">
        <v>0</v>
      </c>
      <c r="T900" s="402">
        <v>0</v>
      </c>
      <c r="U900" s="402">
        <v>0</v>
      </c>
      <c r="V900" s="402">
        <v>0</v>
      </c>
      <c r="W900" s="402">
        <v>0</v>
      </c>
      <c r="X900" s="402">
        <v>0</v>
      </c>
      <c r="Y900" s="402">
        <v>95930</v>
      </c>
      <c r="Z900" s="402">
        <v>1.95</v>
      </c>
      <c r="AA900" s="402">
        <v>187063.5</v>
      </c>
      <c r="AB900" s="402">
        <v>28.57</v>
      </c>
    </row>
    <row r="901" spans="1:28">
      <c r="A901" s="445" t="str">
        <f t="shared" si="104"/>
        <v>APU-00110</v>
      </c>
      <c r="B901" s="407"/>
      <c r="C901" s="481" t="str">
        <f>+R901</f>
        <v>AYUDANTE (1)</v>
      </c>
      <c r="D901" s="482"/>
      <c r="E901" s="482"/>
      <c r="F901" s="482"/>
      <c r="G901" s="482"/>
      <c r="H901" s="482"/>
      <c r="I901" s="483"/>
      <c r="J901" s="525">
        <f t="shared" si="109"/>
        <v>71433</v>
      </c>
      <c r="K901" s="526">
        <f t="shared" si="109"/>
        <v>1.95</v>
      </c>
      <c r="L901" s="527">
        <f t="shared" si="109"/>
        <v>139294.35</v>
      </c>
      <c r="M901" s="488">
        <f t="shared" si="109"/>
        <v>28.57</v>
      </c>
      <c r="N901" s="528"/>
      <c r="O901" s="529">
        <f>IFERROR(ROUND(L901/M901,2)," ")</f>
        <v>4875.55</v>
      </c>
      <c r="P901" s="530"/>
      <c r="R901" s="402" t="str">
        <v>AYUDANTE (1)</v>
      </c>
      <c r="S901" s="402">
        <v>0</v>
      </c>
      <c r="T901" s="402">
        <v>0</v>
      </c>
      <c r="U901" s="402">
        <v>0</v>
      </c>
      <c r="V901" s="402">
        <v>0</v>
      </c>
      <c r="W901" s="402">
        <v>0</v>
      </c>
      <c r="X901" s="402">
        <v>0</v>
      </c>
      <c r="Y901" s="402">
        <v>71433</v>
      </c>
      <c r="Z901" s="402">
        <v>1.95</v>
      </c>
      <c r="AA901" s="402">
        <v>139294.35</v>
      </c>
      <c r="AB901" s="402">
        <v>28.57</v>
      </c>
    </row>
    <row r="902" spans="1:28">
      <c r="A902" s="445" t="str">
        <f t="shared" si="104"/>
        <v>APU-00110</v>
      </c>
      <c r="B902" s="407"/>
      <c r="C902" s="481" t="str">
        <f>+R902</f>
        <v/>
      </c>
      <c r="D902" s="482"/>
      <c r="E902" s="482"/>
      <c r="F902" s="482"/>
      <c r="G902" s="482"/>
      <c r="H902" s="482"/>
      <c r="I902" s="483"/>
      <c r="J902" s="525" t="str">
        <f t="shared" si="109"/>
        <v/>
      </c>
      <c r="K902" s="526" t="str">
        <f t="shared" si="109"/>
        <v xml:space="preserve"> </v>
      </c>
      <c r="L902" s="527" t="str">
        <f t="shared" si="109"/>
        <v xml:space="preserve"> </v>
      </c>
      <c r="M902" s="488">
        <f t="shared" si="109"/>
        <v>0</v>
      </c>
      <c r="N902" s="528"/>
      <c r="O902" s="529" t="str">
        <f>IFERROR(ROUND(L902/M902,2)," ")</f>
        <v xml:space="preserve"> </v>
      </c>
      <c r="P902" s="530"/>
      <c r="R902" s="402" t="str">
        <v/>
      </c>
      <c r="S902" s="402">
        <v>0</v>
      </c>
      <c r="T902" s="402">
        <v>0</v>
      </c>
      <c r="U902" s="402">
        <v>0</v>
      </c>
      <c r="V902" s="402">
        <v>0</v>
      </c>
      <c r="W902" s="402">
        <v>0</v>
      </c>
      <c r="X902" s="402">
        <v>0</v>
      </c>
      <c r="Y902" s="402" t="str">
        <v/>
      </c>
      <c r="Z902" s="402" t="str">
        <v xml:space="preserve"> </v>
      </c>
      <c r="AA902" s="402" t="str">
        <v xml:space="preserve"> </v>
      </c>
      <c r="AB902" s="402">
        <v>0</v>
      </c>
    </row>
    <row r="903" spans="1:28">
      <c r="A903" s="445" t="str">
        <f t="shared" si="104"/>
        <v>APU-00110</v>
      </c>
      <c r="B903" s="407"/>
      <c r="C903" s="481" t="str">
        <f>+R903</f>
        <v/>
      </c>
      <c r="D903" s="482"/>
      <c r="E903" s="482"/>
      <c r="F903" s="482"/>
      <c r="G903" s="482"/>
      <c r="H903" s="482"/>
      <c r="I903" s="483"/>
      <c r="J903" s="525" t="str">
        <f t="shared" si="109"/>
        <v/>
      </c>
      <c r="K903" s="526" t="str">
        <f t="shared" si="109"/>
        <v xml:space="preserve"> </v>
      </c>
      <c r="L903" s="527" t="str">
        <f t="shared" si="109"/>
        <v xml:space="preserve"> </v>
      </c>
      <c r="M903" s="488">
        <f t="shared" si="109"/>
        <v>0</v>
      </c>
      <c r="N903" s="528"/>
      <c r="O903" s="529" t="str">
        <f>IFERROR(ROUND(L903/M903,2)," ")</f>
        <v xml:space="preserve"> </v>
      </c>
      <c r="P903" s="530"/>
      <c r="R903" s="402" t="str">
        <v/>
      </c>
      <c r="S903" s="402">
        <v>0</v>
      </c>
      <c r="T903" s="402">
        <v>0</v>
      </c>
      <c r="U903" s="402">
        <v>0</v>
      </c>
      <c r="V903" s="402">
        <v>0</v>
      </c>
      <c r="W903" s="402">
        <v>0</v>
      </c>
      <c r="X903" s="402">
        <v>0</v>
      </c>
      <c r="Y903" s="402" t="str">
        <v/>
      </c>
      <c r="Z903" s="402" t="str">
        <v xml:space="preserve"> </v>
      </c>
      <c r="AA903" s="402" t="str">
        <v xml:space="preserve"> </v>
      </c>
      <c r="AB903" s="402">
        <v>0</v>
      </c>
    </row>
    <row r="904" spans="1:28" ht="15.75" thickBot="1">
      <c r="A904" s="445" t="str">
        <f t="shared" si="104"/>
        <v>APU-00110</v>
      </c>
      <c r="B904" s="407"/>
      <c r="C904" s="481" t="str">
        <f>+R904</f>
        <v/>
      </c>
      <c r="D904" s="482"/>
      <c r="E904" s="482"/>
      <c r="F904" s="482"/>
      <c r="G904" s="482"/>
      <c r="H904" s="482"/>
      <c r="I904" s="483"/>
      <c r="J904" s="525" t="str">
        <f t="shared" si="109"/>
        <v/>
      </c>
      <c r="K904" s="526" t="str">
        <f t="shared" si="109"/>
        <v xml:space="preserve"> </v>
      </c>
      <c r="L904" s="527" t="str">
        <f t="shared" si="109"/>
        <v xml:space="preserve"> </v>
      </c>
      <c r="M904" s="488">
        <f t="shared" si="109"/>
        <v>0</v>
      </c>
      <c r="N904" s="528"/>
      <c r="O904" s="529" t="str">
        <f>IFERROR(ROUND(L904/M904,2)," ")</f>
        <v xml:space="preserve"> </v>
      </c>
      <c r="P904" s="491"/>
      <c r="R904" s="402" t="str">
        <v/>
      </c>
      <c r="S904" s="402">
        <v>0</v>
      </c>
      <c r="T904" s="402">
        <v>0</v>
      </c>
      <c r="U904" s="402">
        <v>0</v>
      </c>
      <c r="V904" s="402">
        <v>0</v>
      </c>
      <c r="W904" s="402">
        <v>0</v>
      </c>
      <c r="X904" s="402">
        <v>0</v>
      </c>
      <c r="Y904" s="402" t="str">
        <v/>
      </c>
      <c r="Z904" s="402" t="str">
        <v xml:space="preserve"> </v>
      </c>
      <c r="AA904" s="402" t="str">
        <v xml:space="preserve"> </v>
      </c>
      <c r="AB904" s="402">
        <v>0</v>
      </c>
    </row>
    <row r="905" spans="1:28" ht="15.75" thickBot="1">
      <c r="A905" s="445" t="str">
        <f t="shared" si="104"/>
        <v>APU-00110</v>
      </c>
      <c r="B905" s="407"/>
      <c r="C905" s="499" t="s">
        <v>95</v>
      </c>
      <c r="D905" s="500"/>
      <c r="E905" s="500"/>
      <c r="F905" s="500"/>
      <c r="G905" s="500"/>
      <c r="H905" s="500"/>
      <c r="I905" s="500"/>
      <c r="J905" s="500"/>
      <c r="K905" s="500"/>
      <c r="L905" s="500"/>
      <c r="M905" s="500"/>
      <c r="N905" s="501"/>
      <c r="O905" s="502">
        <f>SUM(O900:O904)</f>
        <v>11423.1</v>
      </c>
      <c r="P905" s="491"/>
      <c r="R905" s="402" t="str">
        <v>SUBTOTAL</v>
      </c>
      <c r="S905" s="402">
        <v>0</v>
      </c>
      <c r="T905" s="402">
        <v>0</v>
      </c>
      <c r="U905" s="402">
        <v>0</v>
      </c>
      <c r="V905" s="402">
        <v>0</v>
      </c>
      <c r="W905" s="402">
        <v>0</v>
      </c>
      <c r="X905" s="402">
        <v>0</v>
      </c>
      <c r="Y905" s="402">
        <v>0</v>
      </c>
      <c r="Z905" s="402">
        <v>0</v>
      </c>
      <c r="AA905" s="402">
        <v>0</v>
      </c>
      <c r="AB905" s="402">
        <v>0</v>
      </c>
    </row>
    <row r="906" spans="1:28" ht="15.75" thickBot="1">
      <c r="A906" s="445" t="str">
        <f t="shared" si="104"/>
        <v>APU-00110</v>
      </c>
      <c r="B906" s="407"/>
      <c r="C906" s="459"/>
      <c r="D906" s="411"/>
      <c r="E906" s="411"/>
      <c r="F906" s="411"/>
      <c r="G906" s="411"/>
      <c r="H906" s="411"/>
      <c r="I906" s="411"/>
      <c r="J906" s="411"/>
      <c r="K906" s="411"/>
      <c r="L906" s="411"/>
      <c r="M906" s="411"/>
      <c r="N906" s="411"/>
      <c r="O906" s="460"/>
      <c r="P906" s="409"/>
    </row>
    <row r="907" spans="1:28" ht="15.75" thickBot="1">
      <c r="A907" s="445" t="str">
        <f t="shared" si="104"/>
        <v>APU-00110</v>
      </c>
      <c r="B907" s="407"/>
      <c r="C907" s="531" t="s">
        <v>60</v>
      </c>
      <c r="D907" s="532"/>
      <c r="E907" s="532"/>
      <c r="F907" s="532"/>
      <c r="G907" s="532"/>
      <c r="H907" s="532"/>
      <c r="I907" s="532"/>
      <c r="J907" s="532"/>
      <c r="K907" s="532"/>
      <c r="L907" s="532"/>
      <c r="M907" s="532"/>
      <c r="N907" s="533"/>
      <c r="O907" s="534">
        <f>+O905+O897+O890+O872</f>
        <v>102753.49</v>
      </c>
      <c r="P907" s="535"/>
    </row>
    <row r="908" spans="1:28" ht="15.75" thickBot="1">
      <c r="A908" s="445" t="str">
        <f t="shared" si="104"/>
        <v>APU-00110</v>
      </c>
      <c r="B908" s="407"/>
      <c r="C908" s="536"/>
      <c r="D908" s="537"/>
      <c r="E908" s="537"/>
      <c r="F908" s="537"/>
      <c r="G908" s="537"/>
      <c r="H908" s="537"/>
      <c r="I908" s="537"/>
      <c r="J908" s="537"/>
      <c r="K908" s="537"/>
      <c r="L908" s="537"/>
      <c r="M908" s="537"/>
      <c r="N908" s="537"/>
      <c r="O908" s="538"/>
      <c r="P908" s="472"/>
    </row>
    <row r="909" spans="1:28">
      <c r="A909" s="445" t="str">
        <f t="shared" si="104"/>
        <v>APU-00110</v>
      </c>
      <c r="B909" s="407"/>
      <c r="C909" s="539"/>
      <c r="D909" s="540"/>
      <c r="E909" s="540"/>
      <c r="F909" s="540"/>
      <c r="G909" s="540"/>
      <c r="H909" s="540"/>
      <c r="I909" s="540"/>
      <c r="J909" s="513"/>
      <c r="K909" s="541"/>
      <c r="L909" s="522" t="s">
        <v>61</v>
      </c>
      <c r="M909" s="542" t="s">
        <v>62</v>
      </c>
      <c r="N909" s="543"/>
      <c r="O909" s="523"/>
      <c r="P909" s="524"/>
    </row>
    <row r="910" spans="1:28">
      <c r="A910" s="445" t="str">
        <f t="shared" si="104"/>
        <v>APU-00110</v>
      </c>
      <c r="B910" s="407"/>
      <c r="C910" s="512"/>
      <c r="D910" s="482"/>
      <c r="E910" s="482"/>
      <c r="F910" s="482"/>
      <c r="G910" s="482"/>
      <c r="H910" s="482"/>
      <c r="I910" s="482"/>
      <c r="J910" s="544"/>
      <c r="K910" s="545"/>
      <c r="L910" s="546">
        <v>0.24</v>
      </c>
      <c r="M910" s="547">
        <f>ROUND(L910*O907,2)</f>
        <v>24660.84</v>
      </c>
      <c r="N910" s="548"/>
      <c r="O910" s="549"/>
      <c r="P910" s="491"/>
    </row>
    <row r="911" spans="1:28">
      <c r="A911" s="445" t="str">
        <f t="shared" si="104"/>
        <v>APU-00110</v>
      </c>
      <c r="B911" s="407"/>
      <c r="C911" s="550"/>
      <c r="D911" s="432"/>
      <c r="E911" s="432"/>
      <c r="F911" s="432"/>
      <c r="G911" s="432"/>
      <c r="H911" s="432"/>
      <c r="I911" s="432"/>
      <c r="J911" s="544"/>
      <c r="K911" s="545"/>
      <c r="L911" s="546">
        <v>0.02</v>
      </c>
      <c r="M911" s="547">
        <f>ROUND(L911*O907,2)</f>
        <v>2055.0700000000002</v>
      </c>
      <c r="N911" s="548"/>
      <c r="O911" s="549"/>
      <c r="P911" s="491"/>
    </row>
    <row r="912" spans="1:28" ht="15.75" thickBot="1">
      <c r="A912" s="445" t="str">
        <f t="shared" si="104"/>
        <v>APU-00110</v>
      </c>
      <c r="B912" s="407"/>
      <c r="C912" s="449"/>
      <c r="D912" s="450"/>
      <c r="E912" s="450"/>
      <c r="F912" s="450"/>
      <c r="G912" s="450"/>
      <c r="H912" s="450"/>
      <c r="I912" s="450"/>
      <c r="J912" s="551"/>
      <c r="K912" s="552"/>
      <c r="L912" s="546">
        <v>7.0000000000000007E-2</v>
      </c>
      <c r="M912" s="547">
        <f>ROUND(L912*O907,2)</f>
        <v>7192.74</v>
      </c>
      <c r="N912" s="548"/>
      <c r="O912" s="549"/>
      <c r="P912" s="491"/>
    </row>
    <row r="913" spans="2:16" ht="15.75" thickBot="1">
      <c r="B913" s="407"/>
      <c r="C913" s="499"/>
      <c r="D913" s="500"/>
      <c r="E913" s="500"/>
      <c r="F913" s="500"/>
      <c r="G913" s="500"/>
      <c r="H913" s="500"/>
      <c r="I913" s="500"/>
      <c r="J913" s="500"/>
      <c r="K913" s="500"/>
      <c r="L913" s="500"/>
      <c r="M913" s="500"/>
      <c r="N913" s="501"/>
      <c r="O913" s="502">
        <f>SUM(M910:M912)</f>
        <v>33908.65</v>
      </c>
      <c r="P913" s="553"/>
    </row>
    <row r="914" spans="2:16" ht="15.75" thickBot="1">
      <c r="B914" s="407"/>
      <c r="C914" s="459"/>
      <c r="D914" s="411"/>
      <c r="E914" s="411"/>
      <c r="F914" s="411"/>
      <c r="G914" s="411"/>
      <c r="H914" s="411"/>
      <c r="I914" s="411"/>
      <c r="J914" s="411"/>
      <c r="K914" s="411"/>
      <c r="L914" s="411"/>
      <c r="M914" s="411"/>
      <c r="N914" s="411"/>
      <c r="O914" s="460"/>
      <c r="P914" s="409"/>
    </row>
    <row r="915" spans="2:16" ht="15.75" thickBot="1">
      <c r="B915" s="407"/>
      <c r="C915" s="554" t="s">
        <v>64</v>
      </c>
      <c r="D915" s="555"/>
      <c r="E915" s="555"/>
      <c r="F915" s="555"/>
      <c r="G915" s="555"/>
      <c r="H915" s="555"/>
      <c r="I915" s="555"/>
      <c r="J915" s="555"/>
      <c r="K915" s="555"/>
      <c r="L915" s="555"/>
      <c r="M915" s="555"/>
      <c r="N915" s="556"/>
      <c r="O915" s="534">
        <f>ROUND(O913+O907,0)</f>
        <v>136662</v>
      </c>
      <c r="P915" s="553"/>
    </row>
    <row r="916" spans="2:16">
      <c r="B916" s="407"/>
      <c r="C916" s="452"/>
      <c r="D916" s="453"/>
      <c r="E916" s="453"/>
      <c r="F916" s="453"/>
      <c r="G916" s="453"/>
      <c r="H916" s="453"/>
      <c r="I916" s="453"/>
      <c r="J916" s="453"/>
      <c r="K916" s="453"/>
      <c r="L916" s="453"/>
      <c r="M916" s="453"/>
      <c r="N916" s="453"/>
      <c r="O916" s="454"/>
      <c r="P916" s="409"/>
    </row>
    <row r="917" spans="2:16">
      <c r="B917" s="407"/>
      <c r="C917" s="459"/>
      <c r="D917" s="411"/>
      <c r="E917" s="411"/>
      <c r="F917" s="411"/>
      <c r="G917" s="411"/>
      <c r="H917" s="411"/>
      <c r="I917" s="411"/>
      <c r="J917" s="411"/>
      <c r="K917" s="411"/>
      <c r="L917" s="411"/>
      <c r="M917" s="411"/>
      <c r="N917" s="411"/>
      <c r="O917" s="460"/>
      <c r="P917" s="409"/>
    </row>
    <row r="918" spans="2:16">
      <c r="B918" s="407"/>
      <c r="C918" s="459"/>
      <c r="D918" s="411"/>
      <c r="E918" s="411"/>
      <c r="F918" s="411"/>
      <c r="G918" s="411"/>
      <c r="H918" s="411"/>
      <c r="I918" s="411"/>
      <c r="J918" s="411"/>
      <c r="K918" s="411"/>
      <c r="L918" s="411"/>
      <c r="M918" s="411"/>
      <c r="N918" s="411"/>
      <c r="O918" s="460"/>
      <c r="P918" s="409"/>
    </row>
    <row r="919" spans="2:16">
      <c r="B919" s="407"/>
      <c r="C919" s="459"/>
      <c r="D919" s="411"/>
      <c r="E919" s="411"/>
      <c r="F919" s="411"/>
      <c r="G919" s="411"/>
      <c r="H919" s="411"/>
      <c r="I919" s="411"/>
      <c r="J919" s="411"/>
      <c r="K919" s="411"/>
      <c r="L919" s="411"/>
      <c r="M919" s="411"/>
      <c r="N919" s="411"/>
      <c r="O919" s="460"/>
      <c r="P919" s="409"/>
    </row>
    <row r="920" spans="2:16" ht="15.75">
      <c r="B920" s="407"/>
      <c r="C920" s="557" t="str">
        <f>+[118]INICIO!$B$13</f>
        <v>Proyectó:</v>
      </c>
      <c r="D920" s="411"/>
      <c r="E920" s="411"/>
      <c r="F920" s="411"/>
      <c r="G920" s="411"/>
      <c r="H920" s="411"/>
      <c r="I920" s="411"/>
      <c r="J920" s="558" t="str">
        <f>+[117]INICIO!$B$17</f>
        <v>Aprobó:</v>
      </c>
      <c r="K920" s="411"/>
      <c r="M920" s="411"/>
      <c r="N920" s="411"/>
      <c r="O920" s="460"/>
      <c r="P920" s="409"/>
    </row>
    <row r="921" spans="2:16">
      <c r="B921" s="407"/>
      <c r="C921" s="559"/>
      <c r="D921" s="411" t="str">
        <f>+[117]INICIO!$C$14</f>
        <v>LUZ DARY CAMPEROS RINCON</v>
      </c>
      <c r="E921" s="411"/>
      <c r="F921" s="411"/>
      <c r="G921" s="411"/>
      <c r="H921" s="560"/>
      <c r="I921" s="411"/>
      <c r="J921" s="411"/>
      <c r="K921" s="411" t="str">
        <f>+[117]INICIO!$C$18</f>
        <v>JESUS IVAN QUIÑONES RUEDA</v>
      </c>
      <c r="M921" s="411"/>
      <c r="N921" s="411"/>
      <c r="O921" s="460"/>
      <c r="P921" s="561"/>
    </row>
    <row r="922" spans="2:16">
      <c r="B922" s="407"/>
      <c r="C922" s="459"/>
      <c r="D922" s="411" t="str">
        <f>+[117]INICIO!$C$15</f>
        <v>APOYO SEC. DE PLANEACION Y OBRAS PÚBLICAS</v>
      </c>
      <c r="E922" s="411"/>
      <c r="F922" s="411"/>
      <c r="G922" s="411"/>
      <c r="H922" s="560"/>
      <c r="I922" s="411"/>
      <c r="J922" s="411"/>
      <c r="K922" s="411" t="str">
        <f>+[117]INICIO!$C$19</f>
        <v>SECRETARIO DE PLANEACION Y OBRAS PUBLICAS</v>
      </c>
      <c r="M922" s="411"/>
      <c r="N922" s="411"/>
      <c r="O922" s="460"/>
      <c r="P922" s="561"/>
    </row>
    <row r="923" spans="2:16">
      <c r="B923" s="407"/>
      <c r="C923" s="439"/>
      <c r="D923" s="411" t="str">
        <f>+[117]INICIO!$C$16</f>
        <v>091037-0632531CND</v>
      </c>
      <c r="E923" s="411"/>
      <c r="F923" s="412"/>
      <c r="G923" s="412"/>
      <c r="H923" s="560"/>
      <c r="I923" s="412"/>
      <c r="J923" s="412"/>
      <c r="K923" s="562" t="str">
        <f>+[117]INICIO!$C$20</f>
        <v>A21382020-1090480860</v>
      </c>
      <c r="L923" s="562"/>
      <c r="M923" s="412"/>
      <c r="N923" s="412"/>
      <c r="O923" s="460"/>
      <c r="P923" s="563"/>
    </row>
    <row r="924" spans="2:16" ht="16.5" thickBot="1">
      <c r="B924" s="407"/>
      <c r="C924" s="564"/>
      <c r="D924" s="565"/>
      <c r="E924" s="565"/>
      <c r="F924" s="565"/>
      <c r="G924" s="565"/>
      <c r="H924" s="565"/>
      <c r="I924" s="565"/>
      <c r="J924" s="565"/>
      <c r="K924" s="565"/>
      <c r="L924" s="565"/>
      <c r="M924" s="565"/>
      <c r="N924" s="565"/>
      <c r="O924" s="566"/>
      <c r="P924" s="567"/>
    </row>
    <row r="925" spans="2:16" ht="15.75" thickBot="1">
      <c r="B925" s="568"/>
      <c r="C925" s="569"/>
      <c r="D925" s="569"/>
      <c r="E925" s="569"/>
      <c r="F925" s="569"/>
      <c r="G925" s="569"/>
      <c r="H925" s="569"/>
      <c r="I925" s="569"/>
      <c r="J925" s="569"/>
      <c r="K925" s="569"/>
      <c r="L925" s="569"/>
      <c r="M925" s="569"/>
      <c r="N925" s="569"/>
      <c r="O925" s="570"/>
      <c r="P925" s="571"/>
    </row>
    <row r="926" spans="2:16" ht="15.75" thickTop="1">
      <c r="B926" s="403"/>
      <c r="C926" s="404"/>
      <c r="D926" s="404"/>
      <c r="E926" s="404"/>
      <c r="F926" s="404"/>
      <c r="G926" s="404"/>
      <c r="H926" s="404"/>
      <c r="I926" s="404"/>
      <c r="J926" s="404"/>
      <c r="K926" s="404"/>
      <c r="L926" s="404"/>
      <c r="M926" s="404"/>
      <c r="N926" s="404"/>
      <c r="O926" s="405"/>
      <c r="P926" s="406"/>
    </row>
    <row r="927" spans="2:16" ht="18.75" customHeight="1">
      <c r="B927" s="407"/>
      <c r="C927" s="408" t="str">
        <f>+[117]INICIO!$C$8</f>
        <v>Formulario 1 - Propuesta económica  - Documento tipo de selección abreviada de menor cuantía</v>
      </c>
      <c r="D927" s="408"/>
      <c r="E927" s="408"/>
      <c r="F927" s="408"/>
      <c r="G927" s="408"/>
      <c r="H927" s="408"/>
      <c r="I927" s="408"/>
      <c r="J927" s="408"/>
      <c r="K927" s="408"/>
      <c r="L927" s="408"/>
      <c r="M927" s="408"/>
      <c r="N927" s="408"/>
      <c r="O927" s="408"/>
      <c r="P927" s="409"/>
    </row>
    <row r="928" spans="2:16">
      <c r="B928" s="407"/>
      <c r="C928" s="410" t="s">
        <v>89</v>
      </c>
      <c r="D928" s="410" t="str">
        <f>+[117]INICIO!$C$6</f>
        <v>1 del 21 de agosto de 2025</v>
      </c>
      <c r="E928" s="410"/>
      <c r="F928" s="410"/>
      <c r="G928" s="410"/>
      <c r="H928" s="410"/>
      <c r="I928" s="410"/>
      <c r="J928" s="410"/>
      <c r="K928" s="410"/>
      <c r="L928" s="410"/>
      <c r="M928" s="410"/>
      <c r="N928" s="410"/>
      <c r="O928" s="410"/>
      <c r="P928" s="409"/>
    </row>
    <row r="929" spans="2:16" ht="15.75" thickBot="1">
      <c r="B929" s="407"/>
      <c r="C929" s="411"/>
      <c r="D929" s="411"/>
      <c r="E929" s="411"/>
      <c r="F929" s="411"/>
      <c r="G929" s="411"/>
      <c r="H929" s="411"/>
      <c r="I929" s="411"/>
      <c r="J929" s="411"/>
      <c r="K929" s="411"/>
      <c r="L929" s="411"/>
      <c r="M929" s="411"/>
      <c r="N929" s="411"/>
      <c r="O929" s="412"/>
      <c r="P929" s="409"/>
    </row>
    <row r="930" spans="2:16">
      <c r="B930" s="407"/>
      <c r="C930" s="180"/>
      <c r="D930" s="413"/>
      <c r="E930" s="414"/>
      <c r="F930" s="414"/>
      <c r="G930" s="414"/>
      <c r="H930" s="414"/>
      <c r="I930" s="414"/>
      <c r="J930" s="414"/>
      <c r="K930" s="415"/>
      <c r="L930" s="184"/>
      <c r="M930" s="185"/>
      <c r="N930" s="185"/>
      <c r="O930" s="186"/>
      <c r="P930" s="187"/>
    </row>
    <row r="931" spans="2:16">
      <c r="B931" s="407"/>
      <c r="C931" s="188"/>
      <c r="D931" s="416" t="s">
        <v>90</v>
      </c>
      <c r="E931" s="417"/>
      <c r="F931" s="417"/>
      <c r="G931" s="417"/>
      <c r="H931" s="417"/>
      <c r="I931" s="417"/>
      <c r="J931" s="417"/>
      <c r="K931" s="418"/>
      <c r="L931" s="192"/>
      <c r="M931" s="193"/>
      <c r="N931" s="193"/>
      <c r="O931" s="194"/>
      <c r="P931" s="187"/>
    </row>
    <row r="932" spans="2:16">
      <c r="B932" s="407"/>
      <c r="C932" s="188"/>
      <c r="D932" s="419"/>
      <c r="E932" s="420"/>
      <c r="F932" s="420"/>
      <c r="G932" s="420"/>
      <c r="H932" s="420"/>
      <c r="I932" s="420"/>
      <c r="J932" s="420"/>
      <c r="K932" s="421"/>
      <c r="L932" s="198"/>
      <c r="M932" s="199"/>
      <c r="N932" s="200"/>
      <c r="O932" s="201"/>
      <c r="P932" s="187"/>
    </row>
    <row r="933" spans="2:16">
      <c r="B933" s="407"/>
      <c r="C933" s="188"/>
      <c r="D933" s="419"/>
      <c r="E933" s="420"/>
      <c r="F933" s="420"/>
      <c r="G933" s="420"/>
      <c r="H933" s="420"/>
      <c r="I933" s="420"/>
      <c r="J933" s="420"/>
      <c r="K933" s="421"/>
      <c r="L933" s="202" t="s">
        <v>35</v>
      </c>
      <c r="M933" s="203">
        <f>+[118]INICIO!$C$6</f>
        <v>1</v>
      </c>
      <c r="N933" s="204"/>
      <c r="O933" s="205"/>
      <c r="P933" s="187"/>
    </row>
    <row r="934" spans="2:16">
      <c r="B934" s="407"/>
      <c r="C934" s="188"/>
      <c r="D934" s="419"/>
      <c r="E934" s="420"/>
      <c r="F934" s="420"/>
      <c r="G934" s="420"/>
      <c r="H934" s="420"/>
      <c r="I934" s="420"/>
      <c r="J934" s="420"/>
      <c r="K934" s="421"/>
      <c r="L934" s="422"/>
      <c r="M934" s="423"/>
      <c r="N934" s="424"/>
      <c r="O934" s="425"/>
      <c r="P934" s="426"/>
    </row>
    <row r="935" spans="2:16">
      <c r="B935" s="407"/>
      <c r="C935" s="188"/>
      <c r="D935" s="427"/>
      <c r="E935" s="428"/>
      <c r="F935" s="428"/>
      <c r="G935" s="428"/>
      <c r="H935" s="428"/>
      <c r="I935" s="428"/>
      <c r="J935" s="428"/>
      <c r="K935" s="429"/>
      <c r="L935" s="198"/>
      <c r="M935" s="214"/>
      <c r="N935" s="214"/>
      <c r="O935" s="215"/>
      <c r="P935" s="187"/>
    </row>
    <row r="936" spans="2:16">
      <c r="B936" s="407"/>
      <c r="C936" s="188"/>
      <c r="D936" s="427"/>
      <c r="E936" s="428"/>
      <c r="F936" s="428"/>
      <c r="G936" s="428"/>
      <c r="H936" s="428"/>
      <c r="I936" s="428"/>
      <c r="J936" s="428"/>
      <c r="K936" s="429"/>
      <c r="L936" s="202" t="s">
        <v>91</v>
      </c>
      <c r="M936" s="202">
        <f>+VLOOKUP(C947,[117]PRESUPUESTO!A:O,15,FALSE)</f>
        <v>12</v>
      </c>
      <c r="N936" s="202" t="s">
        <v>36</v>
      </c>
      <c r="O936" s="216">
        <f>+VLOOKUP("F",[117]PRESUPUESTO!A:O,15,FALSE)</f>
        <v>16</v>
      </c>
      <c r="P936" s="187"/>
    </row>
    <row r="937" spans="2:16">
      <c r="B937" s="407"/>
      <c r="C937" s="188"/>
      <c r="D937" s="416" t="s">
        <v>92</v>
      </c>
      <c r="E937" s="417"/>
      <c r="F937" s="417"/>
      <c r="G937" s="417"/>
      <c r="H937" s="417"/>
      <c r="I937" s="417"/>
      <c r="J937" s="417"/>
      <c r="K937" s="418"/>
      <c r="L937" s="202"/>
      <c r="M937" s="217"/>
      <c r="N937" s="217"/>
      <c r="O937" s="216"/>
      <c r="P937" s="187"/>
    </row>
    <row r="938" spans="2:16" ht="15.75" thickBot="1">
      <c r="B938" s="407"/>
      <c r="C938" s="430"/>
      <c r="D938" s="431"/>
      <c r="E938" s="431"/>
      <c r="F938" s="431"/>
      <c r="G938" s="431"/>
      <c r="H938" s="431"/>
      <c r="I938" s="431"/>
      <c r="J938" s="431"/>
      <c r="K938" s="431"/>
      <c r="L938" s="431"/>
      <c r="M938" s="432"/>
      <c r="N938" s="432"/>
      <c r="O938" s="433"/>
      <c r="P938" s="434"/>
    </row>
    <row r="939" spans="2:16">
      <c r="B939" s="407"/>
      <c r="C939" s="435"/>
      <c r="D939" s="436"/>
      <c r="E939" s="436"/>
      <c r="F939" s="436"/>
      <c r="G939" s="436"/>
      <c r="H939" s="436"/>
      <c r="I939" s="436"/>
      <c r="J939" s="436"/>
      <c r="K939" s="436"/>
      <c r="L939" s="437" t="s">
        <v>37</v>
      </c>
      <c r="M939" s="437" t="s">
        <v>38</v>
      </c>
      <c r="N939" s="437" t="s">
        <v>39</v>
      </c>
      <c r="O939" s="438" t="s">
        <v>40</v>
      </c>
      <c r="P939" s="426"/>
    </row>
    <row r="940" spans="2:16">
      <c r="B940" s="407"/>
      <c r="C940" s="439"/>
      <c r="D940" s="440"/>
      <c r="E940" s="440"/>
      <c r="F940" s="440"/>
      <c r="G940" s="440"/>
      <c r="H940" s="440"/>
      <c r="I940" s="440"/>
      <c r="J940" s="440"/>
      <c r="K940" s="440"/>
      <c r="L940" s="441"/>
      <c r="M940" s="442">
        <f>+[118]INICIO!$C$5</f>
        <v>13</v>
      </c>
      <c r="N940" s="442">
        <f>+[118]INICIO!$D$5</f>
        <v>2</v>
      </c>
      <c r="O940" s="443">
        <f>+[118]INICIO!$E$5</f>
        <v>2026</v>
      </c>
      <c r="P940" s="444"/>
    </row>
    <row r="941" spans="2:16">
      <c r="B941" s="407"/>
      <c r="C941" s="446"/>
      <c r="D941" s="420"/>
      <c r="E941" s="420"/>
      <c r="F941" s="420"/>
      <c r="G941" s="440"/>
      <c r="H941" s="440"/>
      <c r="I941" s="440"/>
      <c r="J941" s="411"/>
      <c r="K941" s="440"/>
      <c r="L941" s="447"/>
      <c r="M941" s="411"/>
      <c r="N941" s="411"/>
      <c r="O941" s="448"/>
      <c r="P941" s="444"/>
    </row>
    <row r="942" spans="2:16" ht="15.75" thickBot="1">
      <c r="B942" s="407"/>
      <c r="C942" s="449"/>
      <c r="D942" s="450"/>
      <c r="E942" s="450"/>
      <c r="F942" s="450"/>
      <c r="G942" s="450"/>
      <c r="H942" s="450"/>
      <c r="I942" s="450"/>
      <c r="J942" s="450"/>
      <c r="K942" s="450"/>
      <c r="L942" s="450"/>
      <c r="M942" s="450"/>
      <c r="N942" s="450"/>
      <c r="O942" s="451"/>
      <c r="P942" s="409"/>
    </row>
    <row r="943" spans="2:16" ht="15.75" thickBot="1">
      <c r="B943" s="407"/>
      <c r="C943" s="452"/>
      <c r="D943" s="453"/>
      <c r="E943" s="453"/>
      <c r="F943" s="453"/>
      <c r="G943" s="453"/>
      <c r="H943" s="453"/>
      <c r="I943" s="411"/>
      <c r="J943" s="411"/>
      <c r="K943" s="453"/>
      <c r="L943" s="453"/>
      <c r="M943" s="453"/>
      <c r="N943" s="453"/>
      <c r="O943" s="454"/>
      <c r="P943" s="409"/>
    </row>
    <row r="944" spans="2:16">
      <c r="B944" s="407"/>
      <c r="C944" s="455" t="s">
        <v>93</v>
      </c>
      <c r="D944" s="456"/>
      <c r="E944" s="456"/>
      <c r="F944" s="456"/>
      <c r="G944" s="456"/>
      <c r="H944" s="456"/>
      <c r="I944" s="456"/>
      <c r="J944" s="456"/>
      <c r="K944" s="456"/>
      <c r="L944" s="456"/>
      <c r="M944" s="456"/>
      <c r="N944" s="456"/>
      <c r="O944" s="457"/>
      <c r="P944" s="458"/>
    </row>
    <row r="945" spans="1:28" ht="15.75" thickBot="1">
      <c r="B945" s="407"/>
      <c r="C945" s="459"/>
      <c r="D945" s="411"/>
      <c r="E945" s="411"/>
      <c r="F945" s="411"/>
      <c r="G945" s="411"/>
      <c r="H945" s="411"/>
      <c r="I945" s="411"/>
      <c r="J945" s="411"/>
      <c r="K945" s="411"/>
      <c r="L945" s="411"/>
      <c r="M945" s="411"/>
      <c r="N945" s="411"/>
      <c r="O945" s="460"/>
      <c r="P945" s="409"/>
    </row>
    <row r="946" spans="1:28">
      <c r="B946" s="407"/>
      <c r="C946" s="461" t="s">
        <v>41</v>
      </c>
      <c r="D946" s="462" t="s">
        <v>42</v>
      </c>
      <c r="E946" s="462"/>
      <c r="F946" s="462"/>
      <c r="G946" s="462"/>
      <c r="H946" s="462"/>
      <c r="I946" s="462"/>
      <c r="J946" s="462"/>
      <c r="K946" s="462"/>
      <c r="L946" s="462"/>
      <c r="M946" s="463" t="s">
        <v>43</v>
      </c>
      <c r="N946" s="463"/>
      <c r="O946" s="464" t="s">
        <v>9</v>
      </c>
      <c r="P946" s="465"/>
    </row>
    <row r="947" spans="1:28" ht="30" customHeight="1" thickBot="1">
      <c r="B947" s="466"/>
      <c r="C947" s="467" t="str">
        <f>+[117]PRESUPUESTO!D25</f>
        <v>1.12</v>
      </c>
      <c r="D947" s="255" t="str">
        <f>+VLOOKUP(C947,[117]PRESUPUESTO!A:O,8,FALSE)</f>
        <v>SUMINISTRO E INSTALACIÓN DE CABALLETE TERMOACÚSTICA TIPO TRAPEZOIDAL</v>
      </c>
      <c r="E947" s="255"/>
      <c r="F947" s="255"/>
      <c r="G947" s="255"/>
      <c r="H947" s="255"/>
      <c r="I947" s="255"/>
      <c r="J947" s="255"/>
      <c r="K947" s="255"/>
      <c r="L947" s="255"/>
      <c r="M947" s="255" t="str">
        <f>+VLOOKUP(C947,[117]PRESUPUESTO!A:O,9,FALSE)</f>
        <v>M</v>
      </c>
      <c r="N947" s="468"/>
      <c r="O947" s="469">
        <v>1</v>
      </c>
      <c r="P947" s="470"/>
      <c r="AB947" s="402">
        <f>+AB984</f>
        <v>14</v>
      </c>
    </row>
    <row r="948" spans="1:28" ht="15.75" thickBot="1">
      <c r="B948" s="407"/>
      <c r="C948" s="446" t="s">
        <v>44</v>
      </c>
      <c r="D948" s="420"/>
      <c r="E948" s="420"/>
      <c r="F948" s="420"/>
      <c r="G948" s="420"/>
      <c r="H948" s="420"/>
      <c r="I948" s="420"/>
      <c r="J948" s="420"/>
      <c r="K948" s="420"/>
      <c r="L948" s="420"/>
      <c r="M948" s="420"/>
      <c r="N948" s="420"/>
      <c r="O948" s="471"/>
      <c r="P948" s="472"/>
    </row>
    <row r="949" spans="1:28">
      <c r="B949" s="407"/>
      <c r="C949" s="473" t="s">
        <v>42</v>
      </c>
      <c r="D949" s="474"/>
      <c r="E949" s="474"/>
      <c r="F949" s="474"/>
      <c r="G949" s="475"/>
      <c r="H949" s="476" t="s">
        <v>45</v>
      </c>
      <c r="I949" s="474"/>
      <c r="J949" s="476" t="s">
        <v>46</v>
      </c>
      <c r="K949" s="477"/>
      <c r="L949" s="478" t="s">
        <v>54</v>
      </c>
      <c r="M949" s="476" t="s">
        <v>47</v>
      </c>
      <c r="N949" s="477"/>
      <c r="O949" s="479" t="s">
        <v>48</v>
      </c>
      <c r="P949" s="480"/>
    </row>
    <row r="950" spans="1:28">
      <c r="A950" s="445" t="str">
        <f>+VLOOKUP(C947,[117]PRESUPUESTO!A:O,2,FALSE)</f>
        <v>APU-00111</v>
      </c>
      <c r="B950" s="407"/>
      <c r="C950" s="481" t="str">
        <f t="shared" ref="C950:C955" si="110">+R950</f>
        <v>HERRAMIENTA MENOR (% M.O)</v>
      </c>
      <c r="D950" s="482"/>
      <c r="E950" s="482"/>
      <c r="F950" s="482"/>
      <c r="G950" s="483"/>
      <c r="H950" s="484"/>
      <c r="I950" s="483"/>
      <c r="J950" s="485" t="str">
        <f t="shared" ref="J950:J955" si="111">+Y950</f>
        <v>%</v>
      </c>
      <c r="K950" s="486"/>
      <c r="L950" s="487">
        <f t="shared" ref="L950:M955" si="112">+AA950</f>
        <v>23311.279999999999</v>
      </c>
      <c r="M950" s="488">
        <f t="shared" si="112"/>
        <v>10</v>
      </c>
      <c r="N950" s="489"/>
      <c r="O950" s="490">
        <f t="shared" ref="O950:O955" si="113">IFERROR(ROUND(IF(C950="HERRAMIENTA MENOR (% M.O)",M950%*L950,L950/M950),2)," ")</f>
        <v>2331.13</v>
      </c>
      <c r="P950" s="491"/>
      <c r="R950" s="402" t="str" cm="1">
        <f t="array" ref="R950:AB988">+_xlfn._xlws.FILTER([118]APU!$D$2:$N$45141,[118]APU!$A$2:$A$45141=A950," ")</f>
        <v>HERRAMIENTA MENOR (% M.O)</v>
      </c>
      <c r="S950" s="402">
        <v>0</v>
      </c>
      <c r="T950" s="402">
        <v>0</v>
      </c>
      <c r="U950" s="402">
        <v>0</v>
      </c>
      <c r="V950" s="402">
        <v>0</v>
      </c>
      <c r="W950" s="402">
        <v>0</v>
      </c>
      <c r="X950" s="402">
        <v>0</v>
      </c>
      <c r="Y950" s="402" t="str">
        <v>%</v>
      </c>
      <c r="Z950" s="402">
        <v>0</v>
      </c>
      <c r="AA950" s="402">
        <v>23311.279999999999</v>
      </c>
      <c r="AB950" s="402">
        <v>10</v>
      </c>
    </row>
    <row r="951" spans="1:28">
      <c r="A951" s="445" t="str">
        <f>+A950</f>
        <v>APU-00111</v>
      </c>
      <c r="B951" s="407"/>
      <c r="C951" s="481" t="str">
        <f t="shared" si="110"/>
        <v>SECCIÓN DE ANDAMIO (02)</v>
      </c>
      <c r="D951" s="482"/>
      <c r="E951" s="482"/>
      <c r="F951" s="482" t="s">
        <v>94</v>
      </c>
      <c r="G951" s="483"/>
      <c r="H951" s="484"/>
      <c r="I951" s="483"/>
      <c r="J951" s="485" t="str">
        <f t="shared" si="111"/>
        <v>DIA</v>
      </c>
      <c r="K951" s="486"/>
      <c r="L951" s="487">
        <f t="shared" si="112"/>
        <v>6000</v>
      </c>
      <c r="M951" s="488">
        <f t="shared" si="112"/>
        <v>14</v>
      </c>
      <c r="N951" s="489"/>
      <c r="O951" s="490">
        <f t="shared" si="113"/>
        <v>428.57</v>
      </c>
      <c r="P951" s="491"/>
      <c r="R951" s="402" t="str">
        <v>SECCIÓN DE ANDAMIO (02)</v>
      </c>
      <c r="S951" s="402">
        <v>0</v>
      </c>
      <c r="T951" s="402">
        <v>0</v>
      </c>
      <c r="U951" s="402">
        <v>0</v>
      </c>
      <c r="V951" s="402">
        <v>0</v>
      </c>
      <c r="W951" s="402">
        <v>0</v>
      </c>
      <c r="X951" s="402">
        <v>0</v>
      </c>
      <c r="Y951" s="402" t="str">
        <v>DIA</v>
      </c>
      <c r="Z951" s="402">
        <v>0</v>
      </c>
      <c r="AA951" s="402">
        <v>6000</v>
      </c>
      <c r="AB951" s="402">
        <v>14</v>
      </c>
    </row>
    <row r="952" spans="1:28">
      <c r="A952" s="445" t="str">
        <f t="shared" ref="A952:A996" si="114">+A951</f>
        <v>APU-00111</v>
      </c>
      <c r="B952" s="407"/>
      <c r="C952" s="481" t="str">
        <f t="shared" si="110"/>
        <v>TALADRO</v>
      </c>
      <c r="D952" s="482"/>
      <c r="E952" s="482"/>
      <c r="F952" s="482"/>
      <c r="G952" s="483"/>
      <c r="H952" s="492"/>
      <c r="I952" s="493"/>
      <c r="J952" s="485" t="str">
        <f t="shared" si="111"/>
        <v>DIA</v>
      </c>
      <c r="K952" s="486"/>
      <c r="L952" s="487">
        <f t="shared" si="112"/>
        <v>36968</v>
      </c>
      <c r="M952" s="488">
        <f t="shared" si="112"/>
        <v>160</v>
      </c>
      <c r="N952" s="489"/>
      <c r="O952" s="490">
        <f t="shared" si="113"/>
        <v>231.05</v>
      </c>
      <c r="P952" s="491"/>
      <c r="R952" s="402" t="str">
        <v>TALADRO</v>
      </c>
      <c r="S952" s="402">
        <v>0</v>
      </c>
      <c r="T952" s="402">
        <v>0</v>
      </c>
      <c r="U952" s="402">
        <v>0</v>
      </c>
      <c r="V952" s="402">
        <v>0</v>
      </c>
      <c r="W952" s="402">
        <v>0</v>
      </c>
      <c r="X952" s="402">
        <v>0</v>
      </c>
      <c r="Y952" s="402" t="str">
        <v>DIA</v>
      </c>
      <c r="Z952" s="402">
        <v>0</v>
      </c>
      <c r="AA952" s="402">
        <v>36968</v>
      </c>
      <c r="AB952" s="402">
        <v>160</v>
      </c>
    </row>
    <row r="953" spans="1:28">
      <c r="A953" s="445" t="str">
        <f t="shared" si="114"/>
        <v>APU-00111</v>
      </c>
      <c r="B953" s="407"/>
      <c r="C953" s="481" t="str">
        <f t="shared" si="110"/>
        <v/>
      </c>
      <c r="D953" s="482"/>
      <c r="E953" s="482"/>
      <c r="F953" s="482"/>
      <c r="G953" s="483"/>
      <c r="H953" s="492"/>
      <c r="I953" s="493"/>
      <c r="J953" s="485" t="str">
        <f t="shared" si="111"/>
        <v/>
      </c>
      <c r="K953" s="486"/>
      <c r="L953" s="487" t="str">
        <f t="shared" si="112"/>
        <v/>
      </c>
      <c r="M953" s="488">
        <f t="shared" si="112"/>
        <v>0</v>
      </c>
      <c r="N953" s="489"/>
      <c r="O953" s="490" t="str">
        <f t="shared" si="113"/>
        <v xml:space="preserve"> </v>
      </c>
      <c r="P953" s="491"/>
      <c r="R953" s="402" t="str">
        <v/>
      </c>
      <c r="S953" s="402">
        <v>0</v>
      </c>
      <c r="T953" s="402">
        <v>0</v>
      </c>
      <c r="U953" s="402">
        <v>0</v>
      </c>
      <c r="V953" s="402">
        <v>0</v>
      </c>
      <c r="W953" s="402">
        <v>0</v>
      </c>
      <c r="X953" s="402">
        <v>0</v>
      </c>
      <c r="Y953" s="402" t="str">
        <v/>
      </c>
      <c r="Z953" s="402">
        <v>0</v>
      </c>
      <c r="AA953" s="402" t="str">
        <v/>
      </c>
      <c r="AB953" s="402">
        <v>0</v>
      </c>
    </row>
    <row r="954" spans="1:28">
      <c r="A954" s="445" t="str">
        <f t="shared" si="114"/>
        <v>APU-00111</v>
      </c>
      <c r="B954" s="407"/>
      <c r="C954" s="481" t="str">
        <f t="shared" si="110"/>
        <v/>
      </c>
      <c r="D954" s="482"/>
      <c r="E954" s="482"/>
      <c r="F954" s="482"/>
      <c r="G954" s="483"/>
      <c r="H954" s="484"/>
      <c r="I954" s="483"/>
      <c r="J954" s="485" t="str">
        <f t="shared" si="111"/>
        <v/>
      </c>
      <c r="K954" s="486"/>
      <c r="L954" s="487" t="str">
        <f t="shared" si="112"/>
        <v/>
      </c>
      <c r="M954" s="488">
        <f t="shared" si="112"/>
        <v>0</v>
      </c>
      <c r="N954" s="489"/>
      <c r="O954" s="490" t="str">
        <f t="shared" si="113"/>
        <v xml:space="preserve"> </v>
      </c>
      <c r="P954" s="491"/>
      <c r="R954" s="402" t="str">
        <v/>
      </c>
      <c r="S954" s="402">
        <v>0</v>
      </c>
      <c r="T954" s="402">
        <v>0</v>
      </c>
      <c r="U954" s="402">
        <v>0</v>
      </c>
      <c r="V954" s="402">
        <v>0</v>
      </c>
      <c r="W954" s="402">
        <v>0</v>
      </c>
      <c r="X954" s="402">
        <v>0</v>
      </c>
      <c r="Y954" s="402" t="str">
        <v/>
      </c>
      <c r="Z954" s="402">
        <v>0</v>
      </c>
      <c r="AA954" s="402" t="str">
        <v/>
      </c>
      <c r="AB954" s="402">
        <v>0</v>
      </c>
    </row>
    <row r="955" spans="1:28" ht="15.75" thickBot="1">
      <c r="A955" s="445" t="str">
        <f t="shared" si="114"/>
        <v>APU-00111</v>
      </c>
      <c r="B955" s="407"/>
      <c r="C955" s="481" t="str">
        <f t="shared" si="110"/>
        <v/>
      </c>
      <c r="D955" s="450"/>
      <c r="E955" s="450"/>
      <c r="F955" s="450"/>
      <c r="G955" s="494"/>
      <c r="H955" s="495"/>
      <c r="I955" s="494"/>
      <c r="J955" s="485" t="str">
        <f t="shared" si="111"/>
        <v/>
      </c>
      <c r="K955" s="496"/>
      <c r="L955" s="487" t="str">
        <f t="shared" si="112"/>
        <v/>
      </c>
      <c r="M955" s="488">
        <f t="shared" si="112"/>
        <v>0</v>
      </c>
      <c r="N955" s="497"/>
      <c r="O955" s="498" t="str">
        <f t="shared" si="113"/>
        <v xml:space="preserve"> </v>
      </c>
      <c r="P955" s="491"/>
      <c r="R955" s="402" t="str">
        <v/>
      </c>
      <c r="S955" s="402">
        <v>0</v>
      </c>
      <c r="T955" s="402">
        <v>0</v>
      </c>
      <c r="U955" s="402">
        <v>0</v>
      </c>
      <c r="V955" s="402">
        <v>0</v>
      </c>
      <c r="W955" s="402">
        <v>0</v>
      </c>
      <c r="X955" s="402">
        <v>0</v>
      </c>
      <c r="Y955" s="402" t="str">
        <v/>
      </c>
      <c r="Z955" s="402">
        <v>0</v>
      </c>
      <c r="AA955" s="402" t="str">
        <v/>
      </c>
      <c r="AB955" s="402">
        <v>0</v>
      </c>
    </row>
    <row r="956" spans="1:28" ht="15.75" thickBot="1">
      <c r="A956" s="445" t="str">
        <f t="shared" si="114"/>
        <v>APU-00111</v>
      </c>
      <c r="B956" s="407"/>
      <c r="C956" s="499" t="s">
        <v>95</v>
      </c>
      <c r="D956" s="500"/>
      <c r="E956" s="500"/>
      <c r="F956" s="500"/>
      <c r="G956" s="500"/>
      <c r="H956" s="500"/>
      <c r="I956" s="500"/>
      <c r="J956" s="500"/>
      <c r="K956" s="500"/>
      <c r="L956" s="500"/>
      <c r="M956" s="500"/>
      <c r="N956" s="501"/>
      <c r="O956" s="502">
        <f>SUM(O950:O955)</f>
        <v>2990.7500000000005</v>
      </c>
      <c r="P956" s="503"/>
      <c r="R956" s="402" t="str">
        <v>SUBTOTAL</v>
      </c>
      <c r="S956" s="402">
        <v>0</v>
      </c>
      <c r="T956" s="402">
        <v>0</v>
      </c>
      <c r="U956" s="402">
        <v>0</v>
      </c>
      <c r="V956" s="402">
        <v>0</v>
      </c>
      <c r="W956" s="402">
        <v>0</v>
      </c>
      <c r="X956" s="402">
        <v>0</v>
      </c>
      <c r="Y956" s="402">
        <v>0</v>
      </c>
      <c r="Z956" s="402">
        <v>0</v>
      </c>
      <c r="AA956" s="402">
        <v>0</v>
      </c>
      <c r="AB956" s="402">
        <v>0</v>
      </c>
    </row>
    <row r="957" spans="1:28" ht="15.75" thickBot="1">
      <c r="A957" s="445" t="str">
        <f t="shared" si="114"/>
        <v>APU-00111</v>
      </c>
      <c r="B957" s="407"/>
      <c r="C957" s="446" t="s">
        <v>49</v>
      </c>
      <c r="D957" s="420"/>
      <c r="E957" s="420"/>
      <c r="F957" s="420"/>
      <c r="G957" s="420"/>
      <c r="H957" s="420"/>
      <c r="I957" s="420"/>
      <c r="J957" s="420"/>
      <c r="K957" s="420"/>
      <c r="L957" s="420"/>
      <c r="M957" s="420"/>
      <c r="N957" s="420"/>
      <c r="O957" s="471"/>
      <c r="P957" s="472"/>
      <c r="R957" s="402" t="str">
        <v>II. MATERIALES</v>
      </c>
      <c r="S957" s="402">
        <v>0</v>
      </c>
      <c r="T957" s="402">
        <v>0</v>
      </c>
      <c r="U957" s="402">
        <v>0</v>
      </c>
      <c r="V957" s="402">
        <v>0</v>
      </c>
      <c r="W957" s="402">
        <v>0</v>
      </c>
      <c r="X957" s="402">
        <v>0</v>
      </c>
      <c r="Y957" s="402">
        <v>0</v>
      </c>
      <c r="Z957" s="402">
        <v>0</v>
      </c>
      <c r="AA957" s="402">
        <v>0</v>
      </c>
      <c r="AB957" s="402">
        <v>0</v>
      </c>
    </row>
    <row r="958" spans="1:28">
      <c r="A958" s="445" t="str">
        <f t="shared" si="114"/>
        <v>APU-00111</v>
      </c>
      <c r="B958" s="407"/>
      <c r="C958" s="473" t="s">
        <v>42</v>
      </c>
      <c r="D958" s="504"/>
      <c r="E958" s="504"/>
      <c r="F958" s="504"/>
      <c r="G958" s="504"/>
      <c r="H958" s="504"/>
      <c r="I958" s="504"/>
      <c r="J958" s="477"/>
      <c r="K958" s="505" t="s">
        <v>43</v>
      </c>
      <c r="L958" s="478" t="s">
        <v>9</v>
      </c>
      <c r="M958" s="476" t="s">
        <v>96</v>
      </c>
      <c r="N958" s="477"/>
      <c r="O958" s="479" t="s">
        <v>48</v>
      </c>
      <c r="P958" s="480"/>
      <c r="R958" s="402" t="str">
        <v>DESCRIPCIÓN</v>
      </c>
      <c r="S958" s="402">
        <v>0</v>
      </c>
      <c r="T958" s="402">
        <v>0</v>
      </c>
      <c r="U958" s="402">
        <v>0</v>
      </c>
      <c r="V958" s="402">
        <v>0</v>
      </c>
      <c r="W958" s="402">
        <v>0</v>
      </c>
      <c r="X958" s="402">
        <v>0</v>
      </c>
      <c r="Y958" s="402">
        <v>0</v>
      </c>
      <c r="Z958" s="402" t="str">
        <v>UNIDAD</v>
      </c>
      <c r="AA958" s="402" t="str">
        <v>CANTIDAD</v>
      </c>
      <c r="AB958" s="402" t="str">
        <v>PRECIO UNITARIO</v>
      </c>
    </row>
    <row r="959" spans="1:28">
      <c r="A959" s="445" t="str">
        <f t="shared" si="114"/>
        <v>APU-00111</v>
      </c>
      <c r="B959" s="407"/>
      <c r="C959" s="481" t="str">
        <f t="shared" ref="C959:C972" si="115">+R959</f>
        <v>CABALLETE TERMOACUSTICO TIPO TRAPEZOIDAL DE 2,00 M X0,70 M</v>
      </c>
      <c r="D959" s="506"/>
      <c r="E959" s="506"/>
      <c r="F959" s="506"/>
      <c r="G959" s="506"/>
      <c r="H959" s="506"/>
      <c r="I959" s="506"/>
      <c r="J959" s="507"/>
      <c r="K959" s="508" t="str">
        <f t="shared" ref="K959:M972" si="116">+Z959</f>
        <v>UND</v>
      </c>
      <c r="L959" s="509">
        <f t="shared" si="116"/>
        <v>0.6</v>
      </c>
      <c r="M959" s="510">
        <f t="shared" si="116"/>
        <v>149666.67000000001</v>
      </c>
      <c r="N959" s="511"/>
      <c r="O959" s="490">
        <f t="shared" ref="O959:O972" si="117">IFERROR(ROUND(M959*L959,2),"")</f>
        <v>89800</v>
      </c>
      <c r="P959" s="491"/>
      <c r="R959" s="402" t="str">
        <v>CABALLETE TERMOACUSTICO TIPO TRAPEZOIDAL DE 2,00 M X0,70 M</v>
      </c>
      <c r="S959" s="402">
        <v>0</v>
      </c>
      <c r="T959" s="402">
        <v>0</v>
      </c>
      <c r="U959" s="402">
        <v>0</v>
      </c>
      <c r="V959" s="402">
        <v>0</v>
      </c>
      <c r="W959" s="402">
        <v>0</v>
      </c>
      <c r="X959" s="402">
        <v>0</v>
      </c>
      <c r="Y959" s="402">
        <v>0</v>
      </c>
      <c r="Z959" s="402" t="str">
        <v>UND</v>
      </c>
      <c r="AA959" s="402">
        <v>0.6</v>
      </c>
      <c r="AB959" s="402">
        <v>149666.67000000001</v>
      </c>
    </row>
    <row r="960" spans="1:28">
      <c r="A960" s="445" t="str">
        <f t="shared" si="114"/>
        <v>APU-00111</v>
      </c>
      <c r="B960" s="407"/>
      <c r="C960" s="481" t="str">
        <f>+C876</f>
        <v>AMARRE CAL.18</v>
      </c>
      <c r="D960" s="506"/>
      <c r="E960" s="506"/>
      <c r="F960" s="506"/>
      <c r="G960" s="506"/>
      <c r="H960" s="506"/>
      <c r="I960" s="506"/>
      <c r="J960" s="507"/>
      <c r="K960" s="508" t="str">
        <f t="shared" si="116"/>
        <v>UND</v>
      </c>
      <c r="L960" s="509">
        <f t="shared" si="116"/>
        <v>4</v>
      </c>
      <c r="M960" s="510">
        <f t="shared" si="116"/>
        <v>500</v>
      </c>
      <c r="N960" s="511"/>
      <c r="O960" s="490">
        <f t="shared" si="117"/>
        <v>2000</v>
      </c>
      <c r="P960" s="491"/>
      <c r="R960" s="402" t="str">
        <v>TORNILLO AUTOPERFORANTE CON ARANDELA EPDM TIPO SOMBRILLA DE 14 X 1-1/2"</v>
      </c>
      <c r="S960" s="402">
        <v>0</v>
      </c>
      <c r="T960" s="402">
        <v>0</v>
      </c>
      <c r="U960" s="402">
        <v>0</v>
      </c>
      <c r="V960" s="402">
        <v>0</v>
      </c>
      <c r="W960" s="402">
        <v>0</v>
      </c>
      <c r="X960" s="402">
        <v>0</v>
      </c>
      <c r="Y960" s="402">
        <v>0</v>
      </c>
      <c r="Z960" s="402" t="str">
        <v>UND</v>
      </c>
      <c r="AA960" s="402">
        <v>4</v>
      </c>
      <c r="AB960" s="402">
        <v>500</v>
      </c>
    </row>
    <row r="961" spans="1:28">
      <c r="A961" s="445" t="str">
        <f t="shared" si="114"/>
        <v>APU-00111</v>
      </c>
      <c r="B961" s="407"/>
      <c r="C961" s="481" t="str">
        <f t="shared" si="115"/>
        <v>SILICONA LIQUIDA 300 ML</v>
      </c>
      <c r="D961" s="482"/>
      <c r="E961" s="482"/>
      <c r="F961" s="482"/>
      <c r="G961" s="482"/>
      <c r="H961" s="482"/>
      <c r="I961" s="482"/>
      <c r="J961" s="483"/>
      <c r="K961" s="508" t="str">
        <f t="shared" si="116"/>
        <v>UND</v>
      </c>
      <c r="L961" s="509">
        <f t="shared" si="116"/>
        <v>0.02</v>
      </c>
      <c r="M961" s="510">
        <f t="shared" si="116"/>
        <v>10350</v>
      </c>
      <c r="N961" s="511"/>
      <c r="O961" s="490">
        <f t="shared" si="117"/>
        <v>207</v>
      </c>
      <c r="P961" s="491"/>
      <c r="R961" s="402" t="str">
        <v>SILICONA LIQUIDA 300 ML</v>
      </c>
      <c r="S961" s="402">
        <v>0</v>
      </c>
      <c r="T961" s="402">
        <v>0</v>
      </c>
      <c r="U961" s="402">
        <v>0</v>
      </c>
      <c r="V961" s="402">
        <v>0</v>
      </c>
      <c r="W961" s="402">
        <v>0</v>
      </c>
      <c r="X961" s="402">
        <v>0</v>
      </c>
      <c r="Y961" s="402">
        <v>0</v>
      </c>
      <c r="Z961" s="402" t="str">
        <v>UND</v>
      </c>
      <c r="AA961" s="402">
        <v>0.02</v>
      </c>
      <c r="AB961" s="402">
        <v>10350</v>
      </c>
    </row>
    <row r="962" spans="1:28">
      <c r="A962" s="445" t="str">
        <f t="shared" si="114"/>
        <v>APU-00111</v>
      </c>
      <c r="B962" s="407"/>
      <c r="C962" s="481" t="str">
        <f t="shared" si="115"/>
        <v/>
      </c>
      <c r="D962" s="482"/>
      <c r="E962" s="482"/>
      <c r="F962" s="482"/>
      <c r="G962" s="482"/>
      <c r="H962" s="482"/>
      <c r="I962" s="482"/>
      <c r="J962" s="483"/>
      <c r="K962" s="508" t="str">
        <f t="shared" si="116"/>
        <v/>
      </c>
      <c r="L962" s="509">
        <f t="shared" si="116"/>
        <v>0</v>
      </c>
      <c r="M962" s="510" t="str">
        <f t="shared" si="116"/>
        <v/>
      </c>
      <c r="N962" s="511"/>
      <c r="O962" s="490" t="str">
        <f t="shared" si="117"/>
        <v/>
      </c>
      <c r="P962" s="491"/>
      <c r="R962" s="402" t="str">
        <v/>
      </c>
      <c r="S962" s="402">
        <v>0</v>
      </c>
      <c r="T962" s="402">
        <v>0</v>
      </c>
      <c r="U962" s="402">
        <v>0</v>
      </c>
      <c r="V962" s="402">
        <v>0</v>
      </c>
      <c r="W962" s="402">
        <v>0</v>
      </c>
      <c r="X962" s="402">
        <v>0</v>
      </c>
      <c r="Y962" s="402">
        <v>0</v>
      </c>
      <c r="Z962" s="402" t="str">
        <v/>
      </c>
      <c r="AA962" s="402">
        <v>0</v>
      </c>
      <c r="AB962" s="402" t="str">
        <v/>
      </c>
    </row>
    <row r="963" spans="1:28">
      <c r="A963" s="445" t="str">
        <f t="shared" si="114"/>
        <v>APU-00111</v>
      </c>
      <c r="B963" s="407"/>
      <c r="C963" s="481" t="str">
        <f t="shared" si="115"/>
        <v/>
      </c>
      <c r="D963" s="482"/>
      <c r="E963" s="482"/>
      <c r="F963" s="482"/>
      <c r="G963" s="482"/>
      <c r="H963" s="482"/>
      <c r="I963" s="482"/>
      <c r="J963" s="483"/>
      <c r="K963" s="508" t="str">
        <f t="shared" si="116"/>
        <v/>
      </c>
      <c r="L963" s="509">
        <f t="shared" si="116"/>
        <v>0</v>
      </c>
      <c r="M963" s="510" t="str">
        <f t="shared" si="116"/>
        <v/>
      </c>
      <c r="N963" s="511"/>
      <c r="O963" s="490" t="str">
        <f t="shared" si="117"/>
        <v/>
      </c>
      <c r="P963" s="491"/>
      <c r="R963" s="402" t="str">
        <v/>
      </c>
      <c r="S963" s="402">
        <v>0</v>
      </c>
      <c r="T963" s="402">
        <v>0</v>
      </c>
      <c r="U963" s="402">
        <v>0</v>
      </c>
      <c r="V963" s="402">
        <v>0</v>
      </c>
      <c r="W963" s="402">
        <v>0</v>
      </c>
      <c r="X963" s="402">
        <v>0</v>
      </c>
      <c r="Y963" s="402">
        <v>0</v>
      </c>
      <c r="Z963" s="402" t="str">
        <v/>
      </c>
      <c r="AA963" s="402">
        <v>0</v>
      </c>
      <c r="AB963" s="402" t="str">
        <v/>
      </c>
    </row>
    <row r="964" spans="1:28">
      <c r="A964" s="445" t="str">
        <f t="shared" si="114"/>
        <v>APU-00111</v>
      </c>
      <c r="B964" s="407"/>
      <c r="C964" s="481" t="str">
        <f t="shared" si="115"/>
        <v/>
      </c>
      <c r="D964" s="482"/>
      <c r="E964" s="482"/>
      <c r="F964" s="482"/>
      <c r="G964" s="482"/>
      <c r="H964" s="482"/>
      <c r="I964" s="482"/>
      <c r="J964" s="483"/>
      <c r="K964" s="508" t="str">
        <f t="shared" si="116"/>
        <v/>
      </c>
      <c r="L964" s="509">
        <f t="shared" si="116"/>
        <v>0</v>
      </c>
      <c r="M964" s="510" t="str">
        <f t="shared" si="116"/>
        <v/>
      </c>
      <c r="N964" s="511"/>
      <c r="O964" s="490" t="str">
        <f t="shared" si="117"/>
        <v/>
      </c>
      <c r="P964" s="491"/>
      <c r="R964" s="402" t="str">
        <v/>
      </c>
      <c r="S964" s="402">
        <v>0</v>
      </c>
      <c r="T964" s="402">
        <v>0</v>
      </c>
      <c r="U964" s="402">
        <v>0</v>
      </c>
      <c r="V964" s="402">
        <v>0</v>
      </c>
      <c r="W964" s="402">
        <v>0</v>
      </c>
      <c r="X964" s="402">
        <v>0</v>
      </c>
      <c r="Y964" s="402">
        <v>0</v>
      </c>
      <c r="Z964" s="402" t="str">
        <v/>
      </c>
      <c r="AA964" s="402">
        <v>0</v>
      </c>
      <c r="AB964" s="402" t="str">
        <v/>
      </c>
    </row>
    <row r="965" spans="1:28">
      <c r="A965" s="445" t="str">
        <f t="shared" si="114"/>
        <v>APU-00111</v>
      </c>
      <c r="B965" s="407"/>
      <c r="C965" s="481" t="str">
        <f t="shared" si="115"/>
        <v/>
      </c>
      <c r="D965" s="482"/>
      <c r="E965" s="482"/>
      <c r="F965" s="482"/>
      <c r="G965" s="482"/>
      <c r="H965" s="482"/>
      <c r="I965" s="482"/>
      <c r="J965" s="483"/>
      <c r="K965" s="508" t="str">
        <f t="shared" si="116"/>
        <v/>
      </c>
      <c r="L965" s="509">
        <f t="shared" si="116"/>
        <v>0</v>
      </c>
      <c r="M965" s="510" t="str">
        <f t="shared" si="116"/>
        <v/>
      </c>
      <c r="N965" s="511"/>
      <c r="O965" s="490" t="str">
        <f t="shared" si="117"/>
        <v/>
      </c>
      <c r="P965" s="491"/>
      <c r="R965" s="402" t="str">
        <v/>
      </c>
      <c r="S965" s="402">
        <v>0</v>
      </c>
      <c r="T965" s="402">
        <v>0</v>
      </c>
      <c r="U965" s="402">
        <v>0</v>
      </c>
      <c r="V965" s="402">
        <v>0</v>
      </c>
      <c r="W965" s="402">
        <v>0</v>
      </c>
      <c r="X965" s="402">
        <v>0</v>
      </c>
      <c r="Y965" s="402">
        <v>0</v>
      </c>
      <c r="Z965" s="402" t="str">
        <v/>
      </c>
      <c r="AA965" s="402">
        <v>0</v>
      </c>
      <c r="AB965" s="402" t="str">
        <v/>
      </c>
    </row>
    <row r="966" spans="1:28">
      <c r="A966" s="445" t="str">
        <f t="shared" si="114"/>
        <v>APU-00111</v>
      </c>
      <c r="B966" s="407"/>
      <c r="C966" s="481" t="str">
        <f t="shared" si="115"/>
        <v/>
      </c>
      <c r="D966" s="482"/>
      <c r="E966" s="482"/>
      <c r="F966" s="482"/>
      <c r="G966" s="482"/>
      <c r="H966" s="482"/>
      <c r="I966" s="482"/>
      <c r="J966" s="483"/>
      <c r="K966" s="508" t="str">
        <f t="shared" si="116"/>
        <v/>
      </c>
      <c r="L966" s="509">
        <f t="shared" si="116"/>
        <v>0</v>
      </c>
      <c r="M966" s="510" t="str">
        <f t="shared" si="116"/>
        <v/>
      </c>
      <c r="N966" s="511"/>
      <c r="O966" s="490" t="str">
        <f t="shared" si="117"/>
        <v/>
      </c>
      <c r="P966" s="491"/>
      <c r="R966" s="402" t="str">
        <v/>
      </c>
      <c r="S966" s="402">
        <v>0</v>
      </c>
      <c r="T966" s="402">
        <v>0</v>
      </c>
      <c r="U966" s="402">
        <v>0</v>
      </c>
      <c r="V966" s="402">
        <v>0</v>
      </c>
      <c r="W966" s="402">
        <v>0</v>
      </c>
      <c r="X966" s="402">
        <v>0</v>
      </c>
      <c r="Y966" s="402">
        <v>0</v>
      </c>
      <c r="Z966" s="402" t="str">
        <v/>
      </c>
      <c r="AA966" s="402">
        <v>0</v>
      </c>
      <c r="AB966" s="402" t="str">
        <v/>
      </c>
    </row>
    <row r="967" spans="1:28">
      <c r="A967" s="445" t="str">
        <f t="shared" si="114"/>
        <v>APU-00111</v>
      </c>
      <c r="B967" s="407"/>
      <c r="C967" s="481" t="str">
        <f t="shared" si="115"/>
        <v/>
      </c>
      <c r="D967" s="482"/>
      <c r="E967" s="482"/>
      <c r="F967" s="482"/>
      <c r="G967" s="482"/>
      <c r="H967" s="482"/>
      <c r="I967" s="482"/>
      <c r="J967" s="483"/>
      <c r="K967" s="508" t="str">
        <f t="shared" si="116"/>
        <v/>
      </c>
      <c r="L967" s="509">
        <f t="shared" si="116"/>
        <v>0</v>
      </c>
      <c r="M967" s="510" t="str">
        <f t="shared" si="116"/>
        <v/>
      </c>
      <c r="N967" s="511"/>
      <c r="O967" s="490" t="str">
        <f t="shared" si="117"/>
        <v/>
      </c>
      <c r="P967" s="491"/>
      <c r="R967" s="402" t="str">
        <v/>
      </c>
      <c r="S967" s="402">
        <v>0</v>
      </c>
      <c r="T967" s="402">
        <v>0</v>
      </c>
      <c r="U967" s="402">
        <v>0</v>
      </c>
      <c r="V967" s="402">
        <v>0</v>
      </c>
      <c r="W967" s="402">
        <v>0</v>
      </c>
      <c r="X967" s="402">
        <v>0</v>
      </c>
      <c r="Y967" s="402">
        <v>0</v>
      </c>
      <c r="Z967" s="402" t="str">
        <v/>
      </c>
      <c r="AA967" s="402">
        <v>0</v>
      </c>
      <c r="AB967" s="402" t="str">
        <v/>
      </c>
    </row>
    <row r="968" spans="1:28">
      <c r="A968" s="445" t="str">
        <f t="shared" si="114"/>
        <v>APU-00111</v>
      </c>
      <c r="B968" s="407"/>
      <c r="C968" s="481" t="str">
        <f t="shared" si="115"/>
        <v/>
      </c>
      <c r="D968" s="482"/>
      <c r="E968" s="482"/>
      <c r="F968" s="482"/>
      <c r="G968" s="482"/>
      <c r="H968" s="482"/>
      <c r="I968" s="482"/>
      <c r="J968" s="483"/>
      <c r="K968" s="508" t="str">
        <f t="shared" si="116"/>
        <v/>
      </c>
      <c r="L968" s="509">
        <f t="shared" si="116"/>
        <v>0</v>
      </c>
      <c r="M968" s="510" t="str">
        <f t="shared" si="116"/>
        <v/>
      </c>
      <c r="N968" s="511"/>
      <c r="O968" s="490" t="str">
        <f t="shared" si="117"/>
        <v/>
      </c>
      <c r="P968" s="491"/>
      <c r="R968" s="402" t="str">
        <v/>
      </c>
      <c r="S968" s="402">
        <v>0</v>
      </c>
      <c r="T968" s="402">
        <v>0</v>
      </c>
      <c r="U968" s="402">
        <v>0</v>
      </c>
      <c r="V968" s="402">
        <v>0</v>
      </c>
      <c r="W968" s="402">
        <v>0</v>
      </c>
      <c r="X968" s="402">
        <v>0</v>
      </c>
      <c r="Y968" s="402">
        <v>0</v>
      </c>
      <c r="Z968" s="402" t="str">
        <v/>
      </c>
      <c r="AA968" s="402">
        <v>0</v>
      </c>
      <c r="AB968" s="402" t="str">
        <v/>
      </c>
    </row>
    <row r="969" spans="1:28">
      <c r="A969" s="445" t="str">
        <f t="shared" si="114"/>
        <v>APU-00111</v>
      </c>
      <c r="B969" s="407"/>
      <c r="C969" s="481" t="str">
        <f t="shared" si="115"/>
        <v/>
      </c>
      <c r="D969" s="482"/>
      <c r="E969" s="482"/>
      <c r="F969" s="482"/>
      <c r="G969" s="482"/>
      <c r="H969" s="482"/>
      <c r="I969" s="482"/>
      <c r="J969" s="483"/>
      <c r="K969" s="508" t="str">
        <f t="shared" si="116"/>
        <v/>
      </c>
      <c r="L969" s="509">
        <f t="shared" si="116"/>
        <v>0</v>
      </c>
      <c r="M969" s="510" t="str">
        <f t="shared" si="116"/>
        <v/>
      </c>
      <c r="N969" s="511"/>
      <c r="O969" s="490" t="str">
        <f t="shared" si="117"/>
        <v/>
      </c>
      <c r="P969" s="491"/>
      <c r="R969" s="402" t="str">
        <v/>
      </c>
      <c r="S969" s="402">
        <v>0</v>
      </c>
      <c r="T969" s="402">
        <v>0</v>
      </c>
      <c r="U969" s="402">
        <v>0</v>
      </c>
      <c r="V969" s="402">
        <v>0</v>
      </c>
      <c r="W969" s="402">
        <v>0</v>
      </c>
      <c r="X969" s="402">
        <v>0</v>
      </c>
      <c r="Y969" s="402">
        <v>0</v>
      </c>
      <c r="Z969" s="402" t="str">
        <v/>
      </c>
      <c r="AA969" s="402">
        <v>0</v>
      </c>
      <c r="AB969" s="402" t="str">
        <v/>
      </c>
    </row>
    <row r="970" spans="1:28">
      <c r="A970" s="445" t="str">
        <f t="shared" si="114"/>
        <v>APU-00111</v>
      </c>
      <c r="B970" s="407"/>
      <c r="C970" s="481" t="str">
        <f t="shared" si="115"/>
        <v/>
      </c>
      <c r="D970" s="482"/>
      <c r="E970" s="482"/>
      <c r="F970" s="482"/>
      <c r="G970" s="482"/>
      <c r="H970" s="482"/>
      <c r="I970" s="482"/>
      <c r="J970" s="483"/>
      <c r="K970" s="508" t="str">
        <f t="shared" si="116"/>
        <v/>
      </c>
      <c r="L970" s="509">
        <f t="shared" si="116"/>
        <v>0</v>
      </c>
      <c r="M970" s="510" t="str">
        <f t="shared" si="116"/>
        <v/>
      </c>
      <c r="N970" s="511"/>
      <c r="O970" s="490" t="str">
        <f t="shared" si="117"/>
        <v/>
      </c>
      <c r="P970" s="491"/>
      <c r="R970" s="402" t="str">
        <v/>
      </c>
      <c r="S970" s="402">
        <v>0</v>
      </c>
      <c r="T970" s="402">
        <v>0</v>
      </c>
      <c r="U970" s="402">
        <v>0</v>
      </c>
      <c r="V970" s="402">
        <v>0</v>
      </c>
      <c r="W970" s="402">
        <v>0</v>
      </c>
      <c r="X970" s="402">
        <v>0</v>
      </c>
      <c r="Y970" s="402">
        <v>0</v>
      </c>
      <c r="Z970" s="402" t="str">
        <v/>
      </c>
      <c r="AA970" s="402">
        <v>0</v>
      </c>
      <c r="AB970" s="402" t="str">
        <v/>
      </c>
    </row>
    <row r="971" spans="1:28">
      <c r="A971" s="445" t="str">
        <f t="shared" si="114"/>
        <v>APU-00111</v>
      </c>
      <c r="B971" s="407"/>
      <c r="C971" s="481" t="str">
        <f t="shared" si="115"/>
        <v/>
      </c>
      <c r="D971" s="482"/>
      <c r="E971" s="482"/>
      <c r="F971" s="482"/>
      <c r="G971" s="482"/>
      <c r="H971" s="482"/>
      <c r="I971" s="482"/>
      <c r="J971" s="483"/>
      <c r="K971" s="508" t="str">
        <f t="shared" si="116"/>
        <v/>
      </c>
      <c r="L971" s="509">
        <f t="shared" si="116"/>
        <v>0</v>
      </c>
      <c r="M971" s="510" t="str">
        <f t="shared" si="116"/>
        <v/>
      </c>
      <c r="N971" s="511"/>
      <c r="O971" s="490" t="str">
        <f t="shared" si="117"/>
        <v/>
      </c>
      <c r="P971" s="491"/>
      <c r="R971" s="402" t="str">
        <v/>
      </c>
      <c r="S971" s="402">
        <v>0</v>
      </c>
      <c r="T971" s="402">
        <v>0</v>
      </c>
      <c r="U971" s="402">
        <v>0</v>
      </c>
      <c r="V971" s="402">
        <v>0</v>
      </c>
      <c r="W971" s="402">
        <v>0</v>
      </c>
      <c r="X971" s="402">
        <v>0</v>
      </c>
      <c r="Y971" s="402">
        <v>0</v>
      </c>
      <c r="Z971" s="402" t="str">
        <v/>
      </c>
      <c r="AA971" s="402">
        <v>0</v>
      </c>
      <c r="AB971" s="402" t="str">
        <v/>
      </c>
    </row>
    <row r="972" spans="1:28">
      <c r="A972" s="445" t="str">
        <f t="shared" si="114"/>
        <v>APU-00111</v>
      </c>
      <c r="B972" s="407"/>
      <c r="C972" s="481" t="str">
        <f t="shared" si="115"/>
        <v/>
      </c>
      <c r="D972" s="482"/>
      <c r="E972" s="482"/>
      <c r="F972" s="482"/>
      <c r="G972" s="482"/>
      <c r="H972" s="482"/>
      <c r="I972" s="482"/>
      <c r="J972" s="483"/>
      <c r="K972" s="508" t="str">
        <f t="shared" si="116"/>
        <v/>
      </c>
      <c r="L972" s="509">
        <f t="shared" si="116"/>
        <v>0</v>
      </c>
      <c r="M972" s="510" t="str">
        <f t="shared" si="116"/>
        <v/>
      </c>
      <c r="N972" s="511"/>
      <c r="O972" s="490" t="str">
        <f t="shared" si="117"/>
        <v/>
      </c>
      <c r="P972" s="491"/>
      <c r="R972" s="402" t="str">
        <v/>
      </c>
      <c r="S972" s="402">
        <v>0</v>
      </c>
      <c r="T972" s="402">
        <v>0</v>
      </c>
      <c r="U972" s="402">
        <v>0</v>
      </c>
      <c r="V972" s="402">
        <v>0</v>
      </c>
      <c r="W972" s="402">
        <v>0</v>
      </c>
      <c r="X972" s="402">
        <v>0</v>
      </c>
      <c r="Y972" s="402">
        <v>0</v>
      </c>
      <c r="Z972" s="402" t="str">
        <v/>
      </c>
      <c r="AA972" s="402">
        <v>0</v>
      </c>
      <c r="AB972" s="402" t="str">
        <v/>
      </c>
    </row>
    <row r="973" spans="1:28" ht="15.75" thickBot="1">
      <c r="A973" s="445" t="str">
        <f t="shared" si="114"/>
        <v>APU-00111</v>
      </c>
      <c r="B973" s="407"/>
      <c r="C973" s="512" t="s">
        <v>97</v>
      </c>
      <c r="D973" s="482"/>
      <c r="E973" s="482"/>
      <c r="F973" s="482"/>
      <c r="G973" s="482"/>
      <c r="H973" s="482"/>
      <c r="I973" s="482"/>
      <c r="J973" s="483"/>
      <c r="K973" s="508" t="s">
        <v>98</v>
      </c>
      <c r="L973" s="509">
        <v>0.05</v>
      </c>
      <c r="M973" s="510">
        <f>SUM(O959:O972)</f>
        <v>92007</v>
      </c>
      <c r="N973" s="511"/>
      <c r="O973" s="490">
        <f>ROUND(M973*L973,2)</f>
        <v>4600.3500000000004</v>
      </c>
      <c r="P973" s="491"/>
      <c r="R973" s="402" t="str">
        <v>DESPERDICIO</v>
      </c>
      <c r="S973" s="402">
        <v>0</v>
      </c>
      <c r="T973" s="402">
        <v>0</v>
      </c>
      <c r="U973" s="402">
        <v>0</v>
      </c>
      <c r="V973" s="402">
        <v>0</v>
      </c>
      <c r="W973" s="402">
        <v>0</v>
      </c>
      <c r="X973" s="402">
        <v>0</v>
      </c>
      <c r="Y973" s="402">
        <v>0</v>
      </c>
      <c r="Z973" s="402" t="str">
        <v>%</v>
      </c>
      <c r="AA973" s="402">
        <v>0.05</v>
      </c>
      <c r="AB973" s="402">
        <v>92007</v>
      </c>
    </row>
    <row r="974" spans="1:28" ht="15.75" thickBot="1">
      <c r="A974" s="445" t="str">
        <f t="shared" si="114"/>
        <v>APU-00111</v>
      </c>
      <c r="B974" s="407"/>
      <c r="C974" s="499" t="s">
        <v>95</v>
      </c>
      <c r="D974" s="500"/>
      <c r="E974" s="500"/>
      <c r="F974" s="500"/>
      <c r="G974" s="500"/>
      <c r="H974" s="500"/>
      <c r="I974" s="500"/>
      <c r="J974" s="500"/>
      <c r="K974" s="500"/>
      <c r="L974" s="500"/>
      <c r="M974" s="500"/>
      <c r="N974" s="501"/>
      <c r="O974" s="502">
        <f>SUM(O959:O973)</f>
        <v>96607.35</v>
      </c>
      <c r="P974" s="491"/>
      <c r="R974" s="402" t="str">
        <v>SUBTOTAL</v>
      </c>
      <c r="S974" s="402">
        <v>0</v>
      </c>
      <c r="T974" s="402">
        <v>0</v>
      </c>
      <c r="U974" s="402">
        <v>0</v>
      </c>
      <c r="V974" s="402">
        <v>0</v>
      </c>
      <c r="W974" s="402">
        <v>0</v>
      </c>
      <c r="X974" s="402">
        <v>0</v>
      </c>
      <c r="Y974" s="402">
        <v>0</v>
      </c>
      <c r="Z974" s="402">
        <v>0</v>
      </c>
      <c r="AA974" s="402">
        <v>0</v>
      </c>
      <c r="AB974" s="402">
        <v>0</v>
      </c>
    </row>
    <row r="975" spans="1:28" ht="15.75" thickBot="1">
      <c r="A975" s="445" t="str">
        <f t="shared" si="114"/>
        <v>APU-00111</v>
      </c>
      <c r="B975" s="407"/>
      <c r="C975" s="446" t="s">
        <v>50</v>
      </c>
      <c r="D975" s="420"/>
      <c r="E975" s="420"/>
      <c r="F975" s="420"/>
      <c r="G975" s="420"/>
      <c r="H975" s="420"/>
      <c r="I975" s="420"/>
      <c r="J975" s="420"/>
      <c r="K975" s="420"/>
      <c r="L975" s="420"/>
      <c r="M975" s="420"/>
      <c r="N975" s="420"/>
      <c r="O975" s="471"/>
      <c r="P975" s="472"/>
      <c r="R975" s="402" t="str">
        <v>III. TRANSPORTES</v>
      </c>
      <c r="S975" s="402">
        <v>0</v>
      </c>
      <c r="T975" s="402">
        <v>0</v>
      </c>
      <c r="U975" s="402">
        <v>0</v>
      </c>
      <c r="V975" s="402">
        <v>0</v>
      </c>
      <c r="W975" s="402">
        <v>0</v>
      </c>
      <c r="X975" s="402">
        <v>0</v>
      </c>
      <c r="Y975" s="402">
        <v>0</v>
      </c>
      <c r="Z975" s="402">
        <v>0</v>
      </c>
      <c r="AA975" s="402">
        <v>0</v>
      </c>
      <c r="AB975" s="402">
        <v>0</v>
      </c>
    </row>
    <row r="976" spans="1:28">
      <c r="A976" s="445" t="str">
        <f t="shared" si="114"/>
        <v>APU-00111</v>
      </c>
      <c r="B976" s="407"/>
      <c r="C976" s="473" t="s">
        <v>51</v>
      </c>
      <c r="D976" s="504"/>
      <c r="E976" s="504"/>
      <c r="F976" s="504"/>
      <c r="G976" s="504"/>
      <c r="H976" s="504"/>
      <c r="I976" s="504"/>
      <c r="J976" s="478" t="s">
        <v>52</v>
      </c>
      <c r="K976" s="513" t="s">
        <v>53</v>
      </c>
      <c r="L976" s="478" t="s">
        <v>99</v>
      </c>
      <c r="M976" s="476" t="s">
        <v>54</v>
      </c>
      <c r="N976" s="477"/>
      <c r="O976" s="479" t="s">
        <v>48</v>
      </c>
      <c r="P976" s="480"/>
      <c r="R976" s="402" t="str">
        <v>MATERIAL</v>
      </c>
      <c r="S976" s="402">
        <v>0</v>
      </c>
      <c r="T976" s="402">
        <v>0</v>
      </c>
      <c r="U976" s="402">
        <v>0</v>
      </c>
      <c r="V976" s="402">
        <v>0</v>
      </c>
      <c r="W976" s="402">
        <v>0</v>
      </c>
      <c r="X976" s="402">
        <v>0</v>
      </c>
      <c r="Y976" s="402" t="str">
        <v>VOL. o PESO</v>
      </c>
      <c r="Z976" s="402" t="str">
        <v>DISTANCIA</v>
      </c>
      <c r="AA976" s="402" t="str">
        <v>M3 o Ton/Km</v>
      </c>
      <c r="AB976" s="402" t="str">
        <v>TARIFA</v>
      </c>
    </row>
    <row r="977" spans="1:28">
      <c r="A977" s="445" t="str">
        <f t="shared" si="114"/>
        <v>APU-00111</v>
      </c>
      <c r="B977" s="407"/>
      <c r="C977" s="481" t="str">
        <f>+R977</f>
        <v/>
      </c>
      <c r="D977" s="514"/>
      <c r="E977" s="514"/>
      <c r="F977" s="514"/>
      <c r="G977" s="514"/>
      <c r="H977" s="514"/>
      <c r="I977" s="514"/>
      <c r="J977" s="515">
        <f t="shared" ref="J977:M980" si="118">+Y977</f>
        <v>0</v>
      </c>
      <c r="K977" s="516">
        <f t="shared" si="118"/>
        <v>0</v>
      </c>
      <c r="L977" s="517" t="str">
        <f t="shared" si="118"/>
        <v/>
      </c>
      <c r="M977" s="510" t="str">
        <f t="shared" si="118"/>
        <v/>
      </c>
      <c r="N977" s="518"/>
      <c r="O977" s="519" t="str">
        <f>IFERROR(ROUND(J977*M977*K977,2),"")</f>
        <v/>
      </c>
      <c r="P977" s="491"/>
      <c r="R977" s="402" t="str">
        <v/>
      </c>
      <c r="S977" s="402">
        <v>0</v>
      </c>
      <c r="T977" s="402">
        <v>0</v>
      </c>
      <c r="U977" s="402">
        <v>0</v>
      </c>
      <c r="V977" s="402">
        <v>0</v>
      </c>
      <c r="W977" s="402">
        <v>0</v>
      </c>
      <c r="X977" s="402">
        <v>0</v>
      </c>
      <c r="Y977" s="402">
        <v>0</v>
      </c>
      <c r="Z977" s="402">
        <v>0</v>
      </c>
      <c r="AA977" s="402" t="str">
        <v/>
      </c>
      <c r="AB977" s="402" t="str">
        <v/>
      </c>
    </row>
    <row r="978" spans="1:28">
      <c r="A978" s="445" t="str">
        <f t="shared" si="114"/>
        <v>APU-00111</v>
      </c>
      <c r="B978" s="407"/>
      <c r="C978" s="481" t="str">
        <f>+R978</f>
        <v/>
      </c>
      <c r="D978" s="514"/>
      <c r="E978" s="514"/>
      <c r="F978" s="514"/>
      <c r="G978" s="514"/>
      <c r="H978" s="514"/>
      <c r="I978" s="514"/>
      <c r="J978" s="515">
        <f t="shared" si="118"/>
        <v>0</v>
      </c>
      <c r="K978" s="516">
        <f t="shared" si="118"/>
        <v>0</v>
      </c>
      <c r="L978" s="517" t="str">
        <f t="shared" si="118"/>
        <v/>
      </c>
      <c r="M978" s="510" t="str">
        <f t="shared" si="118"/>
        <v/>
      </c>
      <c r="N978" s="518"/>
      <c r="O978" s="519" t="str">
        <f>IFERROR(ROUND(J978*M978*K978,2),"")</f>
        <v/>
      </c>
      <c r="P978" s="491"/>
      <c r="R978" s="402" t="str">
        <v/>
      </c>
      <c r="S978" s="402">
        <v>0</v>
      </c>
      <c r="T978" s="402">
        <v>0</v>
      </c>
      <c r="U978" s="402">
        <v>0</v>
      </c>
      <c r="V978" s="402">
        <v>0</v>
      </c>
      <c r="W978" s="402">
        <v>0</v>
      </c>
      <c r="X978" s="402">
        <v>0</v>
      </c>
      <c r="Y978" s="402">
        <v>0</v>
      </c>
      <c r="Z978" s="402">
        <v>0</v>
      </c>
      <c r="AA978" s="402" t="str">
        <v/>
      </c>
      <c r="AB978" s="402" t="str">
        <v/>
      </c>
    </row>
    <row r="979" spans="1:28">
      <c r="A979" s="445" t="str">
        <f t="shared" si="114"/>
        <v>APU-00111</v>
      </c>
      <c r="B979" s="407"/>
      <c r="C979" s="481" t="str">
        <f>+R979</f>
        <v/>
      </c>
      <c r="D979" s="514"/>
      <c r="E979" s="514"/>
      <c r="F979" s="514"/>
      <c r="G979" s="514"/>
      <c r="H979" s="514"/>
      <c r="I979" s="514"/>
      <c r="J979" s="515">
        <f t="shared" si="118"/>
        <v>0</v>
      </c>
      <c r="K979" s="516">
        <f t="shared" si="118"/>
        <v>0</v>
      </c>
      <c r="L979" s="517" t="str">
        <f t="shared" si="118"/>
        <v/>
      </c>
      <c r="M979" s="510" t="str">
        <f t="shared" si="118"/>
        <v/>
      </c>
      <c r="N979" s="518"/>
      <c r="O979" s="519" t="str">
        <f>IFERROR(ROUND(J979*M979*K979,2),"")</f>
        <v/>
      </c>
      <c r="P979" s="491"/>
      <c r="R979" s="402" t="str">
        <v/>
      </c>
      <c r="S979" s="402">
        <v>0</v>
      </c>
      <c r="T979" s="402">
        <v>0</v>
      </c>
      <c r="U979" s="402">
        <v>0</v>
      </c>
      <c r="V979" s="402">
        <v>0</v>
      </c>
      <c r="W979" s="402">
        <v>0</v>
      </c>
      <c r="X979" s="402">
        <v>0</v>
      </c>
      <c r="Y979" s="402">
        <v>0</v>
      </c>
      <c r="Z979" s="402">
        <v>0</v>
      </c>
      <c r="AA979" s="402" t="str">
        <v/>
      </c>
      <c r="AB979" s="402" t="str">
        <v/>
      </c>
    </row>
    <row r="980" spans="1:28" ht="15.75" thickBot="1">
      <c r="A980" s="445" t="str">
        <f t="shared" si="114"/>
        <v>APU-00111</v>
      </c>
      <c r="B980" s="407"/>
      <c r="C980" s="481" t="str">
        <f>+R980</f>
        <v/>
      </c>
      <c r="D980" s="514"/>
      <c r="E980" s="514"/>
      <c r="F980" s="514"/>
      <c r="G980" s="514"/>
      <c r="H980" s="514"/>
      <c r="I980" s="514"/>
      <c r="J980" s="515">
        <f t="shared" si="118"/>
        <v>0</v>
      </c>
      <c r="K980" s="516">
        <f t="shared" si="118"/>
        <v>0</v>
      </c>
      <c r="L980" s="517" t="str">
        <f t="shared" si="118"/>
        <v/>
      </c>
      <c r="M980" s="510" t="str">
        <f t="shared" si="118"/>
        <v/>
      </c>
      <c r="N980" s="518"/>
      <c r="O980" s="519" t="str">
        <f>IFERROR(ROUND(J980*M980*K980,2),"")</f>
        <v/>
      </c>
      <c r="P980" s="491"/>
      <c r="R980" s="402" t="str">
        <v/>
      </c>
      <c r="S980" s="402">
        <v>0</v>
      </c>
      <c r="T980" s="402">
        <v>0</v>
      </c>
      <c r="U980" s="402">
        <v>0</v>
      </c>
      <c r="V980" s="402">
        <v>0</v>
      </c>
      <c r="W980" s="402">
        <v>0</v>
      </c>
      <c r="X980" s="402">
        <v>0</v>
      </c>
      <c r="Y980" s="402">
        <v>0</v>
      </c>
      <c r="Z980" s="402">
        <v>0</v>
      </c>
      <c r="AA980" s="402" t="str">
        <v/>
      </c>
      <c r="AB980" s="402" t="str">
        <v/>
      </c>
    </row>
    <row r="981" spans="1:28" ht="15.75" thickBot="1">
      <c r="A981" s="445" t="str">
        <f t="shared" si="114"/>
        <v>APU-00111</v>
      </c>
      <c r="B981" s="407"/>
      <c r="C981" s="499" t="s">
        <v>95</v>
      </c>
      <c r="D981" s="500"/>
      <c r="E981" s="500"/>
      <c r="F981" s="500"/>
      <c r="G981" s="500"/>
      <c r="H981" s="500"/>
      <c r="I981" s="500"/>
      <c r="J981" s="500"/>
      <c r="K981" s="500"/>
      <c r="L981" s="500"/>
      <c r="M981" s="500"/>
      <c r="N981" s="501"/>
      <c r="O981" s="520">
        <f>SUM(O977:O980)</f>
        <v>0</v>
      </c>
      <c r="P981" s="503"/>
      <c r="R981" s="402" t="str">
        <v>SUBTOTAL</v>
      </c>
      <c r="S981" s="402">
        <v>0</v>
      </c>
      <c r="T981" s="402">
        <v>0</v>
      </c>
      <c r="U981" s="402">
        <v>0</v>
      </c>
      <c r="V981" s="402">
        <v>0</v>
      </c>
      <c r="W981" s="402">
        <v>0</v>
      </c>
      <c r="X981" s="402">
        <v>0</v>
      </c>
      <c r="Y981" s="402">
        <v>0</v>
      </c>
      <c r="Z981" s="402">
        <v>0</v>
      </c>
      <c r="AA981" s="402">
        <v>0</v>
      </c>
      <c r="AB981" s="402">
        <v>0</v>
      </c>
    </row>
    <row r="982" spans="1:28" ht="15.75" thickBot="1">
      <c r="A982" s="445" t="str">
        <f t="shared" si="114"/>
        <v>APU-00111</v>
      </c>
      <c r="B982" s="407"/>
      <c r="C982" s="446" t="s">
        <v>55</v>
      </c>
      <c r="D982" s="420"/>
      <c r="E982" s="420"/>
      <c r="F982" s="420"/>
      <c r="G982" s="420"/>
      <c r="H982" s="420"/>
      <c r="I982" s="420"/>
      <c r="J982" s="420"/>
      <c r="K982" s="420"/>
      <c r="L982" s="420"/>
      <c r="M982" s="420"/>
      <c r="N982" s="420"/>
      <c r="O982" s="471"/>
      <c r="P982" s="472"/>
      <c r="R982" s="402" t="str">
        <v>IV. MANO DE OBRA</v>
      </c>
      <c r="S982" s="402">
        <v>0</v>
      </c>
      <c r="T982" s="402">
        <v>0</v>
      </c>
      <c r="U982" s="402">
        <v>0</v>
      </c>
      <c r="V982" s="402">
        <v>0</v>
      </c>
      <c r="W982" s="402">
        <v>0</v>
      </c>
      <c r="X982" s="402">
        <v>0</v>
      </c>
      <c r="Y982" s="402">
        <v>0</v>
      </c>
      <c r="Z982" s="402">
        <v>0</v>
      </c>
      <c r="AA982" s="402">
        <v>0</v>
      </c>
      <c r="AB982" s="402">
        <v>0</v>
      </c>
    </row>
    <row r="983" spans="1:28" ht="30">
      <c r="A983" s="445" t="str">
        <f t="shared" si="114"/>
        <v>APU-00111</v>
      </c>
      <c r="B983" s="407"/>
      <c r="C983" s="473" t="s">
        <v>56</v>
      </c>
      <c r="D983" s="504"/>
      <c r="E983" s="504"/>
      <c r="F983" s="504"/>
      <c r="G983" s="504"/>
      <c r="H983" s="504"/>
      <c r="I983" s="504"/>
      <c r="J983" s="478" t="s">
        <v>57</v>
      </c>
      <c r="K983" s="521" t="s">
        <v>58</v>
      </c>
      <c r="L983" s="522" t="s">
        <v>59</v>
      </c>
      <c r="M983" s="476" t="s">
        <v>47</v>
      </c>
      <c r="N983" s="477"/>
      <c r="O983" s="523" t="s">
        <v>48</v>
      </c>
      <c r="P983" s="524"/>
      <c r="R983" s="402" t="str">
        <v>TRABAJADOR</v>
      </c>
      <c r="S983" s="402">
        <v>0</v>
      </c>
      <c r="T983" s="402">
        <v>0</v>
      </c>
      <c r="U983" s="402">
        <v>0</v>
      </c>
      <c r="V983" s="402">
        <v>0</v>
      </c>
      <c r="W983" s="402">
        <v>0</v>
      </c>
      <c r="X983" s="402">
        <v>0</v>
      </c>
      <c r="Y983" s="402" t="str">
        <v>JORNAL</v>
      </c>
      <c r="Z983" s="402" t="str">
        <v>PRESTACIONES</v>
      </c>
      <c r="AA983" s="402" t="str">
        <v>JORNAL TOTAL</v>
      </c>
      <c r="AB983" s="402" t="str">
        <v>RENDIMIENTO</v>
      </c>
    </row>
    <row r="984" spans="1:28">
      <c r="A984" s="445" t="str">
        <f t="shared" si="114"/>
        <v>APU-00111</v>
      </c>
      <c r="B984" s="407"/>
      <c r="C984" s="481" t="str">
        <f>+R984</f>
        <v>OFICIAL</v>
      </c>
      <c r="D984" s="482"/>
      <c r="E984" s="482"/>
      <c r="F984" s="482"/>
      <c r="G984" s="482"/>
      <c r="H984" s="482"/>
      <c r="I984" s="483"/>
      <c r="J984" s="525">
        <f t="shared" ref="J984:M988" si="119">+Y984</f>
        <v>95930</v>
      </c>
      <c r="K984" s="526">
        <f t="shared" si="119"/>
        <v>1.95</v>
      </c>
      <c r="L984" s="527">
        <f t="shared" si="119"/>
        <v>187063.5</v>
      </c>
      <c r="M984" s="488">
        <f t="shared" si="119"/>
        <v>14</v>
      </c>
      <c r="N984" s="528"/>
      <c r="O984" s="529">
        <f>IFERROR(ROUND(L984/M984,2)," ")</f>
        <v>13361.68</v>
      </c>
      <c r="P984" s="530"/>
      <c r="R984" s="402" t="str">
        <v>OFICIAL</v>
      </c>
      <c r="S984" s="402">
        <v>0</v>
      </c>
      <c r="T984" s="402">
        <v>0</v>
      </c>
      <c r="U984" s="402">
        <v>0</v>
      </c>
      <c r="V984" s="402">
        <v>0</v>
      </c>
      <c r="W984" s="402">
        <v>0</v>
      </c>
      <c r="X984" s="402">
        <v>0</v>
      </c>
      <c r="Y984" s="402">
        <v>95930</v>
      </c>
      <c r="Z984" s="402">
        <v>1.95</v>
      </c>
      <c r="AA984" s="402">
        <v>187063.5</v>
      </c>
      <c r="AB984" s="402">
        <v>14</v>
      </c>
    </row>
    <row r="985" spans="1:28">
      <c r="A985" s="445" t="str">
        <f t="shared" si="114"/>
        <v>APU-00111</v>
      </c>
      <c r="B985" s="407"/>
      <c r="C985" s="481" t="str">
        <f>+R985</f>
        <v>AYUDANTE (1)</v>
      </c>
      <c r="D985" s="482"/>
      <c r="E985" s="482"/>
      <c r="F985" s="482"/>
      <c r="G985" s="482"/>
      <c r="H985" s="482"/>
      <c r="I985" s="483"/>
      <c r="J985" s="525">
        <f t="shared" si="119"/>
        <v>71433</v>
      </c>
      <c r="K985" s="526">
        <f t="shared" si="119"/>
        <v>1.95</v>
      </c>
      <c r="L985" s="527">
        <f t="shared" si="119"/>
        <v>139294.35</v>
      </c>
      <c r="M985" s="488">
        <f t="shared" si="119"/>
        <v>14</v>
      </c>
      <c r="N985" s="528"/>
      <c r="O985" s="529">
        <f>IFERROR(ROUND(L985/M985,2)," ")</f>
        <v>9949.6</v>
      </c>
      <c r="P985" s="530"/>
      <c r="R985" s="402" t="str">
        <v>AYUDANTE (1)</v>
      </c>
      <c r="S985" s="402">
        <v>0</v>
      </c>
      <c r="T985" s="402">
        <v>0</v>
      </c>
      <c r="U985" s="402">
        <v>0</v>
      </c>
      <c r="V985" s="402">
        <v>0</v>
      </c>
      <c r="W985" s="402">
        <v>0</v>
      </c>
      <c r="X985" s="402">
        <v>0</v>
      </c>
      <c r="Y985" s="402">
        <v>71433</v>
      </c>
      <c r="Z985" s="402">
        <v>1.95</v>
      </c>
      <c r="AA985" s="402">
        <v>139294.35</v>
      </c>
      <c r="AB985" s="402">
        <v>14</v>
      </c>
    </row>
    <row r="986" spans="1:28">
      <c r="A986" s="445" t="str">
        <f t="shared" si="114"/>
        <v>APU-00111</v>
      </c>
      <c r="B986" s="407"/>
      <c r="C986" s="481" t="str">
        <f>+R986</f>
        <v/>
      </c>
      <c r="D986" s="482"/>
      <c r="E986" s="482"/>
      <c r="F986" s="482"/>
      <c r="G986" s="482"/>
      <c r="H986" s="482"/>
      <c r="I986" s="483"/>
      <c r="J986" s="525" t="str">
        <f t="shared" si="119"/>
        <v/>
      </c>
      <c r="K986" s="526" t="str">
        <f t="shared" si="119"/>
        <v xml:space="preserve"> </v>
      </c>
      <c r="L986" s="527" t="str">
        <f t="shared" si="119"/>
        <v xml:space="preserve"> </v>
      </c>
      <c r="M986" s="488">
        <f t="shared" si="119"/>
        <v>0</v>
      </c>
      <c r="N986" s="528"/>
      <c r="O986" s="529" t="str">
        <f>IFERROR(ROUND(L986/M986,2)," ")</f>
        <v xml:space="preserve"> </v>
      </c>
      <c r="P986" s="530"/>
      <c r="R986" s="402" t="str">
        <v/>
      </c>
      <c r="S986" s="402">
        <v>0</v>
      </c>
      <c r="T986" s="402">
        <v>0</v>
      </c>
      <c r="U986" s="402">
        <v>0</v>
      </c>
      <c r="V986" s="402">
        <v>0</v>
      </c>
      <c r="W986" s="402">
        <v>0</v>
      </c>
      <c r="X986" s="402">
        <v>0</v>
      </c>
      <c r="Y986" s="402" t="str">
        <v/>
      </c>
      <c r="Z986" s="402" t="str">
        <v xml:space="preserve"> </v>
      </c>
      <c r="AA986" s="402" t="str">
        <v xml:space="preserve"> </v>
      </c>
      <c r="AB986" s="402">
        <v>0</v>
      </c>
    </row>
    <row r="987" spans="1:28">
      <c r="A987" s="445" t="str">
        <f t="shared" si="114"/>
        <v>APU-00111</v>
      </c>
      <c r="B987" s="407"/>
      <c r="C987" s="481" t="str">
        <f>+R987</f>
        <v/>
      </c>
      <c r="D987" s="482"/>
      <c r="E987" s="482"/>
      <c r="F987" s="482"/>
      <c r="G987" s="482"/>
      <c r="H987" s="482"/>
      <c r="I987" s="483"/>
      <c r="J987" s="525" t="str">
        <f t="shared" si="119"/>
        <v/>
      </c>
      <c r="K987" s="526" t="str">
        <f t="shared" si="119"/>
        <v xml:space="preserve"> </v>
      </c>
      <c r="L987" s="527" t="str">
        <f t="shared" si="119"/>
        <v xml:space="preserve"> </v>
      </c>
      <c r="M987" s="488">
        <f t="shared" si="119"/>
        <v>0</v>
      </c>
      <c r="N987" s="528"/>
      <c r="O987" s="529" t="str">
        <f>IFERROR(ROUND(L987/M987,2)," ")</f>
        <v xml:space="preserve"> </v>
      </c>
      <c r="P987" s="530"/>
      <c r="R987" s="402" t="str">
        <v/>
      </c>
      <c r="S987" s="402">
        <v>0</v>
      </c>
      <c r="T987" s="402">
        <v>0</v>
      </c>
      <c r="U987" s="402">
        <v>0</v>
      </c>
      <c r="V987" s="402">
        <v>0</v>
      </c>
      <c r="W987" s="402">
        <v>0</v>
      </c>
      <c r="X987" s="402">
        <v>0</v>
      </c>
      <c r="Y987" s="402" t="str">
        <v/>
      </c>
      <c r="Z987" s="402" t="str">
        <v xml:space="preserve"> </v>
      </c>
      <c r="AA987" s="402" t="str">
        <v xml:space="preserve"> </v>
      </c>
      <c r="AB987" s="402">
        <v>0</v>
      </c>
    </row>
    <row r="988" spans="1:28" ht="15.75" thickBot="1">
      <c r="A988" s="445" t="str">
        <f t="shared" si="114"/>
        <v>APU-00111</v>
      </c>
      <c r="B988" s="407"/>
      <c r="C988" s="481" t="str">
        <f>+R988</f>
        <v/>
      </c>
      <c r="D988" s="482"/>
      <c r="E988" s="482"/>
      <c r="F988" s="482"/>
      <c r="G988" s="482"/>
      <c r="H988" s="482"/>
      <c r="I988" s="483"/>
      <c r="J988" s="525" t="str">
        <f t="shared" si="119"/>
        <v/>
      </c>
      <c r="K988" s="526" t="str">
        <f t="shared" si="119"/>
        <v xml:space="preserve"> </v>
      </c>
      <c r="L988" s="527" t="str">
        <f t="shared" si="119"/>
        <v xml:space="preserve"> </v>
      </c>
      <c r="M988" s="488">
        <f t="shared" si="119"/>
        <v>0</v>
      </c>
      <c r="N988" s="528"/>
      <c r="O988" s="529" t="str">
        <f>IFERROR(ROUND(L988/M988,2)," ")</f>
        <v xml:space="preserve"> </v>
      </c>
      <c r="P988" s="491"/>
      <c r="R988" s="402" t="str">
        <v/>
      </c>
      <c r="S988" s="402">
        <v>0</v>
      </c>
      <c r="T988" s="402">
        <v>0</v>
      </c>
      <c r="U988" s="402">
        <v>0</v>
      </c>
      <c r="V988" s="402">
        <v>0</v>
      </c>
      <c r="W988" s="402">
        <v>0</v>
      </c>
      <c r="X988" s="402">
        <v>0</v>
      </c>
      <c r="Y988" s="402" t="str">
        <v/>
      </c>
      <c r="Z988" s="402" t="str">
        <v xml:space="preserve"> </v>
      </c>
      <c r="AA988" s="402" t="str">
        <v xml:space="preserve"> </v>
      </c>
      <c r="AB988" s="402">
        <v>0</v>
      </c>
    </row>
    <row r="989" spans="1:28" ht="15.75" thickBot="1">
      <c r="A989" s="445" t="str">
        <f t="shared" si="114"/>
        <v>APU-00111</v>
      </c>
      <c r="B989" s="407"/>
      <c r="C989" s="499" t="s">
        <v>95</v>
      </c>
      <c r="D989" s="500"/>
      <c r="E989" s="500"/>
      <c r="F989" s="500"/>
      <c r="G989" s="500"/>
      <c r="H989" s="500"/>
      <c r="I989" s="500"/>
      <c r="J989" s="500"/>
      <c r="K989" s="500"/>
      <c r="L989" s="500"/>
      <c r="M989" s="500"/>
      <c r="N989" s="501"/>
      <c r="O989" s="502">
        <f>SUM(O984:O988)</f>
        <v>23311.279999999999</v>
      </c>
      <c r="P989" s="491"/>
    </row>
    <row r="990" spans="1:28" ht="15.75" thickBot="1">
      <c r="A990" s="445" t="str">
        <f t="shared" si="114"/>
        <v>APU-00111</v>
      </c>
      <c r="B990" s="407"/>
      <c r="C990" s="459"/>
      <c r="D990" s="411"/>
      <c r="E990" s="411"/>
      <c r="F990" s="411"/>
      <c r="G990" s="411"/>
      <c r="H990" s="411"/>
      <c r="I990" s="411"/>
      <c r="J990" s="411"/>
      <c r="K990" s="411"/>
      <c r="L990" s="411"/>
      <c r="M990" s="411"/>
      <c r="N990" s="411"/>
      <c r="O990" s="460"/>
      <c r="P990" s="409"/>
    </row>
    <row r="991" spans="1:28" ht="15.75" thickBot="1">
      <c r="A991" s="445" t="str">
        <f t="shared" si="114"/>
        <v>APU-00111</v>
      </c>
      <c r="B991" s="407"/>
      <c r="C991" s="531" t="s">
        <v>60</v>
      </c>
      <c r="D991" s="532"/>
      <c r="E991" s="532"/>
      <c r="F991" s="532"/>
      <c r="G991" s="532"/>
      <c r="H991" s="532"/>
      <c r="I991" s="532"/>
      <c r="J991" s="532"/>
      <c r="K991" s="532"/>
      <c r="L991" s="532"/>
      <c r="M991" s="532"/>
      <c r="N991" s="533"/>
      <c r="O991" s="534">
        <f>+O989+O981+O974+O956</f>
        <v>122909.38</v>
      </c>
      <c r="P991" s="535"/>
    </row>
    <row r="992" spans="1:28" ht="15.75" thickBot="1">
      <c r="A992" s="445" t="str">
        <f t="shared" si="114"/>
        <v>APU-00111</v>
      </c>
      <c r="B992" s="407"/>
      <c r="C992" s="536"/>
      <c r="D992" s="537"/>
      <c r="E992" s="537"/>
      <c r="F992" s="537"/>
      <c r="G992" s="537"/>
      <c r="H992" s="537"/>
      <c r="I992" s="537"/>
      <c r="J992" s="537"/>
      <c r="K992" s="537"/>
      <c r="L992" s="537"/>
      <c r="M992" s="537"/>
      <c r="N992" s="537"/>
      <c r="O992" s="538"/>
      <c r="P992" s="472"/>
    </row>
    <row r="993" spans="1:16">
      <c r="A993" s="445" t="str">
        <f t="shared" si="114"/>
        <v>APU-00111</v>
      </c>
      <c r="B993" s="407"/>
      <c r="C993" s="539"/>
      <c r="D993" s="540"/>
      <c r="E993" s="540"/>
      <c r="F993" s="540"/>
      <c r="G993" s="540"/>
      <c r="H993" s="540"/>
      <c r="I993" s="540"/>
      <c r="J993" s="513"/>
      <c r="K993" s="541"/>
      <c r="L993" s="522" t="s">
        <v>61</v>
      </c>
      <c r="M993" s="542" t="s">
        <v>62</v>
      </c>
      <c r="N993" s="543"/>
      <c r="O993" s="523"/>
      <c r="P993" s="524"/>
    </row>
    <row r="994" spans="1:16">
      <c r="A994" s="445" t="str">
        <f t="shared" si="114"/>
        <v>APU-00111</v>
      </c>
      <c r="B994" s="407"/>
      <c r="C994" s="512"/>
      <c r="D994" s="482"/>
      <c r="E994" s="482"/>
      <c r="F994" s="482"/>
      <c r="G994" s="482"/>
      <c r="H994" s="482"/>
      <c r="I994" s="482"/>
      <c r="J994" s="544"/>
      <c r="K994" s="545"/>
      <c r="L994" s="546">
        <v>0.24</v>
      </c>
      <c r="M994" s="547">
        <f>ROUND(L994*O991,2)</f>
        <v>29498.25</v>
      </c>
      <c r="N994" s="548"/>
      <c r="O994" s="549"/>
      <c r="P994" s="491"/>
    </row>
    <row r="995" spans="1:16">
      <c r="A995" s="445" t="str">
        <f t="shared" si="114"/>
        <v>APU-00111</v>
      </c>
      <c r="B995" s="407"/>
      <c r="C995" s="550"/>
      <c r="D995" s="432"/>
      <c r="E995" s="432"/>
      <c r="F995" s="432"/>
      <c r="G995" s="432"/>
      <c r="H995" s="432"/>
      <c r="I995" s="432"/>
      <c r="J995" s="544"/>
      <c r="K995" s="545"/>
      <c r="L995" s="546">
        <v>0.02</v>
      </c>
      <c r="M995" s="547">
        <f>ROUND(L995*O991,2)</f>
        <v>2458.19</v>
      </c>
      <c r="N995" s="548"/>
      <c r="O995" s="549"/>
      <c r="P995" s="491"/>
    </row>
    <row r="996" spans="1:16" ht="15.75" thickBot="1">
      <c r="A996" s="445" t="str">
        <f t="shared" si="114"/>
        <v>APU-00111</v>
      </c>
      <c r="B996" s="407"/>
      <c r="C996" s="449"/>
      <c r="D996" s="450"/>
      <c r="E996" s="450"/>
      <c r="F996" s="450"/>
      <c r="G996" s="450"/>
      <c r="H996" s="450"/>
      <c r="I996" s="450"/>
      <c r="J996" s="551"/>
      <c r="K996" s="552"/>
      <c r="L996" s="546">
        <v>7.0000000000000007E-2</v>
      </c>
      <c r="M996" s="547">
        <f>ROUND(L996*O991,2)</f>
        <v>8603.66</v>
      </c>
      <c r="N996" s="548"/>
      <c r="O996" s="549"/>
      <c r="P996" s="491"/>
    </row>
    <row r="997" spans="1:16" ht="15.75" thickBot="1">
      <c r="B997" s="407"/>
      <c r="C997" s="499"/>
      <c r="D997" s="500"/>
      <c r="E997" s="500"/>
      <c r="F997" s="500"/>
      <c r="G997" s="500"/>
      <c r="H997" s="500"/>
      <c r="I997" s="500"/>
      <c r="J997" s="500"/>
      <c r="K997" s="500"/>
      <c r="L997" s="500"/>
      <c r="M997" s="500"/>
      <c r="N997" s="501"/>
      <c r="O997" s="502">
        <f>SUM(M994:M996)</f>
        <v>40560.1</v>
      </c>
      <c r="P997" s="553"/>
    </row>
    <row r="998" spans="1:16" ht="15.75" thickBot="1">
      <c r="B998" s="407"/>
      <c r="C998" s="459"/>
      <c r="D998" s="411"/>
      <c r="E998" s="411"/>
      <c r="F998" s="411"/>
      <c r="G998" s="411"/>
      <c r="H998" s="411"/>
      <c r="I998" s="411"/>
      <c r="J998" s="411"/>
      <c r="K998" s="411"/>
      <c r="L998" s="411"/>
      <c r="M998" s="411"/>
      <c r="N998" s="411"/>
      <c r="O998" s="460"/>
      <c r="P998" s="409"/>
    </row>
    <row r="999" spans="1:16" ht="15.75" thickBot="1">
      <c r="B999" s="407"/>
      <c r="C999" s="554" t="s">
        <v>64</v>
      </c>
      <c r="D999" s="555"/>
      <c r="E999" s="555"/>
      <c r="F999" s="555"/>
      <c r="G999" s="555"/>
      <c r="H999" s="555"/>
      <c r="I999" s="555"/>
      <c r="J999" s="555"/>
      <c r="K999" s="555"/>
      <c r="L999" s="555"/>
      <c r="M999" s="555"/>
      <c r="N999" s="556"/>
      <c r="O999" s="534">
        <f>ROUND(O997+O991,0)</f>
        <v>163469</v>
      </c>
      <c r="P999" s="553"/>
    </row>
    <row r="1000" spans="1:16">
      <c r="B1000" s="407"/>
      <c r="C1000" s="452"/>
      <c r="D1000" s="453"/>
      <c r="E1000" s="453"/>
      <c r="F1000" s="453"/>
      <c r="G1000" s="453"/>
      <c r="H1000" s="453"/>
      <c r="I1000" s="453"/>
      <c r="J1000" s="453"/>
      <c r="K1000" s="453"/>
      <c r="L1000" s="453"/>
      <c r="M1000" s="453"/>
      <c r="N1000" s="453"/>
      <c r="O1000" s="454"/>
      <c r="P1000" s="409"/>
    </row>
    <row r="1001" spans="1:16">
      <c r="B1001" s="407"/>
      <c r="C1001" s="459"/>
      <c r="D1001" s="411"/>
      <c r="E1001" s="411"/>
      <c r="F1001" s="411"/>
      <c r="G1001" s="411"/>
      <c r="H1001" s="411"/>
      <c r="I1001" s="411"/>
      <c r="J1001" s="411"/>
      <c r="K1001" s="411"/>
      <c r="L1001" s="411"/>
      <c r="M1001" s="411"/>
      <c r="N1001" s="411"/>
      <c r="O1001" s="460"/>
      <c r="P1001" s="409"/>
    </row>
    <row r="1002" spans="1:16">
      <c r="B1002" s="407"/>
      <c r="C1002" s="459"/>
      <c r="D1002" s="411"/>
      <c r="E1002" s="411"/>
      <c r="F1002" s="411"/>
      <c r="G1002" s="411"/>
      <c r="H1002" s="411"/>
      <c r="I1002" s="411"/>
      <c r="J1002" s="411"/>
      <c r="K1002" s="411"/>
      <c r="L1002" s="411"/>
      <c r="M1002" s="411"/>
      <c r="N1002" s="411"/>
      <c r="O1002" s="460"/>
      <c r="P1002" s="409"/>
    </row>
    <row r="1003" spans="1:16">
      <c r="B1003" s="407"/>
      <c r="C1003" s="459"/>
      <c r="D1003" s="411"/>
      <c r="E1003" s="411"/>
      <c r="F1003" s="411"/>
      <c r="G1003" s="411"/>
      <c r="H1003" s="411"/>
      <c r="I1003" s="411"/>
      <c r="J1003" s="411"/>
      <c r="K1003" s="411"/>
      <c r="L1003" s="411"/>
      <c r="M1003" s="411"/>
      <c r="N1003" s="411"/>
      <c r="O1003" s="460"/>
      <c r="P1003" s="409"/>
    </row>
    <row r="1004" spans="1:16" ht="15.75">
      <c r="B1004" s="407"/>
      <c r="C1004" s="557" t="str">
        <f>+[118]INICIO!$B$13</f>
        <v>Proyectó:</v>
      </c>
      <c r="D1004" s="411"/>
      <c r="E1004" s="411"/>
      <c r="F1004" s="411"/>
      <c r="G1004" s="411"/>
      <c r="H1004" s="411"/>
      <c r="I1004" s="411"/>
      <c r="J1004" s="558" t="str">
        <f>+[117]INICIO!$B$17</f>
        <v>Aprobó:</v>
      </c>
      <c r="K1004" s="411"/>
      <c r="M1004" s="411"/>
      <c r="N1004" s="411"/>
      <c r="O1004" s="460"/>
      <c r="P1004" s="409"/>
    </row>
    <row r="1005" spans="1:16">
      <c r="B1005" s="407"/>
      <c r="C1005" s="559"/>
      <c r="D1005" s="411" t="str">
        <f>+[117]INICIO!$C$14</f>
        <v>LUZ DARY CAMPEROS RINCON</v>
      </c>
      <c r="E1005" s="411"/>
      <c r="F1005" s="411"/>
      <c r="G1005" s="411"/>
      <c r="H1005" s="560"/>
      <c r="I1005" s="411"/>
      <c r="J1005" s="411"/>
      <c r="K1005" s="411" t="str">
        <f>+[117]INICIO!$C$18</f>
        <v>JESUS IVAN QUIÑONES RUEDA</v>
      </c>
      <c r="M1005" s="411"/>
      <c r="N1005" s="411"/>
      <c r="O1005" s="460"/>
      <c r="P1005" s="561"/>
    </row>
    <row r="1006" spans="1:16">
      <c r="B1006" s="407"/>
      <c r="C1006" s="459"/>
      <c r="D1006" s="411" t="str">
        <f>+[117]INICIO!$C$15</f>
        <v>APOYO SEC. DE PLANEACION Y OBRAS PÚBLICAS</v>
      </c>
      <c r="E1006" s="411"/>
      <c r="F1006" s="411"/>
      <c r="G1006" s="411"/>
      <c r="H1006" s="560"/>
      <c r="I1006" s="411"/>
      <c r="J1006" s="411"/>
      <c r="K1006" s="411" t="str">
        <f>+[117]INICIO!$C$19</f>
        <v>SECRETARIO DE PLANEACION Y OBRAS PUBLICAS</v>
      </c>
      <c r="M1006" s="411"/>
      <c r="N1006" s="411"/>
      <c r="O1006" s="460"/>
      <c r="P1006" s="561"/>
    </row>
    <row r="1007" spans="1:16">
      <c r="B1007" s="407"/>
      <c r="C1007" s="439"/>
      <c r="D1007" s="411" t="str">
        <f>+[117]INICIO!$C$16</f>
        <v>091037-0632531CND</v>
      </c>
      <c r="E1007" s="411"/>
      <c r="F1007" s="412"/>
      <c r="G1007" s="412"/>
      <c r="H1007" s="560"/>
      <c r="I1007" s="412"/>
      <c r="J1007" s="412"/>
      <c r="K1007" s="562" t="str">
        <f>+[117]INICIO!$C$20</f>
        <v>A21382020-1090480860</v>
      </c>
      <c r="L1007" s="562"/>
      <c r="M1007" s="412"/>
      <c r="N1007" s="412"/>
      <c r="O1007" s="460"/>
      <c r="P1007" s="563"/>
    </row>
    <row r="1008" spans="1:16" ht="16.5" thickBot="1">
      <c r="B1008" s="407"/>
      <c r="C1008" s="564"/>
      <c r="D1008" s="565"/>
      <c r="E1008" s="565"/>
      <c r="F1008" s="565"/>
      <c r="G1008" s="565"/>
      <c r="H1008" s="565"/>
      <c r="I1008" s="565"/>
      <c r="J1008" s="565"/>
      <c r="K1008" s="565"/>
      <c r="L1008" s="565"/>
      <c r="M1008" s="565"/>
      <c r="N1008" s="565"/>
      <c r="O1008" s="566"/>
      <c r="P1008" s="567"/>
    </row>
    <row r="1009" spans="2:16" ht="15.75" thickBot="1">
      <c r="B1009" s="568"/>
      <c r="C1009" s="569"/>
      <c r="D1009" s="569"/>
      <c r="E1009" s="569"/>
      <c r="F1009" s="569"/>
      <c r="G1009" s="569"/>
      <c r="H1009" s="569"/>
      <c r="I1009" s="569"/>
      <c r="J1009" s="569"/>
      <c r="K1009" s="569"/>
      <c r="L1009" s="569"/>
      <c r="M1009" s="569"/>
      <c r="N1009" s="569"/>
      <c r="O1009" s="570"/>
      <c r="P1009" s="571"/>
    </row>
    <row r="1010" spans="2:16" ht="15.75" thickTop="1">
      <c r="B1010" s="403"/>
      <c r="C1010" s="404"/>
      <c r="D1010" s="404"/>
      <c r="E1010" s="404"/>
      <c r="F1010" s="404"/>
      <c r="G1010" s="404"/>
      <c r="H1010" s="404"/>
      <c r="I1010" s="404"/>
      <c r="J1010" s="404"/>
      <c r="K1010" s="404"/>
      <c r="L1010" s="404"/>
      <c r="M1010" s="404"/>
      <c r="N1010" s="404"/>
      <c r="O1010" s="405"/>
      <c r="P1010" s="406"/>
    </row>
    <row r="1011" spans="2:16" ht="18.75" customHeight="1">
      <c r="B1011" s="407"/>
      <c r="C1011" s="408" t="str">
        <f>+[117]INICIO!$C$8</f>
        <v>Formulario 1 - Propuesta económica  - Documento tipo de selección abreviada de menor cuantía</v>
      </c>
      <c r="D1011" s="408"/>
      <c r="E1011" s="408"/>
      <c r="F1011" s="408"/>
      <c r="G1011" s="408"/>
      <c r="H1011" s="408"/>
      <c r="I1011" s="408"/>
      <c r="J1011" s="408"/>
      <c r="K1011" s="408"/>
      <c r="L1011" s="408"/>
      <c r="M1011" s="408"/>
      <c r="N1011" s="408"/>
      <c r="O1011" s="408"/>
      <c r="P1011" s="409"/>
    </row>
    <row r="1012" spans="2:16">
      <c r="B1012" s="407"/>
      <c r="C1012" s="410" t="s">
        <v>89</v>
      </c>
      <c r="D1012" s="410" t="str">
        <f>+[117]INICIO!$C$6</f>
        <v>1 del 21 de agosto de 2025</v>
      </c>
      <c r="E1012" s="410"/>
      <c r="F1012" s="410"/>
      <c r="G1012" s="410"/>
      <c r="H1012" s="410"/>
      <c r="I1012" s="410"/>
      <c r="J1012" s="410"/>
      <c r="K1012" s="410"/>
      <c r="L1012" s="410"/>
      <c r="M1012" s="410"/>
      <c r="N1012" s="410"/>
      <c r="O1012" s="410"/>
      <c r="P1012" s="409"/>
    </row>
    <row r="1013" spans="2:16" ht="15.75" thickBot="1">
      <c r="B1013" s="407"/>
      <c r="C1013" s="411"/>
      <c r="D1013" s="411"/>
      <c r="E1013" s="411"/>
      <c r="F1013" s="411"/>
      <c r="G1013" s="411"/>
      <c r="H1013" s="411"/>
      <c r="I1013" s="411"/>
      <c r="J1013" s="411"/>
      <c r="K1013" s="411"/>
      <c r="L1013" s="411"/>
      <c r="M1013" s="411"/>
      <c r="N1013" s="411"/>
      <c r="O1013" s="412"/>
      <c r="P1013" s="409"/>
    </row>
    <row r="1014" spans="2:16">
      <c r="B1014" s="407"/>
      <c r="C1014" s="180"/>
      <c r="D1014" s="413"/>
      <c r="E1014" s="414"/>
      <c r="F1014" s="414"/>
      <c r="G1014" s="414"/>
      <c r="H1014" s="414"/>
      <c r="I1014" s="414"/>
      <c r="J1014" s="414"/>
      <c r="K1014" s="415"/>
      <c r="L1014" s="184"/>
      <c r="M1014" s="185"/>
      <c r="N1014" s="185"/>
      <c r="O1014" s="186"/>
      <c r="P1014" s="187"/>
    </row>
    <row r="1015" spans="2:16">
      <c r="B1015" s="407"/>
      <c r="C1015" s="188"/>
      <c r="D1015" s="416" t="s">
        <v>90</v>
      </c>
      <c r="E1015" s="417"/>
      <c r="F1015" s="417"/>
      <c r="G1015" s="417"/>
      <c r="H1015" s="417"/>
      <c r="I1015" s="417"/>
      <c r="J1015" s="417"/>
      <c r="K1015" s="418"/>
      <c r="L1015" s="192"/>
      <c r="M1015" s="193"/>
      <c r="N1015" s="193"/>
      <c r="O1015" s="194"/>
      <c r="P1015" s="187"/>
    </row>
    <row r="1016" spans="2:16">
      <c r="B1016" s="407"/>
      <c r="C1016" s="188"/>
      <c r="D1016" s="419"/>
      <c r="E1016" s="420"/>
      <c r="F1016" s="420"/>
      <c r="G1016" s="420"/>
      <c r="H1016" s="420"/>
      <c r="I1016" s="420"/>
      <c r="J1016" s="420"/>
      <c r="K1016" s="421"/>
      <c r="L1016" s="198"/>
      <c r="M1016" s="199"/>
      <c r="N1016" s="200"/>
      <c r="O1016" s="201"/>
      <c r="P1016" s="187"/>
    </row>
    <row r="1017" spans="2:16">
      <c r="B1017" s="407"/>
      <c r="C1017" s="188"/>
      <c r="D1017" s="419"/>
      <c r="E1017" s="420"/>
      <c r="F1017" s="420"/>
      <c r="G1017" s="420"/>
      <c r="H1017" s="420"/>
      <c r="I1017" s="420"/>
      <c r="J1017" s="420"/>
      <c r="K1017" s="421"/>
      <c r="L1017" s="202" t="s">
        <v>35</v>
      </c>
      <c r="M1017" s="203">
        <f>+[118]INICIO!$C$6</f>
        <v>1</v>
      </c>
      <c r="N1017" s="204"/>
      <c r="O1017" s="205"/>
      <c r="P1017" s="187"/>
    </row>
    <row r="1018" spans="2:16">
      <c r="B1018" s="407"/>
      <c r="C1018" s="188"/>
      <c r="D1018" s="419"/>
      <c r="E1018" s="420"/>
      <c r="F1018" s="420"/>
      <c r="G1018" s="420"/>
      <c r="H1018" s="420"/>
      <c r="I1018" s="420"/>
      <c r="J1018" s="420"/>
      <c r="K1018" s="421"/>
      <c r="L1018" s="422"/>
      <c r="M1018" s="423"/>
      <c r="N1018" s="424"/>
      <c r="O1018" s="425"/>
      <c r="P1018" s="426"/>
    </row>
    <row r="1019" spans="2:16">
      <c r="B1019" s="407"/>
      <c r="C1019" s="188"/>
      <c r="D1019" s="427"/>
      <c r="E1019" s="428"/>
      <c r="F1019" s="428"/>
      <c r="G1019" s="428"/>
      <c r="H1019" s="428"/>
      <c r="I1019" s="428"/>
      <c r="J1019" s="428"/>
      <c r="K1019" s="429"/>
      <c r="L1019" s="198"/>
      <c r="M1019" s="214"/>
      <c r="N1019" s="214"/>
      <c r="O1019" s="215"/>
      <c r="P1019" s="187"/>
    </row>
    <row r="1020" spans="2:16">
      <c r="B1020" s="407"/>
      <c r="C1020" s="188"/>
      <c r="D1020" s="427"/>
      <c r="E1020" s="428"/>
      <c r="F1020" s="428"/>
      <c r="G1020" s="428"/>
      <c r="H1020" s="428"/>
      <c r="I1020" s="428"/>
      <c r="J1020" s="428"/>
      <c r="K1020" s="429"/>
      <c r="L1020" s="202" t="s">
        <v>91</v>
      </c>
      <c r="M1020" s="202">
        <f>+VLOOKUP(C1031,[117]PRESUPUESTO!A:O,15,FALSE)</f>
        <v>13</v>
      </c>
      <c r="N1020" s="202" t="s">
        <v>36</v>
      </c>
      <c r="O1020" s="216">
        <f>+VLOOKUP("F",[117]PRESUPUESTO!A:O,15,FALSE)</f>
        <v>16</v>
      </c>
      <c r="P1020" s="187"/>
    </row>
    <row r="1021" spans="2:16">
      <c r="B1021" s="407"/>
      <c r="C1021" s="188"/>
      <c r="D1021" s="416" t="s">
        <v>92</v>
      </c>
      <c r="E1021" s="417"/>
      <c r="F1021" s="417"/>
      <c r="G1021" s="417"/>
      <c r="H1021" s="417"/>
      <c r="I1021" s="417"/>
      <c r="J1021" s="417"/>
      <c r="K1021" s="418"/>
      <c r="L1021" s="202"/>
      <c r="M1021" s="217"/>
      <c r="N1021" s="217"/>
      <c r="O1021" s="216"/>
      <c r="P1021" s="187"/>
    </row>
    <row r="1022" spans="2:16" ht="15.75" thickBot="1">
      <c r="B1022" s="407"/>
      <c r="C1022" s="430"/>
      <c r="D1022" s="431"/>
      <c r="E1022" s="431"/>
      <c r="F1022" s="431"/>
      <c r="G1022" s="431"/>
      <c r="H1022" s="431"/>
      <c r="I1022" s="431"/>
      <c r="J1022" s="431"/>
      <c r="K1022" s="431"/>
      <c r="L1022" s="431"/>
      <c r="M1022" s="432"/>
      <c r="N1022" s="432"/>
      <c r="O1022" s="433"/>
      <c r="P1022" s="434"/>
    </row>
    <row r="1023" spans="2:16">
      <c r="B1023" s="407"/>
      <c r="C1023" s="435"/>
      <c r="D1023" s="436"/>
      <c r="E1023" s="436"/>
      <c r="F1023" s="436"/>
      <c r="G1023" s="436"/>
      <c r="H1023" s="436"/>
      <c r="I1023" s="436"/>
      <c r="J1023" s="436"/>
      <c r="K1023" s="436"/>
      <c r="L1023" s="437" t="s">
        <v>37</v>
      </c>
      <c r="M1023" s="437" t="s">
        <v>38</v>
      </c>
      <c r="N1023" s="437" t="s">
        <v>39</v>
      </c>
      <c r="O1023" s="438" t="s">
        <v>40</v>
      </c>
      <c r="P1023" s="426"/>
    </row>
    <row r="1024" spans="2:16">
      <c r="B1024" s="407"/>
      <c r="C1024" s="439"/>
      <c r="D1024" s="440"/>
      <c r="E1024" s="440"/>
      <c r="F1024" s="440"/>
      <c r="G1024" s="440"/>
      <c r="H1024" s="440"/>
      <c r="I1024" s="440"/>
      <c r="J1024" s="440"/>
      <c r="K1024" s="440"/>
      <c r="L1024" s="441"/>
      <c r="M1024" s="442">
        <f>+[118]INICIO!$C$5</f>
        <v>13</v>
      </c>
      <c r="N1024" s="442">
        <f>+[118]INICIO!$D$5</f>
        <v>2</v>
      </c>
      <c r="O1024" s="443">
        <f>+[118]INICIO!$E$5</f>
        <v>2026</v>
      </c>
      <c r="P1024" s="444"/>
    </row>
    <row r="1025" spans="1:28">
      <c r="B1025" s="407"/>
      <c r="C1025" s="446"/>
      <c r="D1025" s="420"/>
      <c r="E1025" s="420"/>
      <c r="F1025" s="420"/>
      <c r="G1025" s="440"/>
      <c r="H1025" s="440"/>
      <c r="I1025" s="440"/>
      <c r="J1025" s="411"/>
      <c r="K1025" s="440"/>
      <c r="L1025" s="447"/>
      <c r="M1025" s="411"/>
      <c r="N1025" s="411"/>
      <c r="O1025" s="448"/>
      <c r="P1025" s="444"/>
    </row>
    <row r="1026" spans="1:28" ht="15.75" thickBot="1">
      <c r="B1026" s="407"/>
      <c r="C1026" s="449"/>
      <c r="D1026" s="450"/>
      <c r="E1026" s="450"/>
      <c r="F1026" s="450"/>
      <c r="G1026" s="450"/>
      <c r="H1026" s="450"/>
      <c r="I1026" s="450"/>
      <c r="J1026" s="450"/>
      <c r="K1026" s="450"/>
      <c r="L1026" s="450"/>
      <c r="M1026" s="450"/>
      <c r="N1026" s="450"/>
      <c r="O1026" s="451"/>
      <c r="P1026" s="409"/>
    </row>
    <row r="1027" spans="1:28" ht="15.75" thickBot="1">
      <c r="B1027" s="407"/>
      <c r="C1027" s="452"/>
      <c r="D1027" s="453"/>
      <c r="E1027" s="453"/>
      <c r="F1027" s="453"/>
      <c r="G1027" s="453"/>
      <c r="H1027" s="453"/>
      <c r="I1027" s="411"/>
      <c r="J1027" s="411"/>
      <c r="K1027" s="453"/>
      <c r="L1027" s="453"/>
      <c r="M1027" s="453"/>
      <c r="N1027" s="453"/>
      <c r="O1027" s="454"/>
      <c r="P1027" s="409"/>
    </row>
    <row r="1028" spans="1:28">
      <c r="B1028" s="407"/>
      <c r="C1028" s="455" t="s">
        <v>93</v>
      </c>
      <c r="D1028" s="456"/>
      <c r="E1028" s="456"/>
      <c r="F1028" s="456"/>
      <c r="G1028" s="456"/>
      <c r="H1028" s="456"/>
      <c r="I1028" s="456"/>
      <c r="J1028" s="456"/>
      <c r="K1028" s="456"/>
      <c r="L1028" s="456"/>
      <c r="M1028" s="456"/>
      <c r="N1028" s="456"/>
      <c r="O1028" s="457"/>
      <c r="P1028" s="458"/>
    </row>
    <row r="1029" spans="1:28" ht="15.75" thickBot="1">
      <c r="B1029" s="407"/>
      <c r="C1029" s="459"/>
      <c r="D1029" s="411"/>
      <c r="E1029" s="411"/>
      <c r="F1029" s="411"/>
      <c r="G1029" s="411"/>
      <c r="H1029" s="411"/>
      <c r="I1029" s="411"/>
      <c r="J1029" s="411"/>
      <c r="K1029" s="411"/>
      <c r="L1029" s="411"/>
      <c r="M1029" s="411"/>
      <c r="N1029" s="411"/>
      <c r="O1029" s="460"/>
      <c r="P1029" s="409"/>
    </row>
    <row r="1030" spans="1:28">
      <c r="B1030" s="407"/>
      <c r="C1030" s="461" t="s">
        <v>41</v>
      </c>
      <c r="D1030" s="462" t="s">
        <v>42</v>
      </c>
      <c r="E1030" s="462"/>
      <c r="F1030" s="462"/>
      <c r="G1030" s="462"/>
      <c r="H1030" s="462"/>
      <c r="I1030" s="462"/>
      <c r="J1030" s="462"/>
      <c r="K1030" s="462"/>
      <c r="L1030" s="462"/>
      <c r="M1030" s="463" t="s">
        <v>43</v>
      </c>
      <c r="N1030" s="463"/>
      <c r="O1030" s="464" t="s">
        <v>9</v>
      </c>
      <c r="P1030" s="465"/>
    </row>
    <row r="1031" spans="1:28" ht="30" customHeight="1" thickBot="1">
      <c r="B1031" s="466"/>
      <c r="C1031" s="467" t="str">
        <f>+[117]PRESUPUESTO!D26</f>
        <v>1.13</v>
      </c>
      <c r="D1031" s="255" t="str">
        <f>+VLOOKUP(C1031,[117]PRESUPUESTO!A:O,8,FALSE)</f>
        <v>LÍNEA DE MORTERO DE NIVELACIÓN SOBRE MURO E: 0,06m A:0,12m</v>
      </c>
      <c r="E1031" s="255"/>
      <c r="F1031" s="255"/>
      <c r="G1031" s="255"/>
      <c r="H1031" s="255"/>
      <c r="I1031" s="255"/>
      <c r="J1031" s="255"/>
      <c r="K1031" s="255"/>
      <c r="L1031" s="255"/>
      <c r="M1031" s="255" t="str">
        <f>+VLOOKUP(C1031,[117]PRESUPUESTO!A:O,9,FALSE)</f>
        <v>M</v>
      </c>
      <c r="N1031" s="468"/>
      <c r="O1031" s="469">
        <v>1</v>
      </c>
      <c r="P1031" s="470"/>
      <c r="AB1031" s="402">
        <f>+AB1068</f>
        <v>24</v>
      </c>
    </row>
    <row r="1032" spans="1:28" ht="15.75" thickBot="1">
      <c r="B1032" s="407"/>
      <c r="C1032" s="446" t="s">
        <v>44</v>
      </c>
      <c r="D1032" s="420"/>
      <c r="E1032" s="420"/>
      <c r="F1032" s="420"/>
      <c r="G1032" s="420"/>
      <c r="H1032" s="420"/>
      <c r="I1032" s="420"/>
      <c r="J1032" s="420"/>
      <c r="K1032" s="420"/>
      <c r="L1032" s="420"/>
      <c r="M1032" s="420"/>
      <c r="N1032" s="420"/>
      <c r="O1032" s="471"/>
      <c r="P1032" s="472"/>
    </row>
    <row r="1033" spans="1:28">
      <c r="B1033" s="407"/>
      <c r="C1033" s="473" t="s">
        <v>42</v>
      </c>
      <c r="D1033" s="474"/>
      <c r="E1033" s="474"/>
      <c r="F1033" s="474"/>
      <c r="G1033" s="475"/>
      <c r="H1033" s="476" t="s">
        <v>45</v>
      </c>
      <c r="I1033" s="474"/>
      <c r="J1033" s="476" t="s">
        <v>46</v>
      </c>
      <c r="K1033" s="477"/>
      <c r="L1033" s="478" t="s">
        <v>54</v>
      </c>
      <c r="M1033" s="476" t="s">
        <v>47</v>
      </c>
      <c r="N1033" s="477"/>
      <c r="O1033" s="479" t="s">
        <v>48</v>
      </c>
      <c r="P1033" s="480"/>
    </row>
    <row r="1034" spans="1:28">
      <c r="A1034" s="445" t="str">
        <f>+VLOOKUP(C1031,[117]PRESUPUESTO!A:O,2,FALSE)</f>
        <v>APU-001142</v>
      </c>
      <c r="B1034" s="407"/>
      <c r="C1034" s="481" t="str">
        <f t="shared" ref="C1034:C1039" si="120">+R1034</f>
        <v>HERRAMIENTA MENOR (% M.O)</v>
      </c>
      <c r="D1034" s="482"/>
      <c r="E1034" s="482"/>
      <c r="F1034" s="482"/>
      <c r="G1034" s="483"/>
      <c r="H1034" s="484"/>
      <c r="I1034" s="483"/>
      <c r="J1034" s="485" t="str">
        <f t="shared" ref="J1034:J1039" si="121">+Y1034</f>
        <v>%</v>
      </c>
      <c r="K1034" s="486"/>
      <c r="L1034" s="487">
        <f t="shared" ref="L1034:M1039" si="122">+AA1034</f>
        <v>13598.240000000002</v>
      </c>
      <c r="M1034" s="488">
        <f t="shared" si="122"/>
        <v>10</v>
      </c>
      <c r="N1034" s="489"/>
      <c r="O1034" s="490">
        <f t="shared" ref="O1034:O1039" si="123">IFERROR(ROUND(IF(C1034="HERRAMIENTA MENOR (% M.O)",M1034%*L1034,L1034/M1034),2)," ")</f>
        <v>1359.82</v>
      </c>
      <c r="P1034" s="491"/>
      <c r="R1034" s="402" t="str" cm="1">
        <f t="array" ref="R1034:AB1072">+_xlfn._xlws.FILTER([118]APU!$D$2:$N$45141,[118]APU!$A$2:$A$45141=A1034," ")</f>
        <v>HERRAMIENTA MENOR (% M.O)</v>
      </c>
      <c r="S1034" s="402">
        <v>0</v>
      </c>
      <c r="T1034" s="402">
        <v>0</v>
      </c>
      <c r="U1034" s="402">
        <v>0</v>
      </c>
      <c r="V1034" s="402">
        <v>0</v>
      </c>
      <c r="W1034" s="402">
        <v>0</v>
      </c>
      <c r="X1034" s="402">
        <v>0</v>
      </c>
      <c r="Y1034" s="402" t="str">
        <v>%</v>
      </c>
      <c r="Z1034" s="402">
        <v>0</v>
      </c>
      <c r="AA1034" s="402">
        <v>13598.240000000002</v>
      </c>
      <c r="AB1034" s="402">
        <v>10</v>
      </c>
    </row>
    <row r="1035" spans="1:28">
      <c r="A1035" s="445" t="str">
        <f>+A1034</f>
        <v>APU-001142</v>
      </c>
      <c r="B1035" s="407"/>
      <c r="C1035" s="481" t="str">
        <f t="shared" si="120"/>
        <v>SECCIÓN DE ANDAMIO (01)</v>
      </c>
      <c r="D1035" s="482"/>
      <c r="E1035" s="482"/>
      <c r="F1035" s="482" t="s">
        <v>94</v>
      </c>
      <c r="G1035" s="483"/>
      <c r="H1035" s="484"/>
      <c r="I1035" s="483"/>
      <c r="J1035" s="485" t="str">
        <f t="shared" si="121"/>
        <v>DIA</v>
      </c>
      <c r="K1035" s="486"/>
      <c r="L1035" s="487">
        <f t="shared" si="122"/>
        <v>3000</v>
      </c>
      <c r="M1035" s="488">
        <f t="shared" si="122"/>
        <v>24</v>
      </c>
      <c r="N1035" s="489"/>
      <c r="O1035" s="490">
        <f t="shared" si="123"/>
        <v>125</v>
      </c>
      <c r="P1035" s="491"/>
      <c r="R1035" s="402" t="str">
        <v>SECCIÓN DE ANDAMIO (01)</v>
      </c>
      <c r="S1035" s="402">
        <v>0</v>
      </c>
      <c r="T1035" s="402">
        <v>0</v>
      </c>
      <c r="U1035" s="402">
        <v>0</v>
      </c>
      <c r="V1035" s="402">
        <v>0</v>
      </c>
      <c r="W1035" s="402">
        <v>0</v>
      </c>
      <c r="X1035" s="402">
        <v>0</v>
      </c>
      <c r="Y1035" s="402" t="str">
        <v>DIA</v>
      </c>
      <c r="Z1035" s="402">
        <v>0</v>
      </c>
      <c r="AA1035" s="402">
        <v>3000</v>
      </c>
      <c r="AB1035" s="402">
        <v>24</v>
      </c>
    </row>
    <row r="1036" spans="1:28">
      <c r="A1036" s="445" t="str">
        <f t="shared" ref="A1036:A1080" si="124">+A1035</f>
        <v>APU-001142</v>
      </c>
      <c r="B1036" s="407"/>
      <c r="C1036" s="481" t="str">
        <f t="shared" si="120"/>
        <v/>
      </c>
      <c r="D1036" s="482"/>
      <c r="E1036" s="482"/>
      <c r="F1036" s="482"/>
      <c r="G1036" s="483"/>
      <c r="H1036" s="492"/>
      <c r="I1036" s="493"/>
      <c r="J1036" s="485" t="str">
        <f t="shared" si="121"/>
        <v/>
      </c>
      <c r="K1036" s="486"/>
      <c r="L1036" s="487" t="str">
        <f t="shared" si="122"/>
        <v/>
      </c>
      <c r="M1036" s="488">
        <f t="shared" si="122"/>
        <v>0</v>
      </c>
      <c r="N1036" s="489"/>
      <c r="O1036" s="490" t="str">
        <f t="shared" si="123"/>
        <v xml:space="preserve"> </v>
      </c>
      <c r="P1036" s="491"/>
      <c r="R1036" s="402" t="str">
        <v/>
      </c>
      <c r="S1036" s="402">
        <v>0</v>
      </c>
      <c r="T1036" s="402">
        <v>0</v>
      </c>
      <c r="U1036" s="402">
        <v>0</v>
      </c>
      <c r="V1036" s="402">
        <v>0</v>
      </c>
      <c r="W1036" s="402">
        <v>0</v>
      </c>
      <c r="X1036" s="402">
        <v>0</v>
      </c>
      <c r="Y1036" s="402" t="str">
        <v/>
      </c>
      <c r="Z1036" s="402">
        <v>0</v>
      </c>
      <c r="AA1036" s="402" t="str">
        <v/>
      </c>
      <c r="AB1036" s="402">
        <v>0</v>
      </c>
    </row>
    <row r="1037" spans="1:28">
      <c r="A1037" s="445" t="str">
        <f t="shared" si="124"/>
        <v>APU-001142</v>
      </c>
      <c r="B1037" s="407"/>
      <c r="C1037" s="481" t="str">
        <f t="shared" si="120"/>
        <v/>
      </c>
      <c r="D1037" s="482"/>
      <c r="E1037" s="482"/>
      <c r="F1037" s="482"/>
      <c r="G1037" s="483"/>
      <c r="H1037" s="492"/>
      <c r="I1037" s="493"/>
      <c r="J1037" s="485" t="str">
        <f t="shared" si="121"/>
        <v/>
      </c>
      <c r="K1037" s="486"/>
      <c r="L1037" s="487" t="str">
        <f t="shared" si="122"/>
        <v/>
      </c>
      <c r="M1037" s="488">
        <f t="shared" si="122"/>
        <v>0</v>
      </c>
      <c r="N1037" s="489"/>
      <c r="O1037" s="490" t="str">
        <f t="shared" si="123"/>
        <v xml:space="preserve"> </v>
      </c>
      <c r="P1037" s="491"/>
      <c r="R1037" s="402" t="str">
        <v/>
      </c>
      <c r="S1037" s="402">
        <v>0</v>
      </c>
      <c r="T1037" s="402">
        <v>0</v>
      </c>
      <c r="U1037" s="402">
        <v>0</v>
      </c>
      <c r="V1037" s="402">
        <v>0</v>
      </c>
      <c r="W1037" s="402">
        <v>0</v>
      </c>
      <c r="X1037" s="402">
        <v>0</v>
      </c>
      <c r="Y1037" s="402" t="str">
        <v/>
      </c>
      <c r="Z1037" s="402">
        <v>0</v>
      </c>
      <c r="AA1037" s="402" t="str">
        <v/>
      </c>
      <c r="AB1037" s="402">
        <v>0</v>
      </c>
    </row>
    <row r="1038" spans="1:28">
      <c r="A1038" s="445" t="str">
        <f t="shared" si="124"/>
        <v>APU-001142</v>
      </c>
      <c r="B1038" s="407"/>
      <c r="C1038" s="481" t="str">
        <f t="shared" si="120"/>
        <v/>
      </c>
      <c r="D1038" s="482"/>
      <c r="E1038" s="482"/>
      <c r="F1038" s="482"/>
      <c r="G1038" s="483"/>
      <c r="H1038" s="484"/>
      <c r="I1038" s="483"/>
      <c r="J1038" s="485" t="str">
        <f t="shared" si="121"/>
        <v/>
      </c>
      <c r="K1038" s="486"/>
      <c r="L1038" s="487" t="str">
        <f t="shared" si="122"/>
        <v/>
      </c>
      <c r="M1038" s="488">
        <f t="shared" si="122"/>
        <v>0</v>
      </c>
      <c r="N1038" s="489"/>
      <c r="O1038" s="490" t="str">
        <f t="shared" si="123"/>
        <v xml:space="preserve"> </v>
      </c>
      <c r="P1038" s="491"/>
      <c r="R1038" s="402" t="str">
        <v/>
      </c>
      <c r="S1038" s="402">
        <v>0</v>
      </c>
      <c r="T1038" s="402">
        <v>0</v>
      </c>
      <c r="U1038" s="402">
        <v>0</v>
      </c>
      <c r="V1038" s="402">
        <v>0</v>
      </c>
      <c r="W1038" s="402">
        <v>0</v>
      </c>
      <c r="X1038" s="402">
        <v>0</v>
      </c>
      <c r="Y1038" s="402" t="str">
        <v/>
      </c>
      <c r="Z1038" s="402">
        <v>0</v>
      </c>
      <c r="AA1038" s="402" t="str">
        <v/>
      </c>
      <c r="AB1038" s="402">
        <v>0</v>
      </c>
    </row>
    <row r="1039" spans="1:28" ht="15.75" thickBot="1">
      <c r="A1039" s="445" t="str">
        <f t="shared" si="124"/>
        <v>APU-001142</v>
      </c>
      <c r="B1039" s="407"/>
      <c r="C1039" s="481" t="str">
        <f t="shared" si="120"/>
        <v/>
      </c>
      <c r="D1039" s="450"/>
      <c r="E1039" s="450"/>
      <c r="F1039" s="450"/>
      <c r="G1039" s="494"/>
      <c r="H1039" s="495"/>
      <c r="I1039" s="494"/>
      <c r="J1039" s="485" t="str">
        <f t="shared" si="121"/>
        <v/>
      </c>
      <c r="K1039" s="496"/>
      <c r="L1039" s="487" t="str">
        <f t="shared" si="122"/>
        <v/>
      </c>
      <c r="M1039" s="488">
        <f t="shared" si="122"/>
        <v>0</v>
      </c>
      <c r="N1039" s="497"/>
      <c r="O1039" s="498" t="str">
        <f t="shared" si="123"/>
        <v xml:space="preserve"> </v>
      </c>
      <c r="P1039" s="491"/>
      <c r="R1039" s="402" t="str">
        <v/>
      </c>
      <c r="S1039" s="402">
        <v>0</v>
      </c>
      <c r="T1039" s="402">
        <v>0</v>
      </c>
      <c r="U1039" s="402">
        <v>0</v>
      </c>
      <c r="V1039" s="402">
        <v>0</v>
      </c>
      <c r="W1039" s="402">
        <v>0</v>
      </c>
      <c r="X1039" s="402">
        <v>0</v>
      </c>
      <c r="Y1039" s="402" t="str">
        <v/>
      </c>
      <c r="Z1039" s="402">
        <v>0</v>
      </c>
      <c r="AA1039" s="402" t="str">
        <v/>
      </c>
      <c r="AB1039" s="402">
        <v>0</v>
      </c>
    </row>
    <row r="1040" spans="1:28" ht="15.75" thickBot="1">
      <c r="A1040" s="445" t="str">
        <f t="shared" si="124"/>
        <v>APU-001142</v>
      </c>
      <c r="B1040" s="407"/>
      <c r="C1040" s="499" t="s">
        <v>95</v>
      </c>
      <c r="D1040" s="500"/>
      <c r="E1040" s="500"/>
      <c r="F1040" s="500"/>
      <c r="G1040" s="500"/>
      <c r="H1040" s="500"/>
      <c r="I1040" s="500"/>
      <c r="J1040" s="500"/>
      <c r="K1040" s="500"/>
      <c r="L1040" s="500"/>
      <c r="M1040" s="500"/>
      <c r="N1040" s="501"/>
      <c r="O1040" s="502">
        <f>SUM(O1034:O1039)</f>
        <v>1484.82</v>
      </c>
      <c r="P1040" s="503"/>
      <c r="R1040" s="402" t="str">
        <v>SUBTOTAL</v>
      </c>
      <c r="S1040" s="402">
        <v>0</v>
      </c>
      <c r="T1040" s="402">
        <v>0</v>
      </c>
      <c r="U1040" s="402">
        <v>0</v>
      </c>
      <c r="V1040" s="402">
        <v>0</v>
      </c>
      <c r="W1040" s="402">
        <v>0</v>
      </c>
      <c r="X1040" s="402">
        <v>0</v>
      </c>
      <c r="Y1040" s="402">
        <v>0</v>
      </c>
      <c r="Z1040" s="402">
        <v>0</v>
      </c>
      <c r="AA1040" s="402">
        <v>0</v>
      </c>
      <c r="AB1040" s="402">
        <v>0</v>
      </c>
    </row>
    <row r="1041" spans="1:28" ht="15.75" thickBot="1">
      <c r="A1041" s="445" t="str">
        <f t="shared" si="124"/>
        <v>APU-001142</v>
      </c>
      <c r="B1041" s="407"/>
      <c r="C1041" s="446" t="s">
        <v>49</v>
      </c>
      <c r="D1041" s="420"/>
      <c r="E1041" s="420"/>
      <c r="F1041" s="420"/>
      <c r="G1041" s="420"/>
      <c r="H1041" s="420"/>
      <c r="I1041" s="420"/>
      <c r="J1041" s="420"/>
      <c r="K1041" s="420"/>
      <c r="L1041" s="420"/>
      <c r="M1041" s="420"/>
      <c r="N1041" s="420"/>
      <c r="O1041" s="471"/>
      <c r="P1041" s="472"/>
      <c r="R1041" s="402" t="str">
        <v>II. MATERIALES</v>
      </c>
      <c r="S1041" s="402">
        <v>0</v>
      </c>
      <c r="T1041" s="402">
        <v>0</v>
      </c>
      <c r="U1041" s="402">
        <v>0</v>
      </c>
      <c r="V1041" s="402">
        <v>0</v>
      </c>
      <c r="W1041" s="402">
        <v>0</v>
      </c>
      <c r="X1041" s="402">
        <v>0</v>
      </c>
      <c r="Y1041" s="402">
        <v>0</v>
      </c>
      <c r="Z1041" s="402">
        <v>0</v>
      </c>
      <c r="AA1041" s="402">
        <v>0</v>
      </c>
      <c r="AB1041" s="402">
        <v>0</v>
      </c>
    </row>
    <row r="1042" spans="1:28">
      <c r="A1042" s="445" t="str">
        <f t="shared" si="124"/>
        <v>APU-001142</v>
      </c>
      <c r="B1042" s="407"/>
      <c r="C1042" s="473" t="s">
        <v>42</v>
      </c>
      <c r="D1042" s="504"/>
      <c r="E1042" s="504"/>
      <c r="F1042" s="504"/>
      <c r="G1042" s="504"/>
      <c r="H1042" s="504"/>
      <c r="I1042" s="504"/>
      <c r="J1042" s="477"/>
      <c r="K1042" s="505" t="s">
        <v>43</v>
      </c>
      <c r="L1042" s="478" t="s">
        <v>9</v>
      </c>
      <c r="M1042" s="476" t="s">
        <v>96</v>
      </c>
      <c r="N1042" s="477"/>
      <c r="O1042" s="479" t="s">
        <v>48</v>
      </c>
      <c r="P1042" s="480"/>
      <c r="R1042" s="402" t="str">
        <v>DESCRIPCIÓN</v>
      </c>
      <c r="S1042" s="402">
        <v>0</v>
      </c>
      <c r="T1042" s="402">
        <v>0</v>
      </c>
      <c r="U1042" s="402">
        <v>0</v>
      </c>
      <c r="V1042" s="402">
        <v>0</v>
      </c>
      <c r="W1042" s="402">
        <v>0</v>
      </c>
      <c r="X1042" s="402">
        <v>0</v>
      </c>
      <c r="Y1042" s="402">
        <v>0</v>
      </c>
      <c r="Z1042" s="402" t="str">
        <v>UNIDAD</v>
      </c>
      <c r="AA1042" s="402" t="str">
        <v>CANTIDAD</v>
      </c>
      <c r="AB1042" s="402" t="str">
        <v>PRECIO UNITARIO</v>
      </c>
    </row>
    <row r="1043" spans="1:28">
      <c r="A1043" s="445" t="str">
        <f t="shared" si="124"/>
        <v>APU-001142</v>
      </c>
      <c r="B1043" s="407"/>
      <c r="C1043" s="481" t="str">
        <f t="shared" ref="C1043:C1056" si="125">+R1043</f>
        <v>MORTERO 1:4</v>
      </c>
      <c r="D1043" s="506"/>
      <c r="E1043" s="506"/>
      <c r="F1043" s="506"/>
      <c r="G1043" s="506"/>
      <c r="H1043" s="506"/>
      <c r="I1043" s="506"/>
      <c r="J1043" s="507"/>
      <c r="K1043" s="508" t="str">
        <f t="shared" ref="K1043:M1056" si="126">+Z1043</f>
        <v>M3</v>
      </c>
      <c r="L1043" s="509">
        <f t="shared" si="126"/>
        <v>7.1999999999999998E-3</v>
      </c>
      <c r="M1043" s="510">
        <f t="shared" si="126"/>
        <v>646005.14</v>
      </c>
      <c r="N1043" s="511"/>
      <c r="O1043" s="490">
        <f t="shared" ref="O1043:O1056" si="127">IFERROR(ROUND(M1043*L1043,2),"")</f>
        <v>4651.24</v>
      </c>
      <c r="P1043" s="491"/>
      <c r="R1043" s="402" t="str">
        <v>MORTERO 1:4</v>
      </c>
      <c r="S1043" s="402">
        <v>0</v>
      </c>
      <c r="T1043" s="402">
        <v>0</v>
      </c>
      <c r="U1043" s="402">
        <v>0</v>
      </c>
      <c r="V1043" s="402">
        <v>0</v>
      </c>
      <c r="W1043" s="402">
        <v>0</v>
      </c>
      <c r="X1043" s="402">
        <v>0</v>
      </c>
      <c r="Y1043" s="402">
        <v>0</v>
      </c>
      <c r="Z1043" s="402" t="str">
        <v>M3</v>
      </c>
      <c r="AA1043" s="402">
        <v>7.1999999999999998E-3</v>
      </c>
      <c r="AB1043" s="402">
        <v>646005.14</v>
      </c>
    </row>
    <row r="1044" spans="1:28">
      <c r="A1044" s="445" t="str">
        <f t="shared" si="124"/>
        <v>APU-001142</v>
      </c>
      <c r="B1044" s="407"/>
      <c r="C1044" s="481" t="str">
        <f t="shared" si="125"/>
        <v/>
      </c>
      <c r="D1044" s="506"/>
      <c r="E1044" s="506"/>
      <c r="F1044" s="506"/>
      <c r="G1044" s="506"/>
      <c r="H1044" s="506"/>
      <c r="I1044" s="506"/>
      <c r="J1044" s="507"/>
      <c r="K1044" s="508" t="str">
        <f t="shared" si="126"/>
        <v/>
      </c>
      <c r="L1044" s="509">
        <f t="shared" si="126"/>
        <v>0</v>
      </c>
      <c r="M1044" s="510" t="str">
        <f t="shared" si="126"/>
        <v/>
      </c>
      <c r="N1044" s="511"/>
      <c r="O1044" s="490" t="str">
        <f t="shared" si="127"/>
        <v/>
      </c>
      <c r="P1044" s="491"/>
      <c r="R1044" s="402" t="str">
        <v/>
      </c>
      <c r="S1044" s="402">
        <v>0</v>
      </c>
      <c r="T1044" s="402">
        <v>0</v>
      </c>
      <c r="U1044" s="402">
        <v>0</v>
      </c>
      <c r="V1044" s="402">
        <v>0</v>
      </c>
      <c r="W1044" s="402">
        <v>0</v>
      </c>
      <c r="X1044" s="402">
        <v>0</v>
      </c>
      <c r="Y1044" s="402">
        <v>0</v>
      </c>
      <c r="Z1044" s="402" t="str">
        <v/>
      </c>
      <c r="AA1044" s="402">
        <v>0</v>
      </c>
      <c r="AB1044" s="402" t="str">
        <v/>
      </c>
    </row>
    <row r="1045" spans="1:28">
      <c r="A1045" s="445" t="str">
        <f t="shared" si="124"/>
        <v>APU-001142</v>
      </c>
      <c r="B1045" s="407"/>
      <c r="C1045" s="481" t="str">
        <f t="shared" si="125"/>
        <v/>
      </c>
      <c r="D1045" s="482"/>
      <c r="E1045" s="482"/>
      <c r="F1045" s="482"/>
      <c r="G1045" s="482"/>
      <c r="H1045" s="482"/>
      <c r="I1045" s="482"/>
      <c r="J1045" s="483"/>
      <c r="K1045" s="508" t="str">
        <f t="shared" si="126"/>
        <v/>
      </c>
      <c r="L1045" s="509">
        <f t="shared" si="126"/>
        <v>0</v>
      </c>
      <c r="M1045" s="510" t="str">
        <f t="shared" si="126"/>
        <v/>
      </c>
      <c r="N1045" s="511"/>
      <c r="O1045" s="490" t="str">
        <f t="shared" si="127"/>
        <v/>
      </c>
      <c r="P1045" s="491"/>
      <c r="R1045" s="402" t="str">
        <v/>
      </c>
      <c r="S1045" s="402">
        <v>0</v>
      </c>
      <c r="T1045" s="402">
        <v>0</v>
      </c>
      <c r="U1045" s="402">
        <v>0</v>
      </c>
      <c r="V1045" s="402">
        <v>0</v>
      </c>
      <c r="W1045" s="402">
        <v>0</v>
      </c>
      <c r="X1045" s="402">
        <v>0</v>
      </c>
      <c r="Y1045" s="402">
        <v>0</v>
      </c>
      <c r="Z1045" s="402" t="str">
        <v/>
      </c>
      <c r="AA1045" s="402">
        <v>0</v>
      </c>
      <c r="AB1045" s="402" t="str">
        <v/>
      </c>
    </row>
    <row r="1046" spans="1:28">
      <c r="A1046" s="445" t="str">
        <f t="shared" si="124"/>
        <v>APU-001142</v>
      </c>
      <c r="B1046" s="407"/>
      <c r="C1046" s="481" t="str">
        <f t="shared" si="125"/>
        <v/>
      </c>
      <c r="D1046" s="482"/>
      <c r="E1046" s="482"/>
      <c r="F1046" s="482"/>
      <c r="G1046" s="482"/>
      <c r="H1046" s="482"/>
      <c r="I1046" s="482"/>
      <c r="J1046" s="483"/>
      <c r="K1046" s="508" t="str">
        <f t="shared" si="126"/>
        <v/>
      </c>
      <c r="L1046" s="509">
        <f t="shared" si="126"/>
        <v>0</v>
      </c>
      <c r="M1046" s="510" t="str">
        <f t="shared" si="126"/>
        <v/>
      </c>
      <c r="N1046" s="511"/>
      <c r="O1046" s="490" t="str">
        <f t="shared" si="127"/>
        <v/>
      </c>
      <c r="P1046" s="491"/>
      <c r="R1046" s="402" t="str">
        <v/>
      </c>
      <c r="S1046" s="402">
        <v>0</v>
      </c>
      <c r="T1046" s="402">
        <v>0</v>
      </c>
      <c r="U1046" s="402">
        <v>0</v>
      </c>
      <c r="V1046" s="402">
        <v>0</v>
      </c>
      <c r="W1046" s="402">
        <v>0</v>
      </c>
      <c r="X1046" s="402">
        <v>0</v>
      </c>
      <c r="Y1046" s="402">
        <v>0</v>
      </c>
      <c r="Z1046" s="402" t="str">
        <v/>
      </c>
      <c r="AA1046" s="402">
        <v>0</v>
      </c>
      <c r="AB1046" s="402" t="str">
        <v/>
      </c>
    </row>
    <row r="1047" spans="1:28">
      <c r="A1047" s="445" t="str">
        <f t="shared" si="124"/>
        <v>APU-001142</v>
      </c>
      <c r="B1047" s="407"/>
      <c r="C1047" s="481" t="str">
        <f t="shared" si="125"/>
        <v/>
      </c>
      <c r="D1047" s="482"/>
      <c r="E1047" s="482"/>
      <c r="F1047" s="482"/>
      <c r="G1047" s="482"/>
      <c r="H1047" s="482"/>
      <c r="I1047" s="482"/>
      <c r="J1047" s="483"/>
      <c r="K1047" s="508" t="str">
        <f t="shared" si="126"/>
        <v/>
      </c>
      <c r="L1047" s="509">
        <f t="shared" si="126"/>
        <v>0</v>
      </c>
      <c r="M1047" s="510" t="str">
        <f t="shared" si="126"/>
        <v/>
      </c>
      <c r="N1047" s="511"/>
      <c r="O1047" s="490" t="str">
        <f t="shared" si="127"/>
        <v/>
      </c>
      <c r="P1047" s="491"/>
      <c r="R1047" s="402" t="str">
        <v/>
      </c>
      <c r="S1047" s="402">
        <v>0</v>
      </c>
      <c r="T1047" s="402">
        <v>0</v>
      </c>
      <c r="U1047" s="402">
        <v>0</v>
      </c>
      <c r="V1047" s="402">
        <v>0</v>
      </c>
      <c r="W1047" s="402">
        <v>0</v>
      </c>
      <c r="X1047" s="402">
        <v>0</v>
      </c>
      <c r="Y1047" s="402">
        <v>0</v>
      </c>
      <c r="Z1047" s="402" t="str">
        <v/>
      </c>
      <c r="AA1047" s="402">
        <v>0</v>
      </c>
      <c r="AB1047" s="402" t="str">
        <v/>
      </c>
    </row>
    <row r="1048" spans="1:28">
      <c r="A1048" s="445" t="str">
        <f t="shared" si="124"/>
        <v>APU-001142</v>
      </c>
      <c r="B1048" s="407"/>
      <c r="C1048" s="481" t="str">
        <f t="shared" si="125"/>
        <v/>
      </c>
      <c r="D1048" s="482"/>
      <c r="E1048" s="482"/>
      <c r="F1048" s="482"/>
      <c r="G1048" s="482"/>
      <c r="H1048" s="482"/>
      <c r="I1048" s="482"/>
      <c r="J1048" s="483"/>
      <c r="K1048" s="508" t="str">
        <f t="shared" si="126"/>
        <v/>
      </c>
      <c r="L1048" s="509">
        <f t="shared" si="126"/>
        <v>0</v>
      </c>
      <c r="M1048" s="510" t="str">
        <f t="shared" si="126"/>
        <v/>
      </c>
      <c r="N1048" s="511"/>
      <c r="O1048" s="490" t="str">
        <f t="shared" si="127"/>
        <v/>
      </c>
      <c r="P1048" s="491"/>
      <c r="R1048" s="402" t="str">
        <v/>
      </c>
      <c r="S1048" s="402">
        <v>0</v>
      </c>
      <c r="T1048" s="402">
        <v>0</v>
      </c>
      <c r="U1048" s="402">
        <v>0</v>
      </c>
      <c r="V1048" s="402">
        <v>0</v>
      </c>
      <c r="W1048" s="402">
        <v>0</v>
      </c>
      <c r="X1048" s="402">
        <v>0</v>
      </c>
      <c r="Y1048" s="402">
        <v>0</v>
      </c>
      <c r="Z1048" s="402" t="str">
        <v/>
      </c>
      <c r="AA1048" s="402">
        <v>0</v>
      </c>
      <c r="AB1048" s="402" t="str">
        <v/>
      </c>
    </row>
    <row r="1049" spans="1:28">
      <c r="A1049" s="445" t="str">
        <f t="shared" si="124"/>
        <v>APU-001142</v>
      </c>
      <c r="B1049" s="407"/>
      <c r="C1049" s="481" t="str">
        <f t="shared" si="125"/>
        <v/>
      </c>
      <c r="D1049" s="482"/>
      <c r="E1049" s="482"/>
      <c r="F1049" s="482"/>
      <c r="G1049" s="482"/>
      <c r="H1049" s="482"/>
      <c r="I1049" s="482"/>
      <c r="J1049" s="483"/>
      <c r="K1049" s="508" t="str">
        <f t="shared" si="126"/>
        <v/>
      </c>
      <c r="L1049" s="509">
        <f t="shared" si="126"/>
        <v>0</v>
      </c>
      <c r="M1049" s="510" t="str">
        <f t="shared" si="126"/>
        <v/>
      </c>
      <c r="N1049" s="511"/>
      <c r="O1049" s="490" t="str">
        <f t="shared" si="127"/>
        <v/>
      </c>
      <c r="P1049" s="491"/>
      <c r="R1049" s="402" t="str">
        <v/>
      </c>
      <c r="S1049" s="402">
        <v>0</v>
      </c>
      <c r="T1049" s="402">
        <v>0</v>
      </c>
      <c r="U1049" s="402">
        <v>0</v>
      </c>
      <c r="V1049" s="402">
        <v>0</v>
      </c>
      <c r="W1049" s="402">
        <v>0</v>
      </c>
      <c r="X1049" s="402">
        <v>0</v>
      </c>
      <c r="Y1049" s="402">
        <v>0</v>
      </c>
      <c r="Z1049" s="402" t="str">
        <v/>
      </c>
      <c r="AA1049" s="402">
        <v>0</v>
      </c>
      <c r="AB1049" s="402" t="str">
        <v/>
      </c>
    </row>
    <row r="1050" spans="1:28">
      <c r="A1050" s="445" t="str">
        <f t="shared" si="124"/>
        <v>APU-001142</v>
      </c>
      <c r="B1050" s="407"/>
      <c r="C1050" s="481" t="str">
        <f t="shared" si="125"/>
        <v/>
      </c>
      <c r="D1050" s="482"/>
      <c r="E1050" s="482"/>
      <c r="F1050" s="482"/>
      <c r="G1050" s="482"/>
      <c r="H1050" s="482"/>
      <c r="I1050" s="482"/>
      <c r="J1050" s="483"/>
      <c r="K1050" s="508" t="str">
        <f t="shared" si="126"/>
        <v/>
      </c>
      <c r="L1050" s="509">
        <f t="shared" si="126"/>
        <v>0</v>
      </c>
      <c r="M1050" s="510" t="str">
        <f t="shared" si="126"/>
        <v/>
      </c>
      <c r="N1050" s="511"/>
      <c r="O1050" s="490" t="str">
        <f t="shared" si="127"/>
        <v/>
      </c>
      <c r="P1050" s="491"/>
      <c r="R1050" s="402" t="str">
        <v/>
      </c>
      <c r="S1050" s="402">
        <v>0</v>
      </c>
      <c r="T1050" s="402">
        <v>0</v>
      </c>
      <c r="U1050" s="402">
        <v>0</v>
      </c>
      <c r="V1050" s="402">
        <v>0</v>
      </c>
      <c r="W1050" s="402">
        <v>0</v>
      </c>
      <c r="X1050" s="402">
        <v>0</v>
      </c>
      <c r="Y1050" s="402">
        <v>0</v>
      </c>
      <c r="Z1050" s="402" t="str">
        <v/>
      </c>
      <c r="AA1050" s="402">
        <v>0</v>
      </c>
      <c r="AB1050" s="402" t="str">
        <v/>
      </c>
    </row>
    <row r="1051" spans="1:28">
      <c r="A1051" s="445" t="str">
        <f t="shared" si="124"/>
        <v>APU-001142</v>
      </c>
      <c r="B1051" s="407"/>
      <c r="C1051" s="481" t="str">
        <f t="shared" si="125"/>
        <v/>
      </c>
      <c r="D1051" s="482"/>
      <c r="E1051" s="482"/>
      <c r="F1051" s="482"/>
      <c r="G1051" s="482"/>
      <c r="H1051" s="482"/>
      <c r="I1051" s="482"/>
      <c r="J1051" s="483"/>
      <c r="K1051" s="508" t="str">
        <f t="shared" si="126"/>
        <v/>
      </c>
      <c r="L1051" s="509">
        <f t="shared" si="126"/>
        <v>0</v>
      </c>
      <c r="M1051" s="510" t="str">
        <f t="shared" si="126"/>
        <v/>
      </c>
      <c r="N1051" s="511"/>
      <c r="O1051" s="490" t="str">
        <f t="shared" si="127"/>
        <v/>
      </c>
      <c r="P1051" s="491"/>
      <c r="R1051" s="402" t="str">
        <v/>
      </c>
      <c r="S1051" s="402">
        <v>0</v>
      </c>
      <c r="T1051" s="402">
        <v>0</v>
      </c>
      <c r="U1051" s="402">
        <v>0</v>
      </c>
      <c r="V1051" s="402">
        <v>0</v>
      </c>
      <c r="W1051" s="402">
        <v>0</v>
      </c>
      <c r="X1051" s="402">
        <v>0</v>
      </c>
      <c r="Y1051" s="402">
        <v>0</v>
      </c>
      <c r="Z1051" s="402" t="str">
        <v/>
      </c>
      <c r="AA1051" s="402">
        <v>0</v>
      </c>
      <c r="AB1051" s="402" t="str">
        <v/>
      </c>
    </row>
    <row r="1052" spans="1:28">
      <c r="A1052" s="445" t="str">
        <f t="shared" si="124"/>
        <v>APU-001142</v>
      </c>
      <c r="B1052" s="407"/>
      <c r="C1052" s="481" t="str">
        <f t="shared" si="125"/>
        <v/>
      </c>
      <c r="D1052" s="482"/>
      <c r="E1052" s="482"/>
      <c r="F1052" s="482"/>
      <c r="G1052" s="482"/>
      <c r="H1052" s="482"/>
      <c r="I1052" s="482"/>
      <c r="J1052" s="483"/>
      <c r="K1052" s="508" t="str">
        <f t="shared" si="126"/>
        <v/>
      </c>
      <c r="L1052" s="509">
        <f t="shared" si="126"/>
        <v>0</v>
      </c>
      <c r="M1052" s="510" t="str">
        <f t="shared" si="126"/>
        <v/>
      </c>
      <c r="N1052" s="511"/>
      <c r="O1052" s="490" t="str">
        <f t="shared" si="127"/>
        <v/>
      </c>
      <c r="P1052" s="491"/>
      <c r="R1052" s="402" t="str">
        <v/>
      </c>
      <c r="S1052" s="402">
        <v>0</v>
      </c>
      <c r="T1052" s="402">
        <v>0</v>
      </c>
      <c r="U1052" s="402">
        <v>0</v>
      </c>
      <c r="V1052" s="402">
        <v>0</v>
      </c>
      <c r="W1052" s="402">
        <v>0</v>
      </c>
      <c r="X1052" s="402">
        <v>0</v>
      </c>
      <c r="Y1052" s="402">
        <v>0</v>
      </c>
      <c r="Z1052" s="402" t="str">
        <v/>
      </c>
      <c r="AA1052" s="402">
        <v>0</v>
      </c>
      <c r="AB1052" s="402" t="str">
        <v/>
      </c>
    </row>
    <row r="1053" spans="1:28">
      <c r="A1053" s="445" t="str">
        <f t="shared" si="124"/>
        <v>APU-001142</v>
      </c>
      <c r="B1053" s="407"/>
      <c r="C1053" s="481" t="str">
        <f t="shared" si="125"/>
        <v/>
      </c>
      <c r="D1053" s="482"/>
      <c r="E1053" s="482"/>
      <c r="F1053" s="482"/>
      <c r="G1053" s="482"/>
      <c r="H1053" s="482"/>
      <c r="I1053" s="482"/>
      <c r="J1053" s="483"/>
      <c r="K1053" s="508" t="str">
        <f t="shared" si="126"/>
        <v/>
      </c>
      <c r="L1053" s="509">
        <f t="shared" si="126"/>
        <v>0</v>
      </c>
      <c r="M1053" s="510" t="str">
        <f t="shared" si="126"/>
        <v/>
      </c>
      <c r="N1053" s="511"/>
      <c r="O1053" s="490" t="str">
        <f t="shared" si="127"/>
        <v/>
      </c>
      <c r="P1053" s="491"/>
      <c r="R1053" s="402" t="str">
        <v/>
      </c>
      <c r="S1053" s="402">
        <v>0</v>
      </c>
      <c r="T1053" s="402">
        <v>0</v>
      </c>
      <c r="U1053" s="402">
        <v>0</v>
      </c>
      <c r="V1053" s="402">
        <v>0</v>
      </c>
      <c r="W1053" s="402">
        <v>0</v>
      </c>
      <c r="X1053" s="402">
        <v>0</v>
      </c>
      <c r="Y1053" s="402">
        <v>0</v>
      </c>
      <c r="Z1053" s="402" t="str">
        <v/>
      </c>
      <c r="AA1053" s="402">
        <v>0</v>
      </c>
      <c r="AB1053" s="402" t="str">
        <v/>
      </c>
    </row>
    <row r="1054" spans="1:28">
      <c r="A1054" s="445" t="str">
        <f t="shared" si="124"/>
        <v>APU-001142</v>
      </c>
      <c r="B1054" s="407"/>
      <c r="C1054" s="481" t="str">
        <f t="shared" si="125"/>
        <v/>
      </c>
      <c r="D1054" s="482"/>
      <c r="E1054" s="482"/>
      <c r="F1054" s="482"/>
      <c r="G1054" s="482"/>
      <c r="H1054" s="482"/>
      <c r="I1054" s="482"/>
      <c r="J1054" s="483"/>
      <c r="K1054" s="508" t="str">
        <f t="shared" si="126"/>
        <v/>
      </c>
      <c r="L1054" s="509">
        <f t="shared" si="126"/>
        <v>0</v>
      </c>
      <c r="M1054" s="510" t="str">
        <f t="shared" si="126"/>
        <v/>
      </c>
      <c r="N1054" s="511"/>
      <c r="O1054" s="490" t="str">
        <f t="shared" si="127"/>
        <v/>
      </c>
      <c r="P1054" s="491"/>
      <c r="R1054" s="402" t="str">
        <v/>
      </c>
      <c r="S1054" s="402">
        <v>0</v>
      </c>
      <c r="T1054" s="402">
        <v>0</v>
      </c>
      <c r="U1054" s="402">
        <v>0</v>
      </c>
      <c r="V1054" s="402">
        <v>0</v>
      </c>
      <c r="W1054" s="402">
        <v>0</v>
      </c>
      <c r="X1054" s="402">
        <v>0</v>
      </c>
      <c r="Y1054" s="402">
        <v>0</v>
      </c>
      <c r="Z1054" s="402" t="str">
        <v/>
      </c>
      <c r="AA1054" s="402">
        <v>0</v>
      </c>
      <c r="AB1054" s="402" t="str">
        <v/>
      </c>
    </row>
    <row r="1055" spans="1:28">
      <c r="A1055" s="445" t="str">
        <f t="shared" si="124"/>
        <v>APU-001142</v>
      </c>
      <c r="B1055" s="407"/>
      <c r="C1055" s="481" t="str">
        <f t="shared" si="125"/>
        <v/>
      </c>
      <c r="D1055" s="482"/>
      <c r="E1055" s="482"/>
      <c r="F1055" s="482"/>
      <c r="G1055" s="482"/>
      <c r="H1055" s="482"/>
      <c r="I1055" s="482"/>
      <c r="J1055" s="483"/>
      <c r="K1055" s="508" t="str">
        <f t="shared" si="126"/>
        <v/>
      </c>
      <c r="L1055" s="509">
        <f t="shared" si="126"/>
        <v>0</v>
      </c>
      <c r="M1055" s="510" t="str">
        <f t="shared" si="126"/>
        <v/>
      </c>
      <c r="N1055" s="511"/>
      <c r="O1055" s="490" t="str">
        <f t="shared" si="127"/>
        <v/>
      </c>
      <c r="P1055" s="491"/>
      <c r="R1055" s="402" t="str">
        <v/>
      </c>
      <c r="S1055" s="402">
        <v>0</v>
      </c>
      <c r="T1055" s="402">
        <v>0</v>
      </c>
      <c r="U1055" s="402">
        <v>0</v>
      </c>
      <c r="V1055" s="402">
        <v>0</v>
      </c>
      <c r="W1055" s="402">
        <v>0</v>
      </c>
      <c r="X1055" s="402">
        <v>0</v>
      </c>
      <c r="Y1055" s="402">
        <v>0</v>
      </c>
      <c r="Z1055" s="402" t="str">
        <v/>
      </c>
      <c r="AA1055" s="402">
        <v>0</v>
      </c>
      <c r="AB1055" s="402" t="str">
        <v/>
      </c>
    </row>
    <row r="1056" spans="1:28">
      <c r="A1056" s="445" t="str">
        <f t="shared" si="124"/>
        <v>APU-001142</v>
      </c>
      <c r="B1056" s="407"/>
      <c r="C1056" s="481" t="str">
        <f t="shared" si="125"/>
        <v/>
      </c>
      <c r="D1056" s="482"/>
      <c r="E1056" s="482"/>
      <c r="F1056" s="482"/>
      <c r="G1056" s="482"/>
      <c r="H1056" s="482"/>
      <c r="I1056" s="482"/>
      <c r="J1056" s="483"/>
      <c r="K1056" s="508" t="str">
        <f t="shared" si="126"/>
        <v/>
      </c>
      <c r="L1056" s="509">
        <f t="shared" si="126"/>
        <v>0</v>
      </c>
      <c r="M1056" s="510" t="str">
        <f t="shared" si="126"/>
        <v/>
      </c>
      <c r="N1056" s="511"/>
      <c r="O1056" s="490" t="str">
        <f t="shared" si="127"/>
        <v/>
      </c>
      <c r="P1056" s="491"/>
      <c r="R1056" s="402" t="str">
        <v/>
      </c>
      <c r="S1056" s="402">
        <v>0</v>
      </c>
      <c r="T1056" s="402">
        <v>0</v>
      </c>
      <c r="U1056" s="402">
        <v>0</v>
      </c>
      <c r="V1056" s="402">
        <v>0</v>
      </c>
      <c r="W1056" s="402">
        <v>0</v>
      </c>
      <c r="X1056" s="402">
        <v>0</v>
      </c>
      <c r="Y1056" s="402">
        <v>0</v>
      </c>
      <c r="Z1056" s="402" t="str">
        <v/>
      </c>
      <c r="AA1056" s="402">
        <v>0</v>
      </c>
      <c r="AB1056" s="402" t="str">
        <v/>
      </c>
    </row>
    <row r="1057" spans="1:28" ht="15.75" thickBot="1">
      <c r="A1057" s="445" t="str">
        <f t="shared" si="124"/>
        <v>APU-001142</v>
      </c>
      <c r="B1057" s="407"/>
      <c r="C1057" s="512" t="s">
        <v>97</v>
      </c>
      <c r="D1057" s="482"/>
      <c r="E1057" s="482"/>
      <c r="F1057" s="482"/>
      <c r="G1057" s="482"/>
      <c r="H1057" s="482"/>
      <c r="I1057" s="482"/>
      <c r="J1057" s="483"/>
      <c r="K1057" s="508" t="s">
        <v>98</v>
      </c>
      <c r="L1057" s="509">
        <v>0.05</v>
      </c>
      <c r="M1057" s="510">
        <f>SUM(O1043:O1056)</f>
        <v>4651.24</v>
      </c>
      <c r="N1057" s="511"/>
      <c r="O1057" s="490">
        <f>ROUND(M1057*L1057,2)</f>
        <v>232.56</v>
      </c>
      <c r="P1057" s="491"/>
      <c r="R1057" s="402" t="str">
        <v>DESPERDICIO</v>
      </c>
      <c r="S1057" s="402">
        <v>0</v>
      </c>
      <c r="T1057" s="402">
        <v>0</v>
      </c>
      <c r="U1057" s="402">
        <v>0</v>
      </c>
      <c r="V1057" s="402">
        <v>0</v>
      </c>
      <c r="W1057" s="402">
        <v>0</v>
      </c>
      <c r="X1057" s="402">
        <v>0</v>
      </c>
      <c r="Y1057" s="402">
        <v>0</v>
      </c>
      <c r="Z1057" s="402" t="str">
        <v>%</v>
      </c>
      <c r="AA1057" s="402">
        <v>0.05</v>
      </c>
      <c r="AB1057" s="402">
        <v>4651.24</v>
      </c>
    </row>
    <row r="1058" spans="1:28" ht="15.75" thickBot="1">
      <c r="A1058" s="445" t="str">
        <f t="shared" si="124"/>
        <v>APU-001142</v>
      </c>
      <c r="B1058" s="407"/>
      <c r="C1058" s="499" t="s">
        <v>95</v>
      </c>
      <c r="D1058" s="500"/>
      <c r="E1058" s="500"/>
      <c r="F1058" s="500"/>
      <c r="G1058" s="500"/>
      <c r="H1058" s="500"/>
      <c r="I1058" s="500"/>
      <c r="J1058" s="500"/>
      <c r="K1058" s="500"/>
      <c r="L1058" s="500"/>
      <c r="M1058" s="500"/>
      <c r="N1058" s="501"/>
      <c r="O1058" s="502">
        <f>SUM(O1043:O1057)</f>
        <v>4883.8</v>
      </c>
      <c r="P1058" s="491"/>
      <c r="R1058" s="402" t="str">
        <v>SUBTOTAL</v>
      </c>
      <c r="S1058" s="402">
        <v>0</v>
      </c>
      <c r="T1058" s="402">
        <v>0</v>
      </c>
      <c r="U1058" s="402">
        <v>0</v>
      </c>
      <c r="V1058" s="402">
        <v>0</v>
      </c>
      <c r="W1058" s="402">
        <v>0</v>
      </c>
      <c r="X1058" s="402">
        <v>0</v>
      </c>
      <c r="Y1058" s="402">
        <v>0</v>
      </c>
      <c r="Z1058" s="402">
        <v>0</v>
      </c>
      <c r="AA1058" s="402">
        <v>0</v>
      </c>
      <c r="AB1058" s="402">
        <v>0</v>
      </c>
    </row>
    <row r="1059" spans="1:28" ht="15.75" thickBot="1">
      <c r="A1059" s="445" t="str">
        <f t="shared" si="124"/>
        <v>APU-001142</v>
      </c>
      <c r="B1059" s="407"/>
      <c r="C1059" s="446" t="s">
        <v>50</v>
      </c>
      <c r="D1059" s="420"/>
      <c r="E1059" s="420"/>
      <c r="F1059" s="420"/>
      <c r="G1059" s="420"/>
      <c r="H1059" s="420"/>
      <c r="I1059" s="420"/>
      <c r="J1059" s="420"/>
      <c r="K1059" s="420"/>
      <c r="L1059" s="420"/>
      <c r="M1059" s="420"/>
      <c r="N1059" s="420"/>
      <c r="O1059" s="471"/>
      <c r="P1059" s="472"/>
      <c r="R1059" s="402" t="str">
        <v>III. TRANSPORTES</v>
      </c>
      <c r="S1059" s="402">
        <v>0</v>
      </c>
      <c r="T1059" s="402">
        <v>0</v>
      </c>
      <c r="U1059" s="402">
        <v>0</v>
      </c>
      <c r="V1059" s="402">
        <v>0</v>
      </c>
      <c r="W1059" s="402">
        <v>0</v>
      </c>
      <c r="X1059" s="402">
        <v>0</v>
      </c>
      <c r="Y1059" s="402">
        <v>0</v>
      </c>
      <c r="Z1059" s="402">
        <v>0</v>
      </c>
      <c r="AA1059" s="402">
        <v>0</v>
      </c>
      <c r="AB1059" s="402">
        <v>0</v>
      </c>
    </row>
    <row r="1060" spans="1:28">
      <c r="A1060" s="445" t="str">
        <f t="shared" si="124"/>
        <v>APU-001142</v>
      </c>
      <c r="B1060" s="407"/>
      <c r="C1060" s="473" t="s">
        <v>51</v>
      </c>
      <c r="D1060" s="504"/>
      <c r="E1060" s="504"/>
      <c r="F1060" s="504"/>
      <c r="G1060" s="504"/>
      <c r="H1060" s="504"/>
      <c r="I1060" s="504"/>
      <c r="J1060" s="478" t="s">
        <v>52</v>
      </c>
      <c r="K1060" s="513" t="s">
        <v>53</v>
      </c>
      <c r="L1060" s="478" t="s">
        <v>99</v>
      </c>
      <c r="M1060" s="476" t="s">
        <v>54</v>
      </c>
      <c r="N1060" s="477"/>
      <c r="O1060" s="479" t="s">
        <v>48</v>
      </c>
      <c r="P1060" s="480"/>
      <c r="R1060" s="402" t="str">
        <v>MATERIAL</v>
      </c>
      <c r="S1060" s="402">
        <v>0</v>
      </c>
      <c r="T1060" s="402">
        <v>0</v>
      </c>
      <c r="U1060" s="402">
        <v>0</v>
      </c>
      <c r="V1060" s="402">
        <v>0</v>
      </c>
      <c r="W1060" s="402">
        <v>0</v>
      </c>
      <c r="X1060" s="402">
        <v>0</v>
      </c>
      <c r="Y1060" s="402" t="str">
        <v>VOL. o PESO</v>
      </c>
      <c r="Z1060" s="402" t="str">
        <v>DISTANCIA</v>
      </c>
      <c r="AA1060" s="402" t="str">
        <v>M3 o Ton/Km</v>
      </c>
      <c r="AB1060" s="402" t="str">
        <v>TARIFA</v>
      </c>
    </row>
    <row r="1061" spans="1:28">
      <c r="A1061" s="445" t="str">
        <f t="shared" si="124"/>
        <v>APU-001142</v>
      </c>
      <c r="B1061" s="407"/>
      <c r="C1061" s="481" t="str">
        <f>+R1061</f>
        <v/>
      </c>
      <c r="D1061" s="514"/>
      <c r="E1061" s="514"/>
      <c r="F1061" s="514"/>
      <c r="G1061" s="514"/>
      <c r="H1061" s="514"/>
      <c r="I1061" s="514"/>
      <c r="J1061" s="515">
        <f t="shared" ref="J1061:M1064" si="128">+Y1061</f>
        <v>0</v>
      </c>
      <c r="K1061" s="516">
        <f t="shared" si="128"/>
        <v>0</v>
      </c>
      <c r="L1061" s="517" t="str">
        <f t="shared" si="128"/>
        <v/>
      </c>
      <c r="M1061" s="510" t="str">
        <f t="shared" si="128"/>
        <v/>
      </c>
      <c r="N1061" s="518"/>
      <c r="O1061" s="519" t="str">
        <f>IFERROR(ROUND(J1061*M1061*K1061,2),"")</f>
        <v/>
      </c>
      <c r="P1061" s="491"/>
      <c r="R1061" s="402" t="str">
        <v/>
      </c>
      <c r="S1061" s="402">
        <v>0</v>
      </c>
      <c r="T1061" s="402">
        <v>0</v>
      </c>
      <c r="U1061" s="402">
        <v>0</v>
      </c>
      <c r="V1061" s="402">
        <v>0</v>
      </c>
      <c r="W1061" s="402">
        <v>0</v>
      </c>
      <c r="X1061" s="402">
        <v>0</v>
      </c>
      <c r="Y1061" s="402">
        <v>0</v>
      </c>
      <c r="Z1061" s="402">
        <v>0</v>
      </c>
      <c r="AA1061" s="402" t="str">
        <v/>
      </c>
      <c r="AB1061" s="402" t="str">
        <v/>
      </c>
    </row>
    <row r="1062" spans="1:28">
      <c r="A1062" s="445" t="str">
        <f t="shared" si="124"/>
        <v>APU-001142</v>
      </c>
      <c r="B1062" s="407"/>
      <c r="C1062" s="481" t="str">
        <f>+R1062</f>
        <v/>
      </c>
      <c r="D1062" s="514"/>
      <c r="E1062" s="514"/>
      <c r="F1062" s="514"/>
      <c r="G1062" s="514"/>
      <c r="H1062" s="514"/>
      <c r="I1062" s="514"/>
      <c r="J1062" s="515">
        <f t="shared" si="128"/>
        <v>0</v>
      </c>
      <c r="K1062" s="516">
        <f t="shared" si="128"/>
        <v>0</v>
      </c>
      <c r="L1062" s="517" t="str">
        <f t="shared" si="128"/>
        <v/>
      </c>
      <c r="M1062" s="510" t="str">
        <f t="shared" si="128"/>
        <v/>
      </c>
      <c r="N1062" s="518"/>
      <c r="O1062" s="519" t="str">
        <f>IFERROR(ROUND(J1062*M1062*K1062,2),"")</f>
        <v/>
      </c>
      <c r="P1062" s="491"/>
      <c r="R1062" s="402" t="str">
        <v/>
      </c>
      <c r="S1062" s="402">
        <v>0</v>
      </c>
      <c r="T1062" s="402">
        <v>0</v>
      </c>
      <c r="U1062" s="402">
        <v>0</v>
      </c>
      <c r="V1062" s="402">
        <v>0</v>
      </c>
      <c r="W1062" s="402">
        <v>0</v>
      </c>
      <c r="X1062" s="402">
        <v>0</v>
      </c>
      <c r="Y1062" s="402">
        <v>0</v>
      </c>
      <c r="Z1062" s="402">
        <v>0</v>
      </c>
      <c r="AA1062" s="402" t="str">
        <v/>
      </c>
      <c r="AB1062" s="402" t="str">
        <v/>
      </c>
    </row>
    <row r="1063" spans="1:28">
      <c r="A1063" s="445" t="str">
        <f t="shared" si="124"/>
        <v>APU-001142</v>
      </c>
      <c r="B1063" s="407"/>
      <c r="C1063" s="481" t="str">
        <f>+R1063</f>
        <v/>
      </c>
      <c r="D1063" s="514"/>
      <c r="E1063" s="514"/>
      <c r="F1063" s="514"/>
      <c r="G1063" s="514"/>
      <c r="H1063" s="514"/>
      <c r="I1063" s="514"/>
      <c r="J1063" s="515">
        <f t="shared" si="128"/>
        <v>0</v>
      </c>
      <c r="K1063" s="516">
        <f t="shared" si="128"/>
        <v>0</v>
      </c>
      <c r="L1063" s="517" t="str">
        <f t="shared" si="128"/>
        <v/>
      </c>
      <c r="M1063" s="510" t="str">
        <f t="shared" si="128"/>
        <v/>
      </c>
      <c r="N1063" s="518"/>
      <c r="O1063" s="519" t="str">
        <f>IFERROR(ROUND(J1063*M1063*K1063,2),"")</f>
        <v/>
      </c>
      <c r="P1063" s="491"/>
      <c r="R1063" s="402" t="str">
        <v/>
      </c>
      <c r="S1063" s="402">
        <v>0</v>
      </c>
      <c r="T1063" s="402">
        <v>0</v>
      </c>
      <c r="U1063" s="402">
        <v>0</v>
      </c>
      <c r="V1063" s="402">
        <v>0</v>
      </c>
      <c r="W1063" s="402">
        <v>0</v>
      </c>
      <c r="X1063" s="402">
        <v>0</v>
      </c>
      <c r="Y1063" s="402">
        <v>0</v>
      </c>
      <c r="Z1063" s="402">
        <v>0</v>
      </c>
      <c r="AA1063" s="402" t="str">
        <v/>
      </c>
      <c r="AB1063" s="402" t="str">
        <v/>
      </c>
    </row>
    <row r="1064" spans="1:28" ht="15.75" thickBot="1">
      <c r="A1064" s="445" t="str">
        <f t="shared" si="124"/>
        <v>APU-001142</v>
      </c>
      <c r="B1064" s="407"/>
      <c r="C1064" s="481" t="str">
        <f>+R1064</f>
        <v/>
      </c>
      <c r="D1064" s="514"/>
      <c r="E1064" s="514"/>
      <c r="F1064" s="514"/>
      <c r="G1064" s="514"/>
      <c r="H1064" s="514"/>
      <c r="I1064" s="514"/>
      <c r="J1064" s="515">
        <f t="shared" si="128"/>
        <v>0</v>
      </c>
      <c r="K1064" s="516">
        <f t="shared" si="128"/>
        <v>0</v>
      </c>
      <c r="L1064" s="517" t="str">
        <f t="shared" si="128"/>
        <v/>
      </c>
      <c r="M1064" s="510" t="str">
        <f t="shared" si="128"/>
        <v/>
      </c>
      <c r="N1064" s="518"/>
      <c r="O1064" s="519" t="str">
        <f>IFERROR(ROUND(J1064*M1064*K1064,2),"")</f>
        <v/>
      </c>
      <c r="P1064" s="491"/>
      <c r="R1064" s="402" t="str">
        <v/>
      </c>
      <c r="S1064" s="402">
        <v>0</v>
      </c>
      <c r="T1064" s="402">
        <v>0</v>
      </c>
      <c r="U1064" s="402">
        <v>0</v>
      </c>
      <c r="V1064" s="402">
        <v>0</v>
      </c>
      <c r="W1064" s="402">
        <v>0</v>
      </c>
      <c r="X1064" s="402">
        <v>0</v>
      </c>
      <c r="Y1064" s="402">
        <v>0</v>
      </c>
      <c r="Z1064" s="402">
        <v>0</v>
      </c>
      <c r="AA1064" s="402" t="str">
        <v/>
      </c>
      <c r="AB1064" s="402" t="str">
        <v/>
      </c>
    </row>
    <row r="1065" spans="1:28" ht="15.75" thickBot="1">
      <c r="A1065" s="445" t="str">
        <f t="shared" si="124"/>
        <v>APU-001142</v>
      </c>
      <c r="B1065" s="407"/>
      <c r="C1065" s="499" t="s">
        <v>95</v>
      </c>
      <c r="D1065" s="500"/>
      <c r="E1065" s="500"/>
      <c r="F1065" s="500"/>
      <c r="G1065" s="500"/>
      <c r="H1065" s="500"/>
      <c r="I1065" s="500"/>
      <c r="J1065" s="500"/>
      <c r="K1065" s="500"/>
      <c r="L1065" s="500"/>
      <c r="M1065" s="500"/>
      <c r="N1065" s="501"/>
      <c r="O1065" s="520">
        <f>SUM(O1061:O1064)</f>
        <v>0</v>
      </c>
      <c r="P1065" s="503"/>
      <c r="R1065" s="402" t="str">
        <v>SUBTOTAL</v>
      </c>
      <c r="S1065" s="402">
        <v>0</v>
      </c>
      <c r="T1065" s="402">
        <v>0</v>
      </c>
      <c r="U1065" s="402">
        <v>0</v>
      </c>
      <c r="V1065" s="402">
        <v>0</v>
      </c>
      <c r="W1065" s="402">
        <v>0</v>
      </c>
      <c r="X1065" s="402">
        <v>0</v>
      </c>
      <c r="Y1065" s="402">
        <v>0</v>
      </c>
      <c r="Z1065" s="402">
        <v>0</v>
      </c>
      <c r="AA1065" s="402">
        <v>0</v>
      </c>
      <c r="AB1065" s="402">
        <v>0</v>
      </c>
    </row>
    <row r="1066" spans="1:28" ht="15.75" thickBot="1">
      <c r="A1066" s="445" t="str">
        <f t="shared" si="124"/>
        <v>APU-001142</v>
      </c>
      <c r="B1066" s="407"/>
      <c r="C1066" s="446" t="s">
        <v>55</v>
      </c>
      <c r="D1066" s="420"/>
      <c r="E1066" s="420"/>
      <c r="F1066" s="420"/>
      <c r="G1066" s="420"/>
      <c r="H1066" s="420"/>
      <c r="I1066" s="420"/>
      <c r="J1066" s="420"/>
      <c r="K1066" s="420"/>
      <c r="L1066" s="420"/>
      <c r="M1066" s="420"/>
      <c r="N1066" s="420"/>
      <c r="O1066" s="471"/>
      <c r="P1066" s="472"/>
      <c r="R1066" s="402" t="str">
        <v>IV. MANO DE OBRA</v>
      </c>
      <c r="S1066" s="402">
        <v>0</v>
      </c>
      <c r="T1066" s="402">
        <v>0</v>
      </c>
      <c r="U1066" s="402">
        <v>0</v>
      </c>
      <c r="V1066" s="402">
        <v>0</v>
      </c>
      <c r="W1066" s="402">
        <v>0</v>
      </c>
      <c r="X1066" s="402">
        <v>0</v>
      </c>
      <c r="Y1066" s="402">
        <v>0</v>
      </c>
      <c r="Z1066" s="402">
        <v>0</v>
      </c>
      <c r="AA1066" s="402">
        <v>0</v>
      </c>
      <c r="AB1066" s="402">
        <v>0</v>
      </c>
    </row>
    <row r="1067" spans="1:28" ht="30">
      <c r="A1067" s="445" t="str">
        <f t="shared" si="124"/>
        <v>APU-001142</v>
      </c>
      <c r="B1067" s="407"/>
      <c r="C1067" s="473" t="s">
        <v>56</v>
      </c>
      <c r="D1067" s="504"/>
      <c r="E1067" s="504"/>
      <c r="F1067" s="504"/>
      <c r="G1067" s="504"/>
      <c r="H1067" s="504"/>
      <c r="I1067" s="504"/>
      <c r="J1067" s="478" t="s">
        <v>57</v>
      </c>
      <c r="K1067" s="521" t="s">
        <v>58</v>
      </c>
      <c r="L1067" s="522" t="s">
        <v>59</v>
      </c>
      <c r="M1067" s="476" t="s">
        <v>47</v>
      </c>
      <c r="N1067" s="477"/>
      <c r="O1067" s="523" t="s">
        <v>48</v>
      </c>
      <c r="P1067" s="524"/>
      <c r="R1067" s="402" t="str">
        <v>TRABAJADOR</v>
      </c>
      <c r="S1067" s="402">
        <v>0</v>
      </c>
      <c r="T1067" s="402">
        <v>0</v>
      </c>
      <c r="U1067" s="402">
        <v>0</v>
      </c>
      <c r="V1067" s="402">
        <v>0</v>
      </c>
      <c r="W1067" s="402">
        <v>0</v>
      </c>
      <c r="X1067" s="402">
        <v>0</v>
      </c>
      <c r="Y1067" s="402" t="str">
        <v>JORNAL</v>
      </c>
      <c r="Z1067" s="402" t="str">
        <v>PRESTACIONES</v>
      </c>
      <c r="AA1067" s="402" t="str">
        <v>JORNAL TOTAL</v>
      </c>
      <c r="AB1067" s="402" t="str">
        <v>RENDIMIENTO</v>
      </c>
    </row>
    <row r="1068" spans="1:28">
      <c r="A1068" s="445" t="str">
        <f t="shared" si="124"/>
        <v>APU-001142</v>
      </c>
      <c r="B1068" s="407"/>
      <c r="C1068" s="481" t="str">
        <f>+R1068</f>
        <v>OFICIAL</v>
      </c>
      <c r="D1068" s="482"/>
      <c r="E1068" s="482"/>
      <c r="F1068" s="482"/>
      <c r="G1068" s="482"/>
      <c r="H1068" s="482"/>
      <c r="I1068" s="483"/>
      <c r="J1068" s="525">
        <f t="shared" ref="J1068:M1072" si="129">+Y1068</f>
        <v>95930</v>
      </c>
      <c r="K1068" s="526">
        <f t="shared" si="129"/>
        <v>1.95</v>
      </c>
      <c r="L1068" s="527">
        <f t="shared" si="129"/>
        <v>187063.5</v>
      </c>
      <c r="M1068" s="488">
        <f t="shared" si="129"/>
        <v>24</v>
      </c>
      <c r="N1068" s="528"/>
      <c r="O1068" s="529">
        <f>IFERROR(ROUND(L1068/M1068,2)," ")</f>
        <v>7794.31</v>
      </c>
      <c r="P1068" s="530"/>
      <c r="R1068" s="402" t="str">
        <v>OFICIAL</v>
      </c>
      <c r="S1068" s="402">
        <v>0</v>
      </c>
      <c r="T1068" s="402">
        <v>0</v>
      </c>
      <c r="U1068" s="402">
        <v>0</v>
      </c>
      <c r="V1068" s="402">
        <v>0</v>
      </c>
      <c r="W1068" s="402">
        <v>0</v>
      </c>
      <c r="X1068" s="402">
        <v>0</v>
      </c>
      <c r="Y1068" s="402">
        <v>95930</v>
      </c>
      <c r="Z1068" s="402">
        <v>1.95</v>
      </c>
      <c r="AA1068" s="402">
        <v>187063.5</v>
      </c>
      <c r="AB1068" s="402">
        <v>24</v>
      </c>
    </row>
    <row r="1069" spans="1:28">
      <c r="A1069" s="445" t="str">
        <f t="shared" si="124"/>
        <v>APU-001142</v>
      </c>
      <c r="B1069" s="407"/>
      <c r="C1069" s="481" t="str">
        <f>+R1069</f>
        <v>AYUDANTE (1)</v>
      </c>
      <c r="D1069" s="482"/>
      <c r="E1069" s="482"/>
      <c r="F1069" s="482"/>
      <c r="G1069" s="482"/>
      <c r="H1069" s="482"/>
      <c r="I1069" s="483"/>
      <c r="J1069" s="525">
        <f t="shared" si="129"/>
        <v>71433</v>
      </c>
      <c r="K1069" s="526">
        <f t="shared" si="129"/>
        <v>1.95</v>
      </c>
      <c r="L1069" s="527">
        <f t="shared" si="129"/>
        <v>139294.35</v>
      </c>
      <c r="M1069" s="488">
        <f t="shared" si="129"/>
        <v>24</v>
      </c>
      <c r="N1069" s="528"/>
      <c r="O1069" s="529">
        <f>IFERROR(ROUND(L1069/M1069,2)," ")</f>
        <v>5803.93</v>
      </c>
      <c r="P1069" s="530"/>
      <c r="R1069" s="402" t="str">
        <v>AYUDANTE (1)</v>
      </c>
      <c r="S1069" s="402">
        <v>0</v>
      </c>
      <c r="T1069" s="402">
        <v>0</v>
      </c>
      <c r="U1069" s="402">
        <v>0</v>
      </c>
      <c r="V1069" s="402">
        <v>0</v>
      </c>
      <c r="W1069" s="402">
        <v>0</v>
      </c>
      <c r="X1069" s="402">
        <v>0</v>
      </c>
      <c r="Y1069" s="402">
        <v>71433</v>
      </c>
      <c r="Z1069" s="402">
        <v>1.95</v>
      </c>
      <c r="AA1069" s="402">
        <v>139294.35</v>
      </c>
      <c r="AB1069" s="402">
        <v>24</v>
      </c>
    </row>
    <row r="1070" spans="1:28">
      <c r="A1070" s="445" t="str">
        <f t="shared" si="124"/>
        <v>APU-001142</v>
      </c>
      <c r="B1070" s="407"/>
      <c r="C1070" s="481" t="str">
        <f>+R1070</f>
        <v/>
      </c>
      <c r="D1070" s="482"/>
      <c r="E1070" s="482"/>
      <c r="F1070" s="482"/>
      <c r="G1070" s="482"/>
      <c r="H1070" s="482"/>
      <c r="I1070" s="483"/>
      <c r="J1070" s="525" t="str">
        <f t="shared" si="129"/>
        <v/>
      </c>
      <c r="K1070" s="526" t="str">
        <f t="shared" si="129"/>
        <v xml:space="preserve"> </v>
      </c>
      <c r="L1070" s="527" t="str">
        <f t="shared" si="129"/>
        <v xml:space="preserve"> </v>
      </c>
      <c r="M1070" s="488">
        <f t="shared" si="129"/>
        <v>0</v>
      </c>
      <c r="N1070" s="528"/>
      <c r="O1070" s="529" t="str">
        <f>IFERROR(ROUND(L1070/M1070,2)," ")</f>
        <v xml:space="preserve"> </v>
      </c>
      <c r="P1070" s="530"/>
      <c r="R1070" s="402" t="str">
        <v/>
      </c>
      <c r="S1070" s="402">
        <v>0</v>
      </c>
      <c r="T1070" s="402">
        <v>0</v>
      </c>
      <c r="U1070" s="402">
        <v>0</v>
      </c>
      <c r="V1070" s="402">
        <v>0</v>
      </c>
      <c r="W1070" s="402">
        <v>0</v>
      </c>
      <c r="X1070" s="402">
        <v>0</v>
      </c>
      <c r="Y1070" s="402" t="str">
        <v/>
      </c>
      <c r="Z1070" s="402" t="str">
        <v xml:space="preserve"> </v>
      </c>
      <c r="AA1070" s="402" t="str">
        <v xml:space="preserve"> </v>
      </c>
      <c r="AB1070" s="402">
        <v>0</v>
      </c>
    </row>
    <row r="1071" spans="1:28">
      <c r="A1071" s="445" t="str">
        <f t="shared" si="124"/>
        <v>APU-001142</v>
      </c>
      <c r="B1071" s="407"/>
      <c r="C1071" s="481" t="str">
        <f>+R1071</f>
        <v/>
      </c>
      <c r="D1071" s="482"/>
      <c r="E1071" s="482"/>
      <c r="F1071" s="482"/>
      <c r="G1071" s="482"/>
      <c r="H1071" s="482"/>
      <c r="I1071" s="483"/>
      <c r="J1071" s="525" t="str">
        <f t="shared" si="129"/>
        <v/>
      </c>
      <c r="K1071" s="526" t="str">
        <f t="shared" si="129"/>
        <v xml:space="preserve"> </v>
      </c>
      <c r="L1071" s="527" t="str">
        <f t="shared" si="129"/>
        <v xml:space="preserve"> </v>
      </c>
      <c r="M1071" s="488">
        <f t="shared" si="129"/>
        <v>0</v>
      </c>
      <c r="N1071" s="528"/>
      <c r="O1071" s="529" t="str">
        <f>IFERROR(ROUND(L1071/M1071,2)," ")</f>
        <v xml:space="preserve"> </v>
      </c>
      <c r="P1071" s="530"/>
      <c r="R1071" s="402" t="str">
        <v/>
      </c>
      <c r="S1071" s="402">
        <v>0</v>
      </c>
      <c r="T1071" s="402">
        <v>0</v>
      </c>
      <c r="U1071" s="402">
        <v>0</v>
      </c>
      <c r="V1071" s="402">
        <v>0</v>
      </c>
      <c r="W1071" s="402">
        <v>0</v>
      </c>
      <c r="X1071" s="402">
        <v>0</v>
      </c>
      <c r="Y1071" s="402" t="str">
        <v/>
      </c>
      <c r="Z1071" s="402" t="str">
        <v xml:space="preserve"> </v>
      </c>
      <c r="AA1071" s="402" t="str">
        <v xml:space="preserve"> </v>
      </c>
      <c r="AB1071" s="402">
        <v>0</v>
      </c>
    </row>
    <row r="1072" spans="1:28" ht="15.75" thickBot="1">
      <c r="A1072" s="445" t="str">
        <f t="shared" si="124"/>
        <v>APU-001142</v>
      </c>
      <c r="B1072" s="407"/>
      <c r="C1072" s="481" t="str">
        <f>+R1072</f>
        <v/>
      </c>
      <c r="D1072" s="482"/>
      <c r="E1072" s="482"/>
      <c r="F1072" s="482"/>
      <c r="G1072" s="482"/>
      <c r="H1072" s="482"/>
      <c r="I1072" s="483"/>
      <c r="J1072" s="525" t="str">
        <f t="shared" si="129"/>
        <v/>
      </c>
      <c r="K1072" s="526" t="str">
        <f t="shared" si="129"/>
        <v xml:space="preserve"> </v>
      </c>
      <c r="L1072" s="527" t="str">
        <f t="shared" si="129"/>
        <v xml:space="preserve"> </v>
      </c>
      <c r="M1072" s="488">
        <f t="shared" si="129"/>
        <v>0</v>
      </c>
      <c r="N1072" s="528"/>
      <c r="O1072" s="529" t="str">
        <f>IFERROR(ROUND(L1072/M1072,2)," ")</f>
        <v xml:space="preserve"> </v>
      </c>
      <c r="P1072" s="491"/>
      <c r="R1072" s="402" t="str">
        <v/>
      </c>
      <c r="S1072" s="402">
        <v>0</v>
      </c>
      <c r="T1072" s="402">
        <v>0</v>
      </c>
      <c r="U1072" s="402">
        <v>0</v>
      </c>
      <c r="V1072" s="402">
        <v>0</v>
      </c>
      <c r="W1072" s="402">
        <v>0</v>
      </c>
      <c r="X1072" s="402">
        <v>0</v>
      </c>
      <c r="Y1072" s="402" t="str">
        <v/>
      </c>
      <c r="Z1072" s="402" t="str">
        <v xml:space="preserve"> </v>
      </c>
      <c r="AA1072" s="402" t="str">
        <v xml:space="preserve"> </v>
      </c>
      <c r="AB1072" s="402">
        <v>0</v>
      </c>
    </row>
    <row r="1073" spans="1:16" ht="15.75" thickBot="1">
      <c r="A1073" s="445" t="str">
        <f t="shared" si="124"/>
        <v>APU-001142</v>
      </c>
      <c r="B1073" s="407"/>
      <c r="C1073" s="499" t="s">
        <v>95</v>
      </c>
      <c r="D1073" s="500"/>
      <c r="E1073" s="500"/>
      <c r="F1073" s="500"/>
      <c r="G1073" s="500"/>
      <c r="H1073" s="500"/>
      <c r="I1073" s="500"/>
      <c r="J1073" s="500"/>
      <c r="K1073" s="500"/>
      <c r="L1073" s="500"/>
      <c r="M1073" s="500"/>
      <c r="N1073" s="501"/>
      <c r="O1073" s="502">
        <f>SUM(O1068:O1072)</f>
        <v>13598.240000000002</v>
      </c>
      <c r="P1073" s="491"/>
    </row>
    <row r="1074" spans="1:16" ht="15.75" thickBot="1">
      <c r="A1074" s="445" t="str">
        <f t="shared" si="124"/>
        <v>APU-001142</v>
      </c>
      <c r="B1074" s="407"/>
      <c r="C1074" s="459"/>
      <c r="D1074" s="411"/>
      <c r="E1074" s="411"/>
      <c r="F1074" s="411"/>
      <c r="G1074" s="411"/>
      <c r="H1074" s="411"/>
      <c r="I1074" s="411"/>
      <c r="J1074" s="411"/>
      <c r="K1074" s="411"/>
      <c r="L1074" s="411"/>
      <c r="M1074" s="411"/>
      <c r="N1074" s="411"/>
      <c r="O1074" s="460"/>
      <c r="P1074" s="409"/>
    </row>
    <row r="1075" spans="1:16" ht="15.75" thickBot="1">
      <c r="A1075" s="445" t="str">
        <f t="shared" si="124"/>
        <v>APU-001142</v>
      </c>
      <c r="B1075" s="407"/>
      <c r="C1075" s="531" t="s">
        <v>60</v>
      </c>
      <c r="D1075" s="532"/>
      <c r="E1075" s="532"/>
      <c r="F1075" s="532"/>
      <c r="G1075" s="532"/>
      <c r="H1075" s="532"/>
      <c r="I1075" s="532"/>
      <c r="J1075" s="532"/>
      <c r="K1075" s="532"/>
      <c r="L1075" s="532"/>
      <c r="M1075" s="532"/>
      <c r="N1075" s="533"/>
      <c r="O1075" s="534">
        <f>+O1073+O1065+O1058+O1040</f>
        <v>19966.86</v>
      </c>
      <c r="P1075" s="535"/>
    </row>
    <row r="1076" spans="1:16" ht="15.75" thickBot="1">
      <c r="A1076" s="445" t="str">
        <f t="shared" si="124"/>
        <v>APU-001142</v>
      </c>
      <c r="B1076" s="407"/>
      <c r="C1076" s="536"/>
      <c r="D1076" s="537"/>
      <c r="E1076" s="537"/>
      <c r="F1076" s="537"/>
      <c r="G1076" s="537"/>
      <c r="H1076" s="537"/>
      <c r="I1076" s="537"/>
      <c r="J1076" s="537"/>
      <c r="K1076" s="537"/>
      <c r="L1076" s="537"/>
      <c r="M1076" s="537"/>
      <c r="N1076" s="537"/>
      <c r="O1076" s="538"/>
      <c r="P1076" s="472"/>
    </row>
    <row r="1077" spans="1:16">
      <c r="A1077" s="445" t="str">
        <f t="shared" si="124"/>
        <v>APU-001142</v>
      </c>
      <c r="B1077" s="407"/>
      <c r="C1077" s="539"/>
      <c r="D1077" s="540"/>
      <c r="E1077" s="540"/>
      <c r="F1077" s="540"/>
      <c r="G1077" s="540"/>
      <c r="H1077" s="540"/>
      <c r="I1077" s="540"/>
      <c r="J1077" s="513"/>
      <c r="K1077" s="541"/>
      <c r="L1077" s="522" t="s">
        <v>61</v>
      </c>
      <c r="M1077" s="542" t="s">
        <v>62</v>
      </c>
      <c r="N1077" s="543"/>
      <c r="O1077" s="523"/>
      <c r="P1077" s="524"/>
    </row>
    <row r="1078" spans="1:16">
      <c r="A1078" s="445" t="str">
        <f t="shared" si="124"/>
        <v>APU-001142</v>
      </c>
      <c r="B1078" s="407"/>
      <c r="C1078" s="512"/>
      <c r="D1078" s="482"/>
      <c r="E1078" s="482"/>
      <c r="F1078" s="482"/>
      <c r="G1078" s="482"/>
      <c r="H1078" s="482"/>
      <c r="I1078" s="482"/>
      <c r="J1078" s="544"/>
      <c r="K1078" s="545"/>
      <c r="L1078" s="546">
        <v>0.24</v>
      </c>
      <c r="M1078" s="547">
        <f>ROUND(L1078*O1075,2)</f>
        <v>4792.05</v>
      </c>
      <c r="N1078" s="548"/>
      <c r="O1078" s="549"/>
      <c r="P1078" s="491"/>
    </row>
    <row r="1079" spans="1:16">
      <c r="A1079" s="445" t="str">
        <f t="shared" si="124"/>
        <v>APU-001142</v>
      </c>
      <c r="B1079" s="407"/>
      <c r="C1079" s="550"/>
      <c r="D1079" s="432"/>
      <c r="E1079" s="432"/>
      <c r="F1079" s="432"/>
      <c r="G1079" s="432"/>
      <c r="H1079" s="432"/>
      <c r="I1079" s="432"/>
      <c r="J1079" s="544"/>
      <c r="K1079" s="545"/>
      <c r="L1079" s="546">
        <v>0.02</v>
      </c>
      <c r="M1079" s="547">
        <f>ROUND(L1079*O1075,2)</f>
        <v>399.34</v>
      </c>
      <c r="N1079" s="548"/>
      <c r="O1079" s="549"/>
      <c r="P1079" s="491"/>
    </row>
    <row r="1080" spans="1:16" ht="15.75" thickBot="1">
      <c r="A1080" s="445" t="str">
        <f t="shared" si="124"/>
        <v>APU-001142</v>
      </c>
      <c r="B1080" s="407"/>
      <c r="C1080" s="449"/>
      <c r="D1080" s="450"/>
      <c r="E1080" s="450"/>
      <c r="F1080" s="450"/>
      <c r="G1080" s="450"/>
      <c r="H1080" s="450"/>
      <c r="I1080" s="450"/>
      <c r="J1080" s="551"/>
      <c r="K1080" s="552"/>
      <c r="L1080" s="546">
        <v>7.0000000000000007E-2</v>
      </c>
      <c r="M1080" s="547">
        <f>ROUND(L1080*O1075,2)</f>
        <v>1397.68</v>
      </c>
      <c r="N1080" s="548"/>
      <c r="O1080" s="549"/>
      <c r="P1080" s="491"/>
    </row>
    <row r="1081" spans="1:16" ht="15.75" thickBot="1">
      <c r="B1081" s="407"/>
      <c r="C1081" s="499"/>
      <c r="D1081" s="500"/>
      <c r="E1081" s="500"/>
      <c r="F1081" s="500"/>
      <c r="G1081" s="500"/>
      <c r="H1081" s="500"/>
      <c r="I1081" s="500"/>
      <c r="J1081" s="500"/>
      <c r="K1081" s="500"/>
      <c r="L1081" s="500"/>
      <c r="M1081" s="500"/>
      <c r="N1081" s="501"/>
      <c r="O1081" s="502">
        <f>SUM(M1078:M1080)</f>
        <v>6589.0700000000006</v>
      </c>
      <c r="P1081" s="553"/>
    </row>
    <row r="1082" spans="1:16" ht="15.75" thickBot="1">
      <c r="B1082" s="407"/>
      <c r="C1082" s="459"/>
      <c r="D1082" s="411"/>
      <c r="E1082" s="411"/>
      <c r="F1082" s="411"/>
      <c r="G1082" s="411"/>
      <c r="H1082" s="411"/>
      <c r="I1082" s="411"/>
      <c r="J1082" s="411"/>
      <c r="K1082" s="411"/>
      <c r="L1082" s="411"/>
      <c r="M1082" s="411"/>
      <c r="N1082" s="411"/>
      <c r="O1082" s="460"/>
      <c r="P1082" s="409"/>
    </row>
    <row r="1083" spans="1:16" ht="15.75" thickBot="1">
      <c r="B1083" s="407"/>
      <c r="C1083" s="554" t="s">
        <v>64</v>
      </c>
      <c r="D1083" s="555"/>
      <c r="E1083" s="555"/>
      <c r="F1083" s="555"/>
      <c r="G1083" s="555"/>
      <c r="H1083" s="555"/>
      <c r="I1083" s="555"/>
      <c r="J1083" s="555"/>
      <c r="K1083" s="555"/>
      <c r="L1083" s="555"/>
      <c r="M1083" s="555"/>
      <c r="N1083" s="556"/>
      <c r="O1083" s="534">
        <f>ROUND(O1081+O1075,0)</f>
        <v>26556</v>
      </c>
      <c r="P1083" s="553"/>
    </row>
    <row r="1084" spans="1:16">
      <c r="B1084" s="407"/>
      <c r="C1084" s="452"/>
      <c r="D1084" s="453"/>
      <c r="E1084" s="453"/>
      <c r="F1084" s="453"/>
      <c r="G1084" s="453"/>
      <c r="H1084" s="453"/>
      <c r="I1084" s="453"/>
      <c r="J1084" s="453"/>
      <c r="K1084" s="453"/>
      <c r="L1084" s="453"/>
      <c r="M1084" s="453"/>
      <c r="N1084" s="453"/>
      <c r="O1084" s="454"/>
      <c r="P1084" s="409"/>
    </row>
    <row r="1085" spans="1:16">
      <c r="B1085" s="407"/>
      <c r="C1085" s="459"/>
      <c r="D1085" s="411"/>
      <c r="E1085" s="411"/>
      <c r="F1085" s="411"/>
      <c r="G1085" s="411"/>
      <c r="H1085" s="411"/>
      <c r="I1085" s="411"/>
      <c r="J1085" s="411"/>
      <c r="K1085" s="411"/>
      <c r="L1085" s="411"/>
      <c r="M1085" s="411"/>
      <c r="N1085" s="411"/>
      <c r="O1085" s="460"/>
      <c r="P1085" s="409"/>
    </row>
    <row r="1086" spans="1:16">
      <c r="B1086" s="407"/>
      <c r="C1086" s="459"/>
      <c r="D1086" s="411"/>
      <c r="E1086" s="411"/>
      <c r="F1086" s="411"/>
      <c r="G1086" s="411"/>
      <c r="H1086" s="411"/>
      <c r="I1086" s="411"/>
      <c r="J1086" s="411"/>
      <c r="K1086" s="411"/>
      <c r="L1086" s="411"/>
      <c r="M1086" s="411"/>
      <c r="N1086" s="411"/>
      <c r="O1086" s="460"/>
      <c r="P1086" s="409"/>
    </row>
    <row r="1087" spans="1:16">
      <c r="B1087" s="407"/>
      <c r="C1087" s="459"/>
      <c r="D1087" s="411"/>
      <c r="E1087" s="411"/>
      <c r="F1087" s="411"/>
      <c r="G1087" s="411"/>
      <c r="H1087" s="411"/>
      <c r="I1087" s="411"/>
      <c r="J1087" s="411"/>
      <c r="K1087" s="411"/>
      <c r="L1087" s="411"/>
      <c r="M1087" s="411"/>
      <c r="N1087" s="411"/>
      <c r="O1087" s="460"/>
      <c r="P1087" s="409"/>
    </row>
    <row r="1088" spans="1:16" ht="15.75">
      <c r="B1088" s="407"/>
      <c r="C1088" s="557" t="str">
        <f>+[118]INICIO!$B$13</f>
        <v>Proyectó:</v>
      </c>
      <c r="D1088" s="411"/>
      <c r="E1088" s="411"/>
      <c r="F1088" s="411"/>
      <c r="G1088" s="411"/>
      <c r="H1088" s="411"/>
      <c r="I1088" s="411"/>
      <c r="J1088" s="558" t="str">
        <f>+[117]INICIO!$B$17</f>
        <v>Aprobó:</v>
      </c>
      <c r="K1088" s="411"/>
      <c r="M1088" s="411"/>
      <c r="N1088" s="411"/>
      <c r="O1088" s="460"/>
      <c r="P1088" s="409"/>
    </row>
    <row r="1089" spans="2:16">
      <c r="B1089" s="407"/>
      <c r="C1089" s="559"/>
      <c r="D1089" s="411" t="str">
        <f>+[117]INICIO!$C$14</f>
        <v>LUZ DARY CAMPEROS RINCON</v>
      </c>
      <c r="E1089" s="411"/>
      <c r="F1089" s="411"/>
      <c r="G1089" s="411"/>
      <c r="H1089" s="560"/>
      <c r="I1089" s="411"/>
      <c r="J1089" s="411"/>
      <c r="K1089" s="411" t="str">
        <f>+[117]INICIO!$C$18</f>
        <v>JESUS IVAN QUIÑONES RUEDA</v>
      </c>
      <c r="M1089" s="411"/>
      <c r="N1089" s="411"/>
      <c r="O1089" s="460"/>
      <c r="P1089" s="561"/>
    </row>
    <row r="1090" spans="2:16">
      <c r="B1090" s="407"/>
      <c r="C1090" s="459"/>
      <c r="D1090" s="411" t="str">
        <f>+[117]INICIO!$C$15</f>
        <v>APOYO SEC. DE PLANEACION Y OBRAS PÚBLICAS</v>
      </c>
      <c r="E1090" s="411"/>
      <c r="F1090" s="411"/>
      <c r="G1090" s="411"/>
      <c r="H1090" s="560"/>
      <c r="I1090" s="411"/>
      <c r="J1090" s="411"/>
      <c r="K1090" s="411" t="str">
        <f>+[117]INICIO!$C$19</f>
        <v>SECRETARIO DE PLANEACION Y OBRAS PUBLICAS</v>
      </c>
      <c r="M1090" s="411"/>
      <c r="N1090" s="411"/>
      <c r="O1090" s="460"/>
      <c r="P1090" s="561"/>
    </row>
    <row r="1091" spans="2:16">
      <c r="B1091" s="407"/>
      <c r="C1091" s="439"/>
      <c r="D1091" s="411" t="str">
        <f>+[117]INICIO!$C$16</f>
        <v>091037-0632531CND</v>
      </c>
      <c r="E1091" s="411"/>
      <c r="F1091" s="412"/>
      <c r="G1091" s="412"/>
      <c r="H1091" s="560"/>
      <c r="I1091" s="412"/>
      <c r="J1091" s="412"/>
      <c r="K1091" s="562" t="str">
        <f>+[117]INICIO!$C$20</f>
        <v>A21382020-1090480860</v>
      </c>
      <c r="L1091" s="562"/>
      <c r="M1091" s="412"/>
      <c r="N1091" s="412"/>
      <c r="O1091" s="460"/>
      <c r="P1091" s="563"/>
    </row>
    <row r="1092" spans="2:16" ht="16.5" thickBot="1">
      <c r="B1092" s="407"/>
      <c r="C1092" s="564"/>
      <c r="D1092" s="565"/>
      <c r="E1092" s="565"/>
      <c r="F1092" s="565"/>
      <c r="G1092" s="565"/>
      <c r="H1092" s="565"/>
      <c r="I1092" s="565"/>
      <c r="J1092" s="565"/>
      <c r="K1092" s="565"/>
      <c r="L1092" s="565"/>
      <c r="M1092" s="565"/>
      <c r="N1092" s="565"/>
      <c r="O1092" s="566"/>
      <c r="P1092" s="567"/>
    </row>
    <row r="1093" spans="2:16" ht="15.75" thickBot="1">
      <c r="B1093" s="568"/>
      <c r="C1093" s="569"/>
      <c r="D1093" s="569"/>
      <c r="E1093" s="569"/>
      <c r="F1093" s="569"/>
      <c r="G1093" s="569"/>
      <c r="H1093" s="569"/>
      <c r="I1093" s="569"/>
      <c r="J1093" s="569"/>
      <c r="K1093" s="569"/>
      <c r="L1093" s="569"/>
      <c r="M1093" s="569"/>
      <c r="N1093" s="569"/>
      <c r="O1093" s="570"/>
      <c r="P1093" s="571"/>
    </row>
    <row r="1094" spans="2:16" ht="15.75" thickTop="1">
      <c r="B1094" s="403"/>
      <c r="C1094" s="404"/>
      <c r="D1094" s="404"/>
      <c r="E1094" s="404"/>
      <c r="F1094" s="404"/>
      <c r="G1094" s="404"/>
      <c r="H1094" s="404"/>
      <c r="I1094" s="404"/>
      <c r="J1094" s="404"/>
      <c r="K1094" s="404"/>
      <c r="L1094" s="404"/>
      <c r="M1094" s="404"/>
      <c r="N1094" s="404"/>
      <c r="O1094" s="405"/>
      <c r="P1094" s="406"/>
    </row>
    <row r="1095" spans="2:16" ht="18.75" customHeight="1">
      <c r="B1095" s="407"/>
      <c r="C1095" s="408" t="str">
        <f>+[117]INICIO!$C$8</f>
        <v>Formulario 1 - Propuesta económica  - Documento tipo de selección abreviada de menor cuantía</v>
      </c>
      <c r="D1095" s="408"/>
      <c r="E1095" s="408"/>
      <c r="F1095" s="408"/>
      <c r="G1095" s="408"/>
      <c r="H1095" s="408"/>
      <c r="I1095" s="408"/>
      <c r="J1095" s="408"/>
      <c r="K1095" s="408"/>
      <c r="L1095" s="408"/>
      <c r="M1095" s="408"/>
      <c r="N1095" s="408"/>
      <c r="O1095" s="408"/>
      <c r="P1095" s="409"/>
    </row>
    <row r="1096" spans="2:16">
      <c r="B1096" s="407"/>
      <c r="C1096" s="410" t="s">
        <v>89</v>
      </c>
      <c r="D1096" s="410" t="str">
        <f>+[117]INICIO!$C$6</f>
        <v>1 del 21 de agosto de 2025</v>
      </c>
      <c r="E1096" s="410"/>
      <c r="F1096" s="410"/>
      <c r="G1096" s="410"/>
      <c r="H1096" s="410"/>
      <c r="I1096" s="410"/>
      <c r="J1096" s="410"/>
      <c r="K1096" s="410"/>
      <c r="L1096" s="410"/>
      <c r="M1096" s="410"/>
      <c r="N1096" s="410"/>
      <c r="O1096" s="410"/>
      <c r="P1096" s="409"/>
    </row>
    <row r="1097" spans="2:16" ht="15.75" thickBot="1">
      <c r="B1097" s="407"/>
      <c r="C1097" s="411"/>
      <c r="D1097" s="411"/>
      <c r="E1097" s="411"/>
      <c r="F1097" s="411"/>
      <c r="G1097" s="411"/>
      <c r="H1097" s="411"/>
      <c r="I1097" s="411"/>
      <c r="J1097" s="411"/>
      <c r="K1097" s="411"/>
      <c r="L1097" s="411"/>
      <c r="M1097" s="411"/>
      <c r="N1097" s="411"/>
      <c r="O1097" s="412"/>
      <c r="P1097" s="409"/>
    </row>
    <row r="1098" spans="2:16">
      <c r="B1098" s="407"/>
      <c r="C1098" s="180"/>
      <c r="D1098" s="413"/>
      <c r="E1098" s="414"/>
      <c r="F1098" s="414"/>
      <c r="G1098" s="414"/>
      <c r="H1098" s="414"/>
      <c r="I1098" s="414"/>
      <c r="J1098" s="414"/>
      <c r="K1098" s="415"/>
      <c r="L1098" s="184"/>
      <c r="M1098" s="185"/>
      <c r="N1098" s="185"/>
      <c r="O1098" s="186"/>
      <c r="P1098" s="187"/>
    </row>
    <row r="1099" spans="2:16">
      <c r="B1099" s="407"/>
      <c r="C1099" s="188"/>
      <c r="D1099" s="416" t="s">
        <v>90</v>
      </c>
      <c r="E1099" s="417"/>
      <c r="F1099" s="417"/>
      <c r="G1099" s="417"/>
      <c r="H1099" s="417"/>
      <c r="I1099" s="417"/>
      <c r="J1099" s="417"/>
      <c r="K1099" s="418"/>
      <c r="L1099" s="192"/>
      <c r="M1099" s="193"/>
      <c r="N1099" s="193"/>
      <c r="O1099" s="194"/>
      <c r="P1099" s="187"/>
    </row>
    <row r="1100" spans="2:16">
      <c r="B1100" s="407"/>
      <c r="C1100" s="188"/>
      <c r="D1100" s="419"/>
      <c r="E1100" s="420"/>
      <c r="F1100" s="420"/>
      <c r="G1100" s="420"/>
      <c r="H1100" s="420"/>
      <c r="I1100" s="420"/>
      <c r="J1100" s="420"/>
      <c r="K1100" s="421"/>
      <c r="L1100" s="198"/>
      <c r="M1100" s="199"/>
      <c r="N1100" s="200"/>
      <c r="O1100" s="201"/>
      <c r="P1100" s="187"/>
    </row>
    <row r="1101" spans="2:16">
      <c r="B1101" s="407"/>
      <c r="C1101" s="188"/>
      <c r="D1101" s="419"/>
      <c r="E1101" s="420"/>
      <c r="F1101" s="420"/>
      <c r="G1101" s="420"/>
      <c r="H1101" s="420"/>
      <c r="I1101" s="420"/>
      <c r="J1101" s="420"/>
      <c r="K1101" s="421"/>
      <c r="L1101" s="202" t="s">
        <v>35</v>
      </c>
      <c r="M1101" s="203">
        <f>+[118]INICIO!$C$6</f>
        <v>1</v>
      </c>
      <c r="N1101" s="204"/>
      <c r="O1101" s="205"/>
      <c r="P1101" s="187"/>
    </row>
    <row r="1102" spans="2:16">
      <c r="B1102" s="407"/>
      <c r="C1102" s="188"/>
      <c r="D1102" s="419"/>
      <c r="E1102" s="420"/>
      <c r="F1102" s="420"/>
      <c r="G1102" s="420"/>
      <c r="H1102" s="420"/>
      <c r="I1102" s="420"/>
      <c r="J1102" s="420"/>
      <c r="K1102" s="421"/>
      <c r="L1102" s="422"/>
      <c r="M1102" s="423"/>
      <c r="N1102" s="424"/>
      <c r="O1102" s="425"/>
      <c r="P1102" s="426"/>
    </row>
    <row r="1103" spans="2:16">
      <c r="B1103" s="407"/>
      <c r="C1103" s="188"/>
      <c r="D1103" s="427"/>
      <c r="E1103" s="428"/>
      <c r="F1103" s="428"/>
      <c r="G1103" s="428"/>
      <c r="H1103" s="428"/>
      <c r="I1103" s="428"/>
      <c r="J1103" s="428"/>
      <c r="K1103" s="429"/>
      <c r="L1103" s="198"/>
      <c r="M1103" s="214"/>
      <c r="N1103" s="214"/>
      <c r="O1103" s="215"/>
      <c r="P1103" s="187"/>
    </row>
    <row r="1104" spans="2:16">
      <c r="B1104" s="407"/>
      <c r="C1104" s="188"/>
      <c r="D1104" s="427"/>
      <c r="E1104" s="428"/>
      <c r="F1104" s="428"/>
      <c r="G1104" s="428"/>
      <c r="H1104" s="428"/>
      <c r="I1104" s="428"/>
      <c r="J1104" s="428"/>
      <c r="K1104" s="429"/>
      <c r="L1104" s="202" t="s">
        <v>91</v>
      </c>
      <c r="M1104" s="202">
        <f>+VLOOKUP(C1115,[117]PRESUPUESTO!A:O,15,FALSE)</f>
        <v>14</v>
      </c>
      <c r="N1104" s="202" t="s">
        <v>36</v>
      </c>
      <c r="O1104" s="216">
        <f>+VLOOKUP("F",[117]PRESUPUESTO!A:O,15,FALSE)</f>
        <v>16</v>
      </c>
      <c r="P1104" s="187"/>
    </row>
    <row r="1105" spans="1:28">
      <c r="B1105" s="407"/>
      <c r="C1105" s="188"/>
      <c r="D1105" s="416" t="s">
        <v>92</v>
      </c>
      <c r="E1105" s="417"/>
      <c r="F1105" s="417"/>
      <c r="G1105" s="417"/>
      <c r="H1105" s="417"/>
      <c r="I1105" s="417"/>
      <c r="J1105" s="417"/>
      <c r="K1105" s="418"/>
      <c r="L1105" s="202"/>
      <c r="M1105" s="217"/>
      <c r="N1105" s="217"/>
      <c r="O1105" s="216"/>
      <c r="P1105" s="187"/>
    </row>
    <row r="1106" spans="1:28" ht="15.75" thickBot="1">
      <c r="B1106" s="407"/>
      <c r="C1106" s="430"/>
      <c r="D1106" s="431"/>
      <c r="E1106" s="431"/>
      <c r="F1106" s="431"/>
      <c r="G1106" s="431"/>
      <c r="H1106" s="431"/>
      <c r="I1106" s="431"/>
      <c r="J1106" s="431"/>
      <c r="K1106" s="431"/>
      <c r="L1106" s="431"/>
      <c r="M1106" s="432"/>
      <c r="N1106" s="432"/>
      <c r="O1106" s="433"/>
      <c r="P1106" s="434"/>
    </row>
    <row r="1107" spans="1:28">
      <c r="B1107" s="407"/>
      <c r="C1107" s="435"/>
      <c r="D1107" s="436"/>
      <c r="E1107" s="436"/>
      <c r="F1107" s="436"/>
      <c r="G1107" s="436"/>
      <c r="H1107" s="436"/>
      <c r="I1107" s="436"/>
      <c r="J1107" s="436"/>
      <c r="K1107" s="436"/>
      <c r="L1107" s="437" t="s">
        <v>37</v>
      </c>
      <c r="M1107" s="437" t="s">
        <v>38</v>
      </c>
      <c r="N1107" s="437" t="s">
        <v>39</v>
      </c>
      <c r="O1107" s="438" t="s">
        <v>40</v>
      </c>
      <c r="P1107" s="426"/>
    </row>
    <row r="1108" spans="1:28">
      <c r="B1108" s="407"/>
      <c r="C1108" s="439"/>
      <c r="D1108" s="440"/>
      <c r="E1108" s="440"/>
      <c r="F1108" s="440"/>
      <c r="G1108" s="440"/>
      <c r="H1108" s="440"/>
      <c r="I1108" s="440"/>
      <c r="J1108" s="440"/>
      <c r="K1108" s="440"/>
      <c r="L1108" s="441"/>
      <c r="M1108" s="442">
        <f>+[118]INICIO!$C$5</f>
        <v>13</v>
      </c>
      <c r="N1108" s="442">
        <f>+[118]INICIO!$D$5</f>
        <v>2</v>
      </c>
      <c r="O1108" s="443">
        <f>+[118]INICIO!$E$5</f>
        <v>2026</v>
      </c>
      <c r="P1108" s="444"/>
    </row>
    <row r="1109" spans="1:28">
      <c r="B1109" s="407"/>
      <c r="C1109" s="446"/>
      <c r="D1109" s="420"/>
      <c r="E1109" s="420"/>
      <c r="F1109" s="420"/>
      <c r="G1109" s="440"/>
      <c r="H1109" s="440"/>
      <c r="I1109" s="440"/>
      <c r="J1109" s="411"/>
      <c r="K1109" s="440"/>
      <c r="L1109" s="447"/>
      <c r="M1109" s="411"/>
      <c r="N1109" s="411"/>
      <c r="O1109" s="448"/>
      <c r="P1109" s="444"/>
    </row>
    <row r="1110" spans="1:28" ht="15.75" thickBot="1">
      <c r="B1110" s="407"/>
      <c r="C1110" s="449"/>
      <c r="D1110" s="450"/>
      <c r="E1110" s="450"/>
      <c r="F1110" s="450"/>
      <c r="G1110" s="450"/>
      <c r="H1110" s="450"/>
      <c r="I1110" s="450"/>
      <c r="J1110" s="450"/>
      <c r="K1110" s="450"/>
      <c r="L1110" s="450"/>
      <c r="M1110" s="450"/>
      <c r="N1110" s="450"/>
      <c r="O1110" s="451"/>
      <c r="P1110" s="409"/>
    </row>
    <row r="1111" spans="1:28" ht="15.75" thickBot="1">
      <c r="B1111" s="407"/>
      <c r="C1111" s="452"/>
      <c r="D1111" s="453"/>
      <c r="E1111" s="453"/>
      <c r="F1111" s="453"/>
      <c r="G1111" s="453"/>
      <c r="H1111" s="453"/>
      <c r="I1111" s="411"/>
      <c r="J1111" s="411"/>
      <c r="K1111" s="453"/>
      <c r="L1111" s="453"/>
      <c r="M1111" s="453"/>
      <c r="N1111" s="453"/>
      <c r="O1111" s="454"/>
      <c r="P1111" s="409"/>
    </row>
    <row r="1112" spans="1:28">
      <c r="B1112" s="407"/>
      <c r="C1112" s="455" t="s">
        <v>93</v>
      </c>
      <c r="D1112" s="456"/>
      <c r="E1112" s="456"/>
      <c r="F1112" s="456"/>
      <c r="G1112" s="456"/>
      <c r="H1112" s="456"/>
      <c r="I1112" s="456"/>
      <c r="J1112" s="456"/>
      <c r="K1112" s="456"/>
      <c r="L1112" s="456"/>
      <c r="M1112" s="456"/>
      <c r="N1112" s="456"/>
      <c r="O1112" s="457"/>
      <c r="P1112" s="458"/>
    </row>
    <row r="1113" spans="1:28" ht="15.75" thickBot="1">
      <c r="B1113" s="407"/>
      <c r="C1113" s="459"/>
      <c r="D1113" s="411"/>
      <c r="E1113" s="411"/>
      <c r="F1113" s="411"/>
      <c r="G1113" s="411"/>
      <c r="H1113" s="411"/>
      <c r="I1113" s="411"/>
      <c r="J1113" s="411"/>
      <c r="K1113" s="411"/>
      <c r="L1113" s="411"/>
      <c r="M1113" s="411"/>
      <c r="N1113" s="411"/>
      <c r="O1113" s="460"/>
      <c r="P1113" s="409"/>
    </row>
    <row r="1114" spans="1:28">
      <c r="B1114" s="407"/>
      <c r="C1114" s="461" t="s">
        <v>41</v>
      </c>
      <c r="D1114" s="462" t="s">
        <v>42</v>
      </c>
      <c r="E1114" s="462"/>
      <c r="F1114" s="462"/>
      <c r="G1114" s="462"/>
      <c r="H1114" s="462"/>
      <c r="I1114" s="462"/>
      <c r="J1114" s="462"/>
      <c r="K1114" s="462"/>
      <c r="L1114" s="462"/>
      <c r="M1114" s="463" t="s">
        <v>43</v>
      </c>
      <c r="N1114" s="463"/>
      <c r="O1114" s="464" t="s">
        <v>9</v>
      </c>
      <c r="P1114" s="465"/>
    </row>
    <row r="1115" spans="1:28" ht="30" customHeight="1" thickBot="1">
      <c r="B1115" s="466"/>
      <c r="C1115" s="467" t="str">
        <f>+[117]PRESUPUESTO!D27</f>
        <v>1.14</v>
      </c>
      <c r="D1115" s="255" t="str">
        <f>+VLOOKUP(C1115,[117]PRESUPUESTO!A:O,8,FALSE)</f>
        <v>SUMINISTRO E INSTALACIÓN DE TUBERÍA PVC SCH 40 CONDUIT DE 1/2" PARA RED ELÉCTRICA EXPUESTA EN ALTURA.</v>
      </c>
      <c r="E1115" s="255"/>
      <c r="F1115" s="255"/>
      <c r="G1115" s="255"/>
      <c r="H1115" s="255"/>
      <c r="I1115" s="255"/>
      <c r="J1115" s="255"/>
      <c r="K1115" s="255"/>
      <c r="L1115" s="255"/>
      <c r="M1115" s="255" t="str">
        <f>+VLOOKUP(C1115,[117]PRESUPUESTO!A:O,9,FALSE)</f>
        <v>M</v>
      </c>
      <c r="N1115" s="468"/>
      <c r="O1115" s="469">
        <v>1</v>
      </c>
      <c r="P1115" s="470"/>
      <c r="AB1115" s="402">
        <f>+AB1152</f>
        <v>133.33333333333334</v>
      </c>
    </row>
    <row r="1116" spans="1:28" ht="15.75" thickBot="1">
      <c r="B1116" s="407"/>
      <c r="C1116" s="446" t="s">
        <v>44</v>
      </c>
      <c r="D1116" s="420"/>
      <c r="E1116" s="420"/>
      <c r="F1116" s="420"/>
      <c r="G1116" s="420"/>
      <c r="H1116" s="420"/>
      <c r="I1116" s="420"/>
      <c r="J1116" s="420"/>
      <c r="K1116" s="420"/>
      <c r="L1116" s="420"/>
      <c r="M1116" s="420"/>
      <c r="N1116" s="420"/>
      <c r="O1116" s="471"/>
      <c r="P1116" s="472"/>
    </row>
    <row r="1117" spans="1:28">
      <c r="B1117" s="407"/>
      <c r="C1117" s="473" t="s">
        <v>42</v>
      </c>
      <c r="D1117" s="474"/>
      <c r="E1117" s="474"/>
      <c r="F1117" s="474"/>
      <c r="G1117" s="475"/>
      <c r="H1117" s="476" t="s">
        <v>45</v>
      </c>
      <c r="I1117" s="474"/>
      <c r="J1117" s="476" t="s">
        <v>46</v>
      </c>
      <c r="K1117" s="477"/>
      <c r="L1117" s="478" t="s">
        <v>54</v>
      </c>
      <c r="M1117" s="476" t="s">
        <v>47</v>
      </c>
      <c r="N1117" s="477"/>
      <c r="O1117" s="479" t="s">
        <v>48</v>
      </c>
      <c r="P1117" s="480"/>
    </row>
    <row r="1118" spans="1:28">
      <c r="A1118" s="445" t="str">
        <f>+VLOOKUP(C1115,[117]PRESUPUESTO!A:O,2,FALSE)</f>
        <v>APU-0001033</v>
      </c>
      <c r="B1118" s="407"/>
      <c r="C1118" s="481" t="str">
        <f t="shared" ref="C1118:C1123" si="130">+R1118</f>
        <v>HERRAMIENTA MENOR (% M.O)</v>
      </c>
      <c r="D1118" s="482"/>
      <c r="E1118" s="482"/>
      <c r="F1118" s="482"/>
      <c r="G1118" s="483"/>
      <c r="H1118" s="484"/>
      <c r="I1118" s="483"/>
      <c r="J1118" s="485" t="str">
        <f t="shared" ref="J1118:J1123" si="131">+Y1118</f>
        <v>%</v>
      </c>
      <c r="K1118" s="486"/>
      <c r="L1118" s="487">
        <f t="shared" ref="L1118:M1123" si="132">+AA1118</f>
        <v>2819.48</v>
      </c>
      <c r="M1118" s="488">
        <f t="shared" si="132"/>
        <v>10</v>
      </c>
      <c r="N1118" s="489"/>
      <c r="O1118" s="490">
        <f t="shared" ref="O1118:O1123" si="133">IFERROR(ROUND(IF(C1118="HERRAMIENTA MENOR (% M.O)",M1118%*L1118,L1118/M1118),2)," ")</f>
        <v>281.95</v>
      </c>
      <c r="P1118" s="491"/>
      <c r="R1118" s="402" t="str" cm="1">
        <f t="array" ref="R1118:AB1155">+_xlfn._xlws.FILTER([118]APU!$D$2:$N$45141,[118]APU!$A$2:$A$45141=A1118," ")</f>
        <v>HERRAMIENTA MENOR (% M.O)</v>
      </c>
      <c r="S1118" s="402">
        <v>0</v>
      </c>
      <c r="T1118" s="402">
        <v>0</v>
      </c>
      <c r="U1118" s="402">
        <v>0</v>
      </c>
      <c r="V1118" s="402">
        <v>0</v>
      </c>
      <c r="W1118" s="402">
        <v>0</v>
      </c>
      <c r="X1118" s="402">
        <v>0</v>
      </c>
      <c r="Y1118" s="402" t="str">
        <v>%</v>
      </c>
      <c r="Z1118" s="402">
        <v>0</v>
      </c>
      <c r="AA1118" s="402">
        <v>2819.48</v>
      </c>
      <c r="AB1118" s="402">
        <v>10</v>
      </c>
    </row>
    <row r="1119" spans="1:28">
      <c r="A1119" s="445" t="str">
        <f>+A1118</f>
        <v>APU-0001033</v>
      </c>
      <c r="B1119" s="407"/>
      <c r="C1119" s="481" t="str">
        <f t="shared" si="130"/>
        <v>SECCIÓN DE ANDAMIO (02)</v>
      </c>
      <c r="D1119" s="482"/>
      <c r="E1119" s="482"/>
      <c r="F1119" s="482" t="s">
        <v>94</v>
      </c>
      <c r="G1119" s="483"/>
      <c r="H1119" s="484"/>
      <c r="I1119" s="483"/>
      <c r="J1119" s="485" t="str">
        <f t="shared" si="131"/>
        <v>DIA</v>
      </c>
      <c r="K1119" s="486"/>
      <c r="L1119" s="487">
        <f t="shared" si="132"/>
        <v>6000</v>
      </c>
      <c r="M1119" s="488">
        <f t="shared" si="132"/>
        <v>133.33333333333334</v>
      </c>
      <c r="N1119" s="489"/>
      <c r="O1119" s="490">
        <f t="shared" si="133"/>
        <v>45</v>
      </c>
      <c r="P1119" s="491"/>
      <c r="R1119" s="402" t="str">
        <v>SECCIÓN DE ANDAMIO (02)</v>
      </c>
      <c r="S1119" s="402">
        <v>0</v>
      </c>
      <c r="T1119" s="402">
        <v>0</v>
      </c>
      <c r="U1119" s="402">
        <v>0</v>
      </c>
      <c r="V1119" s="402">
        <v>0</v>
      </c>
      <c r="W1119" s="402">
        <v>0</v>
      </c>
      <c r="X1119" s="402">
        <v>0</v>
      </c>
      <c r="Y1119" s="402" t="str">
        <v>DIA</v>
      </c>
      <c r="Z1119" s="402">
        <v>0</v>
      </c>
      <c r="AA1119" s="402">
        <v>6000</v>
      </c>
      <c r="AB1119" s="402">
        <v>133.33333333333334</v>
      </c>
    </row>
    <row r="1120" spans="1:28">
      <c r="A1120" s="445" t="str">
        <f t="shared" ref="A1120:A1164" si="134">+A1119</f>
        <v>APU-0001033</v>
      </c>
      <c r="B1120" s="407"/>
      <c r="C1120" s="481" t="str">
        <f t="shared" si="130"/>
        <v/>
      </c>
      <c r="D1120" s="482"/>
      <c r="E1120" s="482"/>
      <c r="F1120" s="482"/>
      <c r="G1120" s="483"/>
      <c r="H1120" s="492"/>
      <c r="I1120" s="493"/>
      <c r="J1120" s="485" t="str">
        <f t="shared" si="131"/>
        <v/>
      </c>
      <c r="K1120" s="486"/>
      <c r="L1120" s="487" t="str">
        <f t="shared" si="132"/>
        <v/>
      </c>
      <c r="M1120" s="488">
        <f t="shared" si="132"/>
        <v>0</v>
      </c>
      <c r="N1120" s="489"/>
      <c r="O1120" s="490" t="str">
        <f t="shared" si="133"/>
        <v xml:space="preserve"> </v>
      </c>
      <c r="P1120" s="491"/>
      <c r="R1120" s="402" t="str">
        <v/>
      </c>
      <c r="S1120" s="402">
        <v>0</v>
      </c>
      <c r="T1120" s="402">
        <v>0</v>
      </c>
      <c r="U1120" s="402">
        <v>0</v>
      </c>
      <c r="V1120" s="402">
        <v>0</v>
      </c>
      <c r="W1120" s="402">
        <v>0</v>
      </c>
      <c r="X1120" s="402">
        <v>0</v>
      </c>
      <c r="Y1120" s="402" t="str">
        <v/>
      </c>
      <c r="Z1120" s="402">
        <v>0</v>
      </c>
      <c r="AA1120" s="402" t="str">
        <v/>
      </c>
      <c r="AB1120" s="402">
        <v>0</v>
      </c>
    </row>
    <row r="1121" spans="1:28">
      <c r="A1121" s="445" t="str">
        <f t="shared" si="134"/>
        <v>APU-0001033</v>
      </c>
      <c r="B1121" s="407"/>
      <c r="C1121" s="481" t="str">
        <f t="shared" si="130"/>
        <v/>
      </c>
      <c r="D1121" s="482"/>
      <c r="E1121" s="482"/>
      <c r="F1121" s="482"/>
      <c r="G1121" s="483"/>
      <c r="H1121" s="492"/>
      <c r="I1121" s="493"/>
      <c r="J1121" s="485" t="str">
        <f t="shared" si="131"/>
        <v/>
      </c>
      <c r="K1121" s="486"/>
      <c r="L1121" s="487" t="str">
        <f t="shared" si="132"/>
        <v/>
      </c>
      <c r="M1121" s="488">
        <f t="shared" si="132"/>
        <v>0</v>
      </c>
      <c r="N1121" s="489"/>
      <c r="O1121" s="490" t="str">
        <f t="shared" si="133"/>
        <v xml:space="preserve"> </v>
      </c>
      <c r="P1121" s="491"/>
      <c r="R1121" s="402" t="str">
        <v/>
      </c>
      <c r="S1121" s="402">
        <v>0</v>
      </c>
      <c r="T1121" s="402">
        <v>0</v>
      </c>
      <c r="U1121" s="402">
        <v>0</v>
      </c>
      <c r="V1121" s="402">
        <v>0</v>
      </c>
      <c r="W1121" s="402">
        <v>0</v>
      </c>
      <c r="X1121" s="402">
        <v>0</v>
      </c>
      <c r="Y1121" s="402" t="str">
        <v/>
      </c>
      <c r="Z1121" s="402">
        <v>0</v>
      </c>
      <c r="AA1121" s="402" t="str">
        <v/>
      </c>
      <c r="AB1121" s="402">
        <v>0</v>
      </c>
    </row>
    <row r="1122" spans="1:28">
      <c r="A1122" s="445" t="str">
        <f t="shared" si="134"/>
        <v>APU-0001033</v>
      </c>
      <c r="B1122" s="407"/>
      <c r="C1122" s="481" t="str">
        <f t="shared" si="130"/>
        <v/>
      </c>
      <c r="D1122" s="482"/>
      <c r="E1122" s="482"/>
      <c r="F1122" s="482"/>
      <c r="G1122" s="483"/>
      <c r="H1122" s="484"/>
      <c r="I1122" s="483"/>
      <c r="J1122" s="485" t="str">
        <f t="shared" si="131"/>
        <v/>
      </c>
      <c r="K1122" s="486"/>
      <c r="L1122" s="487" t="str">
        <f t="shared" si="132"/>
        <v/>
      </c>
      <c r="M1122" s="488">
        <f t="shared" si="132"/>
        <v>0</v>
      </c>
      <c r="N1122" s="489"/>
      <c r="O1122" s="490" t="str">
        <f t="shared" si="133"/>
        <v xml:space="preserve"> </v>
      </c>
      <c r="P1122" s="491"/>
      <c r="R1122" s="402" t="str">
        <v/>
      </c>
      <c r="S1122" s="402">
        <v>0</v>
      </c>
      <c r="T1122" s="402">
        <v>0</v>
      </c>
      <c r="U1122" s="402">
        <v>0</v>
      </c>
      <c r="V1122" s="402">
        <v>0</v>
      </c>
      <c r="W1122" s="402">
        <v>0</v>
      </c>
      <c r="X1122" s="402">
        <v>0</v>
      </c>
      <c r="Y1122" s="402" t="str">
        <v/>
      </c>
      <c r="Z1122" s="402">
        <v>0</v>
      </c>
      <c r="AA1122" s="402" t="str">
        <v/>
      </c>
      <c r="AB1122" s="402">
        <v>0</v>
      </c>
    </row>
    <row r="1123" spans="1:28" ht="15.75" thickBot="1">
      <c r="A1123" s="445" t="str">
        <f t="shared" si="134"/>
        <v>APU-0001033</v>
      </c>
      <c r="B1123" s="407"/>
      <c r="C1123" s="481" t="str">
        <f t="shared" si="130"/>
        <v/>
      </c>
      <c r="D1123" s="450"/>
      <c r="E1123" s="450"/>
      <c r="F1123" s="450"/>
      <c r="G1123" s="494"/>
      <c r="H1123" s="495"/>
      <c r="I1123" s="494"/>
      <c r="J1123" s="485" t="str">
        <f t="shared" si="131"/>
        <v/>
      </c>
      <c r="K1123" s="496"/>
      <c r="L1123" s="487" t="str">
        <f t="shared" si="132"/>
        <v/>
      </c>
      <c r="M1123" s="488">
        <f t="shared" si="132"/>
        <v>0</v>
      </c>
      <c r="N1123" s="497"/>
      <c r="O1123" s="498" t="str">
        <f t="shared" si="133"/>
        <v xml:space="preserve"> </v>
      </c>
      <c r="P1123" s="491"/>
      <c r="R1123" s="402" t="str">
        <v/>
      </c>
      <c r="S1123" s="402">
        <v>0</v>
      </c>
      <c r="T1123" s="402">
        <v>0</v>
      </c>
      <c r="U1123" s="402">
        <v>0</v>
      </c>
      <c r="V1123" s="402">
        <v>0</v>
      </c>
      <c r="W1123" s="402">
        <v>0</v>
      </c>
      <c r="X1123" s="402">
        <v>0</v>
      </c>
      <c r="Y1123" s="402" t="str">
        <v/>
      </c>
      <c r="Z1123" s="402">
        <v>0</v>
      </c>
      <c r="AA1123" s="402" t="str">
        <v/>
      </c>
      <c r="AB1123" s="402">
        <v>0</v>
      </c>
    </row>
    <row r="1124" spans="1:28" ht="15.75" thickBot="1">
      <c r="A1124" s="445" t="str">
        <f t="shared" si="134"/>
        <v>APU-0001033</v>
      </c>
      <c r="B1124" s="407"/>
      <c r="C1124" s="499" t="s">
        <v>95</v>
      </c>
      <c r="D1124" s="500"/>
      <c r="E1124" s="500"/>
      <c r="F1124" s="500"/>
      <c r="G1124" s="500"/>
      <c r="H1124" s="500"/>
      <c r="I1124" s="500"/>
      <c r="J1124" s="500"/>
      <c r="K1124" s="500"/>
      <c r="L1124" s="500"/>
      <c r="M1124" s="500"/>
      <c r="N1124" s="501"/>
      <c r="O1124" s="502">
        <f>SUM(O1118:O1123)</f>
        <v>326.95</v>
      </c>
      <c r="P1124" s="503"/>
      <c r="R1124" s="402" t="str">
        <v>SUBTOTAL</v>
      </c>
      <c r="S1124" s="402">
        <v>0</v>
      </c>
      <c r="T1124" s="402">
        <v>0</v>
      </c>
      <c r="U1124" s="402">
        <v>0</v>
      </c>
      <c r="V1124" s="402">
        <v>0</v>
      </c>
      <c r="W1124" s="402">
        <v>0</v>
      </c>
      <c r="X1124" s="402">
        <v>0</v>
      </c>
      <c r="Y1124" s="402">
        <v>0</v>
      </c>
      <c r="Z1124" s="402">
        <v>0</v>
      </c>
      <c r="AA1124" s="402">
        <v>0</v>
      </c>
      <c r="AB1124" s="402">
        <v>0</v>
      </c>
    </row>
    <row r="1125" spans="1:28" ht="15.75" thickBot="1">
      <c r="A1125" s="445" t="str">
        <f t="shared" si="134"/>
        <v>APU-0001033</v>
      </c>
      <c r="B1125" s="407"/>
      <c r="C1125" s="446" t="s">
        <v>49</v>
      </c>
      <c r="D1125" s="420"/>
      <c r="E1125" s="420"/>
      <c r="F1125" s="420"/>
      <c r="G1125" s="420"/>
      <c r="H1125" s="420"/>
      <c r="I1125" s="420"/>
      <c r="J1125" s="420"/>
      <c r="K1125" s="420"/>
      <c r="L1125" s="420"/>
      <c r="M1125" s="420"/>
      <c r="N1125" s="420"/>
      <c r="O1125" s="471"/>
      <c r="P1125" s="472"/>
      <c r="R1125" s="402" t="str">
        <v>II. MATERIALES</v>
      </c>
      <c r="S1125" s="402">
        <v>0</v>
      </c>
      <c r="T1125" s="402">
        <v>0</v>
      </c>
      <c r="U1125" s="402">
        <v>0</v>
      </c>
      <c r="V1125" s="402">
        <v>0</v>
      </c>
      <c r="W1125" s="402">
        <v>0</v>
      </c>
      <c r="X1125" s="402">
        <v>0</v>
      </c>
      <c r="Y1125" s="402">
        <v>0</v>
      </c>
      <c r="Z1125" s="402">
        <v>0</v>
      </c>
      <c r="AA1125" s="402">
        <v>0</v>
      </c>
      <c r="AB1125" s="402">
        <v>0</v>
      </c>
    </row>
    <row r="1126" spans="1:28">
      <c r="A1126" s="445" t="str">
        <f t="shared" si="134"/>
        <v>APU-0001033</v>
      </c>
      <c r="B1126" s="407"/>
      <c r="C1126" s="473" t="s">
        <v>42</v>
      </c>
      <c r="D1126" s="504"/>
      <c r="E1126" s="504"/>
      <c r="F1126" s="504"/>
      <c r="G1126" s="504"/>
      <c r="H1126" s="504"/>
      <c r="I1126" s="504"/>
      <c r="J1126" s="477"/>
      <c r="K1126" s="505" t="s">
        <v>43</v>
      </c>
      <c r="L1126" s="478" t="s">
        <v>9</v>
      </c>
      <c r="M1126" s="476" t="s">
        <v>96</v>
      </c>
      <c r="N1126" s="477"/>
      <c r="O1126" s="479" t="s">
        <v>48</v>
      </c>
      <c r="P1126" s="480"/>
      <c r="R1126" s="402" t="str">
        <v>DESCRIPCIÓN</v>
      </c>
      <c r="S1126" s="402">
        <v>0</v>
      </c>
      <c r="T1126" s="402">
        <v>0</v>
      </c>
      <c r="U1126" s="402">
        <v>0</v>
      </c>
      <c r="V1126" s="402">
        <v>0</v>
      </c>
      <c r="W1126" s="402">
        <v>0</v>
      </c>
      <c r="X1126" s="402">
        <v>0</v>
      </c>
      <c r="Y1126" s="402">
        <v>0</v>
      </c>
      <c r="Z1126" s="402" t="str">
        <v>UNIDAD</v>
      </c>
      <c r="AA1126" s="402" t="str">
        <v>CANTIDAD</v>
      </c>
      <c r="AB1126" s="402" t="str">
        <v>PRECIO UNITARIO</v>
      </c>
    </row>
    <row r="1127" spans="1:28">
      <c r="A1127" s="445" t="str">
        <f t="shared" si="134"/>
        <v>APU-0001033</v>
      </c>
      <c r="B1127" s="407"/>
      <c r="C1127" s="481" t="str">
        <f t="shared" ref="C1127:C1140" si="135">+R1127</f>
        <v>TUBERIA CONDUIT SCH40 1/2"</v>
      </c>
      <c r="D1127" s="506"/>
      <c r="E1127" s="506"/>
      <c r="F1127" s="506"/>
      <c r="G1127" s="506"/>
      <c r="H1127" s="506"/>
      <c r="I1127" s="506"/>
      <c r="J1127" s="507"/>
      <c r="K1127" s="508" t="str">
        <f t="shared" ref="K1127:M1140" si="136">+Z1127</f>
        <v>M</v>
      </c>
      <c r="L1127" s="509">
        <f t="shared" si="136"/>
        <v>1</v>
      </c>
      <c r="M1127" s="510">
        <f t="shared" si="136"/>
        <v>2802.68</v>
      </c>
      <c r="N1127" s="511"/>
      <c r="O1127" s="490">
        <f t="shared" ref="O1127:O1140" si="137">IFERROR(ROUND(M1127*L1127,2),"")</f>
        <v>2802.68</v>
      </c>
      <c r="P1127" s="491"/>
      <c r="R1127" s="402" t="str">
        <v>TUBERIA CONDUIT SCH40 1/2"</v>
      </c>
      <c r="S1127" s="402">
        <v>0</v>
      </c>
      <c r="T1127" s="402">
        <v>0</v>
      </c>
      <c r="U1127" s="402">
        <v>0</v>
      </c>
      <c r="V1127" s="402">
        <v>0</v>
      </c>
      <c r="W1127" s="402">
        <v>0</v>
      </c>
      <c r="X1127" s="402">
        <v>0</v>
      </c>
      <c r="Y1127" s="402">
        <v>0</v>
      </c>
      <c r="Z1127" s="402" t="str">
        <v>M</v>
      </c>
      <c r="AA1127" s="402">
        <v>1</v>
      </c>
      <c r="AB1127" s="402">
        <v>2802.68</v>
      </c>
    </row>
    <row r="1128" spans="1:28">
      <c r="A1128" s="445" t="str">
        <f t="shared" si="134"/>
        <v>APU-0001033</v>
      </c>
      <c r="B1128" s="407"/>
      <c r="C1128" s="481" t="str">
        <f t="shared" si="135"/>
        <v>CURVA CONDUIT 90° SCH40 1/2´´</v>
      </c>
      <c r="D1128" s="506"/>
      <c r="E1128" s="506"/>
      <c r="F1128" s="506"/>
      <c r="G1128" s="506"/>
      <c r="H1128" s="506"/>
      <c r="I1128" s="506"/>
      <c r="J1128" s="507"/>
      <c r="K1128" s="508" t="str">
        <f t="shared" si="136"/>
        <v>UND</v>
      </c>
      <c r="L1128" s="509">
        <f t="shared" si="136"/>
        <v>0.33</v>
      </c>
      <c r="M1128" s="510">
        <f t="shared" si="136"/>
        <v>2749.27</v>
      </c>
      <c r="N1128" s="511"/>
      <c r="O1128" s="490">
        <f t="shared" si="137"/>
        <v>907.26</v>
      </c>
      <c r="P1128" s="491"/>
      <c r="R1128" s="402" t="str">
        <v>CURVA CONDUIT 90° SCH40 1/2´´</v>
      </c>
      <c r="S1128" s="402">
        <v>0</v>
      </c>
      <c r="T1128" s="402">
        <v>0</v>
      </c>
      <c r="U1128" s="402">
        <v>0</v>
      </c>
      <c r="V1128" s="402">
        <v>0</v>
      </c>
      <c r="W1128" s="402">
        <v>0</v>
      </c>
      <c r="X1128" s="402">
        <v>0</v>
      </c>
      <c r="Y1128" s="402">
        <v>0</v>
      </c>
      <c r="Z1128" s="402" t="str">
        <v>UND</v>
      </c>
      <c r="AA1128" s="402">
        <v>0.33</v>
      </c>
      <c r="AB1128" s="402">
        <v>2749.27</v>
      </c>
    </row>
    <row r="1129" spans="1:28">
      <c r="A1129" s="445" t="str">
        <f t="shared" si="134"/>
        <v>APU-0001033</v>
      </c>
      <c r="B1129" s="407"/>
      <c r="C1129" s="481" t="str">
        <f t="shared" si="135"/>
        <v xml:space="preserve">UNION CONDUIT GRIS SCH 40 1/2 </v>
      </c>
      <c r="D1129" s="482"/>
      <c r="E1129" s="482"/>
      <c r="F1129" s="482"/>
      <c r="G1129" s="482"/>
      <c r="H1129" s="482"/>
      <c r="I1129" s="482"/>
      <c r="J1129" s="483"/>
      <c r="K1129" s="508" t="str">
        <f t="shared" si="136"/>
        <v>UND</v>
      </c>
      <c r="L1129" s="509">
        <f t="shared" si="136"/>
        <v>0.33</v>
      </c>
      <c r="M1129" s="510">
        <f t="shared" si="136"/>
        <v>728.57</v>
      </c>
      <c r="N1129" s="511"/>
      <c r="O1129" s="490">
        <f t="shared" si="137"/>
        <v>240.43</v>
      </c>
      <c r="P1129" s="491"/>
      <c r="R1129" s="402" t="str">
        <v xml:space="preserve">UNION CONDUIT GRIS SCH 40 1/2 </v>
      </c>
      <c r="S1129" s="402">
        <v>0</v>
      </c>
      <c r="T1129" s="402">
        <v>0</v>
      </c>
      <c r="U1129" s="402">
        <v>0</v>
      </c>
      <c r="V1129" s="402">
        <v>0</v>
      </c>
      <c r="W1129" s="402">
        <v>0</v>
      </c>
      <c r="X1129" s="402">
        <v>0</v>
      </c>
      <c r="Y1129" s="402">
        <v>0</v>
      </c>
      <c r="Z1129" s="402" t="str">
        <v>UND</v>
      </c>
      <c r="AA1129" s="402">
        <v>0.33</v>
      </c>
      <c r="AB1129" s="402">
        <v>728.57</v>
      </c>
    </row>
    <row r="1130" spans="1:28">
      <c r="A1130" s="445" t="str">
        <f t="shared" si="134"/>
        <v>APU-0001033</v>
      </c>
      <c r="B1130" s="407"/>
      <c r="C1130" s="481" t="str">
        <f t="shared" si="135"/>
        <v>ADAPTADOR TERMINAL CONDUIT SCH40 1/2´´</v>
      </c>
      <c r="D1130" s="482"/>
      <c r="E1130" s="482"/>
      <c r="F1130" s="482"/>
      <c r="G1130" s="482"/>
      <c r="H1130" s="482"/>
      <c r="I1130" s="482"/>
      <c r="J1130" s="483"/>
      <c r="K1130" s="508" t="str">
        <f t="shared" si="136"/>
        <v>UND</v>
      </c>
      <c r="L1130" s="509">
        <f t="shared" si="136"/>
        <v>0.2</v>
      </c>
      <c r="M1130" s="510">
        <f t="shared" si="136"/>
        <v>931.73</v>
      </c>
      <c r="N1130" s="511"/>
      <c r="O1130" s="490">
        <f t="shared" si="137"/>
        <v>186.35</v>
      </c>
      <c r="P1130" s="491"/>
      <c r="R1130" s="402" t="str">
        <v>ADAPTADOR TERMINAL CONDUIT SCH40 1/2´´</v>
      </c>
      <c r="S1130" s="402">
        <v>0</v>
      </c>
      <c r="T1130" s="402">
        <v>0</v>
      </c>
      <c r="U1130" s="402">
        <v>0</v>
      </c>
      <c r="V1130" s="402">
        <v>0</v>
      </c>
      <c r="W1130" s="402">
        <v>0</v>
      </c>
      <c r="X1130" s="402">
        <v>0</v>
      </c>
      <c r="Y1130" s="402">
        <v>0</v>
      </c>
      <c r="Z1130" s="402" t="str">
        <v>UND</v>
      </c>
      <c r="AA1130" s="402">
        <v>0.2</v>
      </c>
      <c r="AB1130" s="402">
        <v>931.73</v>
      </c>
    </row>
    <row r="1131" spans="1:28">
      <c r="A1131" s="445" t="str">
        <f t="shared" si="134"/>
        <v>APU-0001033</v>
      </c>
      <c r="B1131" s="407"/>
      <c r="C1131" s="481" t="str">
        <f t="shared" si="135"/>
        <v>LIMPIADOR PVC X 1/4 (ELÉCTRICO)</v>
      </c>
      <c r="D1131" s="482"/>
      <c r="E1131" s="482"/>
      <c r="F1131" s="482"/>
      <c r="G1131" s="482"/>
      <c r="H1131" s="482"/>
      <c r="I1131" s="482"/>
      <c r="J1131" s="483"/>
      <c r="K1131" s="508" t="str">
        <f t="shared" si="136"/>
        <v>UND</v>
      </c>
      <c r="L1131" s="509">
        <f t="shared" si="136"/>
        <v>3.0000000000000001E-3</v>
      </c>
      <c r="M1131" s="510">
        <f t="shared" si="136"/>
        <v>47471.839999999997</v>
      </c>
      <c r="N1131" s="511"/>
      <c r="O1131" s="490">
        <f t="shared" si="137"/>
        <v>142.41999999999999</v>
      </c>
      <c r="P1131" s="491"/>
      <c r="R1131" s="402" t="str">
        <v>LIMPIADOR PVC X 1/4 (ELÉCTRICO)</v>
      </c>
      <c r="S1131" s="402">
        <v>0</v>
      </c>
      <c r="T1131" s="402">
        <v>0</v>
      </c>
      <c r="U1131" s="402">
        <v>0</v>
      </c>
      <c r="V1131" s="402">
        <v>0</v>
      </c>
      <c r="W1131" s="402">
        <v>0</v>
      </c>
      <c r="X1131" s="402">
        <v>0</v>
      </c>
      <c r="Y1131" s="402">
        <v>0</v>
      </c>
      <c r="Z1131" s="402" t="str">
        <v>UND</v>
      </c>
      <c r="AA1131" s="402">
        <v>3.0000000000000001E-3</v>
      </c>
      <c r="AB1131" s="402">
        <v>47471.839999999997</v>
      </c>
    </row>
    <row r="1132" spans="1:28">
      <c r="A1132" s="445" t="str">
        <f t="shared" si="134"/>
        <v>APU-0001033</v>
      </c>
      <c r="B1132" s="407"/>
      <c r="C1132" s="481" t="str">
        <f t="shared" si="135"/>
        <v>SOLDADURA LIQUIDA PVC 1/4"</v>
      </c>
      <c r="D1132" s="482"/>
      <c r="E1132" s="482"/>
      <c r="F1132" s="482"/>
      <c r="G1132" s="482"/>
      <c r="H1132" s="482"/>
      <c r="I1132" s="482"/>
      <c r="J1132" s="483"/>
      <c r="K1132" s="508" t="str">
        <f t="shared" si="136"/>
        <v>GAL</v>
      </c>
      <c r="L1132" s="509">
        <f t="shared" si="136"/>
        <v>3.0000000000000001E-3</v>
      </c>
      <c r="M1132" s="510">
        <f t="shared" si="136"/>
        <v>67444</v>
      </c>
      <c r="N1132" s="511"/>
      <c r="O1132" s="490">
        <f t="shared" si="137"/>
        <v>202.33</v>
      </c>
      <c r="P1132" s="491"/>
      <c r="R1132" s="402" t="str">
        <v>SOLDADURA LIQUIDA PVC 1/4"</v>
      </c>
      <c r="S1132" s="402">
        <v>0</v>
      </c>
      <c r="T1132" s="402">
        <v>0</v>
      </c>
      <c r="U1132" s="402">
        <v>0</v>
      </c>
      <c r="V1132" s="402">
        <v>0</v>
      </c>
      <c r="W1132" s="402">
        <v>0</v>
      </c>
      <c r="X1132" s="402">
        <v>0</v>
      </c>
      <c r="Y1132" s="402">
        <v>0</v>
      </c>
      <c r="Z1132" s="402" t="str">
        <v>GAL</v>
      </c>
      <c r="AA1132" s="402">
        <v>3.0000000000000001E-3</v>
      </c>
      <c r="AB1132" s="402">
        <v>67444</v>
      </c>
    </row>
    <row r="1133" spans="1:28">
      <c r="A1133" s="445" t="str">
        <f t="shared" si="134"/>
        <v>APU-0001033</v>
      </c>
      <c r="B1133" s="407"/>
      <c r="C1133" s="481" t="str">
        <f t="shared" si="135"/>
        <v/>
      </c>
      <c r="D1133" s="482"/>
      <c r="E1133" s="482"/>
      <c r="F1133" s="482"/>
      <c r="G1133" s="482"/>
      <c r="H1133" s="482"/>
      <c r="I1133" s="482"/>
      <c r="J1133" s="483"/>
      <c r="K1133" s="508" t="str">
        <f t="shared" si="136"/>
        <v/>
      </c>
      <c r="L1133" s="509">
        <f t="shared" si="136"/>
        <v>0</v>
      </c>
      <c r="M1133" s="510" t="str">
        <f t="shared" si="136"/>
        <v/>
      </c>
      <c r="N1133" s="511"/>
      <c r="O1133" s="490" t="str">
        <f t="shared" si="137"/>
        <v/>
      </c>
      <c r="P1133" s="491"/>
      <c r="R1133" s="402" t="str">
        <v/>
      </c>
      <c r="S1133" s="402">
        <v>0</v>
      </c>
      <c r="T1133" s="402">
        <v>0</v>
      </c>
      <c r="U1133" s="402">
        <v>0</v>
      </c>
      <c r="V1133" s="402">
        <v>0</v>
      </c>
      <c r="W1133" s="402">
        <v>0</v>
      </c>
      <c r="X1133" s="402">
        <v>0</v>
      </c>
      <c r="Y1133" s="402">
        <v>0</v>
      </c>
      <c r="Z1133" s="402" t="str">
        <v/>
      </c>
      <c r="AA1133" s="402">
        <v>0</v>
      </c>
      <c r="AB1133" s="402" t="str">
        <v/>
      </c>
    </row>
    <row r="1134" spans="1:28">
      <c r="A1134" s="445" t="str">
        <f t="shared" si="134"/>
        <v>APU-0001033</v>
      </c>
      <c r="B1134" s="407"/>
      <c r="C1134" s="481" t="str">
        <f t="shared" si="135"/>
        <v/>
      </c>
      <c r="D1134" s="482"/>
      <c r="E1134" s="482"/>
      <c r="F1134" s="482"/>
      <c r="G1134" s="482"/>
      <c r="H1134" s="482"/>
      <c r="I1134" s="482"/>
      <c r="J1134" s="483"/>
      <c r="K1134" s="508" t="str">
        <f t="shared" si="136"/>
        <v/>
      </c>
      <c r="L1134" s="509">
        <f t="shared" si="136"/>
        <v>0</v>
      </c>
      <c r="M1134" s="510" t="str">
        <f t="shared" si="136"/>
        <v/>
      </c>
      <c r="N1134" s="511"/>
      <c r="O1134" s="490" t="str">
        <f t="shared" si="137"/>
        <v/>
      </c>
      <c r="P1134" s="491"/>
      <c r="R1134" s="402" t="str">
        <v/>
      </c>
      <c r="S1134" s="402">
        <v>0</v>
      </c>
      <c r="T1134" s="402">
        <v>0</v>
      </c>
      <c r="U1134" s="402">
        <v>0</v>
      </c>
      <c r="V1134" s="402">
        <v>0</v>
      </c>
      <c r="W1134" s="402">
        <v>0</v>
      </c>
      <c r="X1134" s="402">
        <v>0</v>
      </c>
      <c r="Y1134" s="402">
        <v>0</v>
      </c>
      <c r="Z1134" s="402" t="str">
        <v/>
      </c>
      <c r="AA1134" s="402">
        <v>0</v>
      </c>
      <c r="AB1134" s="402" t="str">
        <v/>
      </c>
    </row>
    <row r="1135" spans="1:28">
      <c r="A1135" s="445" t="str">
        <f t="shared" si="134"/>
        <v>APU-0001033</v>
      </c>
      <c r="B1135" s="407"/>
      <c r="C1135" s="481" t="str">
        <f t="shared" si="135"/>
        <v/>
      </c>
      <c r="D1135" s="482"/>
      <c r="E1135" s="482"/>
      <c r="F1135" s="482"/>
      <c r="G1135" s="482"/>
      <c r="H1135" s="482"/>
      <c r="I1135" s="482"/>
      <c r="J1135" s="483"/>
      <c r="K1135" s="508" t="str">
        <f t="shared" si="136"/>
        <v/>
      </c>
      <c r="L1135" s="509">
        <f t="shared" si="136"/>
        <v>0</v>
      </c>
      <c r="M1135" s="510" t="str">
        <f t="shared" si="136"/>
        <v/>
      </c>
      <c r="N1135" s="511"/>
      <c r="O1135" s="490" t="str">
        <f t="shared" si="137"/>
        <v/>
      </c>
      <c r="P1135" s="491"/>
      <c r="R1135" s="402" t="str">
        <v/>
      </c>
      <c r="S1135" s="402">
        <v>0</v>
      </c>
      <c r="T1135" s="402">
        <v>0</v>
      </c>
      <c r="U1135" s="402">
        <v>0</v>
      </c>
      <c r="V1135" s="402">
        <v>0</v>
      </c>
      <c r="W1135" s="402">
        <v>0</v>
      </c>
      <c r="X1135" s="402">
        <v>0</v>
      </c>
      <c r="Y1135" s="402">
        <v>0</v>
      </c>
      <c r="Z1135" s="402" t="str">
        <v/>
      </c>
      <c r="AA1135" s="402">
        <v>0</v>
      </c>
      <c r="AB1135" s="402" t="str">
        <v/>
      </c>
    </row>
    <row r="1136" spans="1:28">
      <c r="A1136" s="445" t="str">
        <f t="shared" si="134"/>
        <v>APU-0001033</v>
      </c>
      <c r="B1136" s="407"/>
      <c r="C1136" s="481" t="str">
        <f t="shared" si="135"/>
        <v/>
      </c>
      <c r="D1136" s="482"/>
      <c r="E1136" s="482"/>
      <c r="F1136" s="482"/>
      <c r="G1136" s="482"/>
      <c r="H1136" s="482"/>
      <c r="I1136" s="482"/>
      <c r="J1136" s="483"/>
      <c r="K1136" s="508" t="str">
        <f t="shared" si="136"/>
        <v/>
      </c>
      <c r="L1136" s="509">
        <f t="shared" si="136"/>
        <v>0</v>
      </c>
      <c r="M1136" s="510" t="str">
        <f t="shared" si="136"/>
        <v/>
      </c>
      <c r="N1136" s="511"/>
      <c r="O1136" s="490" t="str">
        <f t="shared" si="137"/>
        <v/>
      </c>
      <c r="P1136" s="491"/>
      <c r="R1136" s="402" t="str">
        <v/>
      </c>
      <c r="S1136" s="402">
        <v>0</v>
      </c>
      <c r="T1136" s="402">
        <v>0</v>
      </c>
      <c r="U1136" s="402">
        <v>0</v>
      </c>
      <c r="V1136" s="402">
        <v>0</v>
      </c>
      <c r="W1136" s="402">
        <v>0</v>
      </c>
      <c r="X1136" s="402">
        <v>0</v>
      </c>
      <c r="Y1136" s="402">
        <v>0</v>
      </c>
      <c r="Z1136" s="402" t="str">
        <v/>
      </c>
      <c r="AA1136" s="402">
        <v>0</v>
      </c>
      <c r="AB1136" s="402" t="str">
        <v/>
      </c>
    </row>
    <row r="1137" spans="1:28">
      <c r="A1137" s="445" t="str">
        <f t="shared" si="134"/>
        <v>APU-0001033</v>
      </c>
      <c r="B1137" s="407"/>
      <c r="C1137" s="481" t="str">
        <f t="shared" si="135"/>
        <v/>
      </c>
      <c r="D1137" s="482"/>
      <c r="E1137" s="482"/>
      <c r="F1137" s="482"/>
      <c r="G1137" s="482"/>
      <c r="H1137" s="482"/>
      <c r="I1137" s="482"/>
      <c r="J1137" s="483"/>
      <c r="K1137" s="508" t="str">
        <f t="shared" si="136"/>
        <v/>
      </c>
      <c r="L1137" s="509">
        <f t="shared" si="136"/>
        <v>0</v>
      </c>
      <c r="M1137" s="510" t="str">
        <f t="shared" si="136"/>
        <v/>
      </c>
      <c r="N1137" s="511"/>
      <c r="O1137" s="490" t="str">
        <f t="shared" si="137"/>
        <v/>
      </c>
      <c r="P1137" s="491"/>
      <c r="R1137" s="402" t="str">
        <v/>
      </c>
      <c r="S1137" s="402">
        <v>0</v>
      </c>
      <c r="T1137" s="402">
        <v>0</v>
      </c>
      <c r="U1137" s="402">
        <v>0</v>
      </c>
      <c r="V1137" s="402">
        <v>0</v>
      </c>
      <c r="W1137" s="402">
        <v>0</v>
      </c>
      <c r="X1137" s="402">
        <v>0</v>
      </c>
      <c r="Y1137" s="402">
        <v>0</v>
      </c>
      <c r="Z1137" s="402" t="str">
        <v/>
      </c>
      <c r="AA1137" s="402">
        <v>0</v>
      </c>
      <c r="AB1137" s="402" t="str">
        <v/>
      </c>
    </row>
    <row r="1138" spans="1:28">
      <c r="A1138" s="445" t="str">
        <f t="shared" si="134"/>
        <v>APU-0001033</v>
      </c>
      <c r="B1138" s="407"/>
      <c r="C1138" s="481" t="str">
        <f t="shared" si="135"/>
        <v/>
      </c>
      <c r="D1138" s="482"/>
      <c r="E1138" s="482"/>
      <c r="F1138" s="482"/>
      <c r="G1138" s="482"/>
      <c r="H1138" s="482"/>
      <c r="I1138" s="482"/>
      <c r="J1138" s="483"/>
      <c r="K1138" s="508" t="str">
        <f t="shared" si="136"/>
        <v/>
      </c>
      <c r="L1138" s="509">
        <f t="shared" si="136"/>
        <v>0</v>
      </c>
      <c r="M1138" s="510" t="str">
        <f t="shared" si="136"/>
        <v/>
      </c>
      <c r="N1138" s="511"/>
      <c r="O1138" s="490" t="str">
        <f t="shared" si="137"/>
        <v/>
      </c>
      <c r="P1138" s="491"/>
      <c r="R1138" s="402" t="str">
        <v/>
      </c>
      <c r="S1138" s="402">
        <v>0</v>
      </c>
      <c r="T1138" s="402">
        <v>0</v>
      </c>
      <c r="U1138" s="402">
        <v>0</v>
      </c>
      <c r="V1138" s="402">
        <v>0</v>
      </c>
      <c r="W1138" s="402">
        <v>0</v>
      </c>
      <c r="X1138" s="402">
        <v>0</v>
      </c>
      <c r="Y1138" s="402">
        <v>0</v>
      </c>
      <c r="Z1138" s="402" t="str">
        <v/>
      </c>
      <c r="AA1138" s="402">
        <v>0</v>
      </c>
      <c r="AB1138" s="402" t="str">
        <v/>
      </c>
    </row>
    <row r="1139" spans="1:28">
      <c r="A1139" s="445" t="str">
        <f t="shared" si="134"/>
        <v>APU-0001033</v>
      </c>
      <c r="B1139" s="407"/>
      <c r="C1139" s="481" t="str">
        <f t="shared" si="135"/>
        <v/>
      </c>
      <c r="D1139" s="482"/>
      <c r="E1139" s="482"/>
      <c r="F1139" s="482"/>
      <c r="G1139" s="482"/>
      <c r="H1139" s="482"/>
      <c r="I1139" s="482"/>
      <c r="J1139" s="483"/>
      <c r="K1139" s="508" t="str">
        <f t="shared" si="136"/>
        <v/>
      </c>
      <c r="L1139" s="509">
        <f t="shared" si="136"/>
        <v>0</v>
      </c>
      <c r="M1139" s="510" t="str">
        <f t="shared" si="136"/>
        <v/>
      </c>
      <c r="N1139" s="511"/>
      <c r="O1139" s="490" t="str">
        <f t="shared" si="137"/>
        <v/>
      </c>
      <c r="P1139" s="491"/>
      <c r="R1139" s="402" t="str">
        <v/>
      </c>
      <c r="S1139" s="402">
        <v>0</v>
      </c>
      <c r="T1139" s="402">
        <v>0</v>
      </c>
      <c r="U1139" s="402">
        <v>0</v>
      </c>
      <c r="V1139" s="402">
        <v>0</v>
      </c>
      <c r="W1139" s="402">
        <v>0</v>
      </c>
      <c r="X1139" s="402">
        <v>0</v>
      </c>
      <c r="Y1139" s="402">
        <v>0</v>
      </c>
      <c r="Z1139" s="402" t="str">
        <v/>
      </c>
      <c r="AA1139" s="402">
        <v>0</v>
      </c>
      <c r="AB1139" s="402" t="str">
        <v/>
      </c>
    </row>
    <row r="1140" spans="1:28">
      <c r="A1140" s="445" t="str">
        <f t="shared" si="134"/>
        <v>APU-0001033</v>
      </c>
      <c r="B1140" s="407"/>
      <c r="C1140" s="481" t="str">
        <f t="shared" si="135"/>
        <v/>
      </c>
      <c r="D1140" s="482"/>
      <c r="E1140" s="482"/>
      <c r="F1140" s="482"/>
      <c r="G1140" s="482"/>
      <c r="H1140" s="482"/>
      <c r="I1140" s="482"/>
      <c r="J1140" s="483"/>
      <c r="K1140" s="508" t="str">
        <f t="shared" si="136"/>
        <v/>
      </c>
      <c r="L1140" s="509">
        <f t="shared" si="136"/>
        <v>0</v>
      </c>
      <c r="M1140" s="510" t="str">
        <f t="shared" si="136"/>
        <v/>
      </c>
      <c r="N1140" s="511"/>
      <c r="O1140" s="490" t="str">
        <f t="shared" si="137"/>
        <v/>
      </c>
      <c r="P1140" s="491"/>
      <c r="R1140" s="402" t="str">
        <v/>
      </c>
      <c r="S1140" s="402">
        <v>0</v>
      </c>
      <c r="T1140" s="402">
        <v>0</v>
      </c>
      <c r="U1140" s="402">
        <v>0</v>
      </c>
      <c r="V1140" s="402">
        <v>0</v>
      </c>
      <c r="W1140" s="402">
        <v>0</v>
      </c>
      <c r="X1140" s="402">
        <v>0</v>
      </c>
      <c r="Y1140" s="402">
        <v>0</v>
      </c>
      <c r="Z1140" s="402" t="str">
        <v/>
      </c>
      <c r="AA1140" s="402">
        <v>0</v>
      </c>
      <c r="AB1140" s="402" t="str">
        <v/>
      </c>
    </row>
    <row r="1141" spans="1:28" ht="15.75" thickBot="1">
      <c r="A1141" s="445" t="str">
        <f t="shared" si="134"/>
        <v>APU-0001033</v>
      </c>
      <c r="B1141" s="407"/>
      <c r="C1141" s="512" t="s">
        <v>97</v>
      </c>
      <c r="D1141" s="482"/>
      <c r="E1141" s="482"/>
      <c r="F1141" s="482"/>
      <c r="G1141" s="482"/>
      <c r="H1141" s="482"/>
      <c r="I1141" s="482"/>
      <c r="J1141" s="483"/>
      <c r="K1141" s="508" t="s">
        <v>98</v>
      </c>
      <c r="L1141" s="509">
        <v>0.05</v>
      </c>
      <c r="M1141" s="510">
        <f>SUM(O1127:O1140)</f>
        <v>4481.4699999999993</v>
      </c>
      <c r="N1141" s="511"/>
      <c r="O1141" s="490">
        <f>ROUND(M1141*L1141,2)</f>
        <v>224.07</v>
      </c>
      <c r="P1141" s="491"/>
      <c r="R1141" s="402" t="str">
        <v>DESPERDICIO</v>
      </c>
      <c r="S1141" s="402">
        <v>0</v>
      </c>
      <c r="T1141" s="402">
        <v>0</v>
      </c>
      <c r="U1141" s="402">
        <v>0</v>
      </c>
      <c r="V1141" s="402">
        <v>0</v>
      </c>
      <c r="W1141" s="402">
        <v>0</v>
      </c>
      <c r="X1141" s="402">
        <v>0</v>
      </c>
      <c r="Y1141" s="402">
        <v>0</v>
      </c>
      <c r="Z1141" s="402" t="str">
        <v>%</v>
      </c>
      <c r="AA1141" s="402">
        <v>0.05</v>
      </c>
      <c r="AB1141" s="402">
        <v>4481.4699999999993</v>
      </c>
    </row>
    <row r="1142" spans="1:28" ht="15.75" thickBot="1">
      <c r="A1142" s="445" t="str">
        <f t="shared" si="134"/>
        <v>APU-0001033</v>
      </c>
      <c r="B1142" s="407"/>
      <c r="C1142" s="499" t="s">
        <v>95</v>
      </c>
      <c r="D1142" s="500"/>
      <c r="E1142" s="500"/>
      <c r="F1142" s="500"/>
      <c r="G1142" s="500"/>
      <c r="H1142" s="500"/>
      <c r="I1142" s="500"/>
      <c r="J1142" s="500"/>
      <c r="K1142" s="500"/>
      <c r="L1142" s="500"/>
      <c r="M1142" s="500"/>
      <c r="N1142" s="501"/>
      <c r="O1142" s="502">
        <f>SUM(O1127:O1141)</f>
        <v>4705.5399999999991</v>
      </c>
      <c r="P1142" s="491"/>
      <c r="R1142" s="402" t="str">
        <v>SUBTOTAL</v>
      </c>
      <c r="S1142" s="402">
        <v>0</v>
      </c>
      <c r="T1142" s="402">
        <v>0</v>
      </c>
      <c r="U1142" s="402">
        <v>0</v>
      </c>
      <c r="V1142" s="402">
        <v>0</v>
      </c>
      <c r="W1142" s="402">
        <v>0</v>
      </c>
      <c r="X1142" s="402">
        <v>0</v>
      </c>
      <c r="Y1142" s="402">
        <v>0</v>
      </c>
      <c r="Z1142" s="402">
        <v>0</v>
      </c>
      <c r="AA1142" s="402">
        <v>0</v>
      </c>
      <c r="AB1142" s="402">
        <v>0</v>
      </c>
    </row>
    <row r="1143" spans="1:28" ht="15.75" thickBot="1">
      <c r="A1143" s="445" t="str">
        <f t="shared" si="134"/>
        <v>APU-0001033</v>
      </c>
      <c r="B1143" s="407"/>
      <c r="C1143" s="446" t="s">
        <v>50</v>
      </c>
      <c r="D1143" s="420"/>
      <c r="E1143" s="420"/>
      <c r="F1143" s="420"/>
      <c r="G1143" s="420"/>
      <c r="H1143" s="420"/>
      <c r="I1143" s="420"/>
      <c r="J1143" s="420"/>
      <c r="K1143" s="420"/>
      <c r="L1143" s="420"/>
      <c r="M1143" s="420"/>
      <c r="N1143" s="420"/>
      <c r="O1143" s="471"/>
      <c r="P1143" s="472"/>
      <c r="R1143" s="402" t="str">
        <v>III. TRANSPORTES</v>
      </c>
      <c r="S1143" s="402">
        <v>0</v>
      </c>
      <c r="T1143" s="402">
        <v>0</v>
      </c>
      <c r="U1143" s="402">
        <v>0</v>
      </c>
      <c r="V1143" s="402">
        <v>0</v>
      </c>
      <c r="W1143" s="402">
        <v>0</v>
      </c>
      <c r="X1143" s="402">
        <v>0</v>
      </c>
      <c r="Y1143" s="402">
        <v>0</v>
      </c>
      <c r="Z1143" s="402">
        <v>0</v>
      </c>
      <c r="AA1143" s="402">
        <v>0</v>
      </c>
      <c r="AB1143" s="402">
        <v>0</v>
      </c>
    </row>
    <row r="1144" spans="1:28">
      <c r="A1144" s="445" t="str">
        <f t="shared" si="134"/>
        <v>APU-0001033</v>
      </c>
      <c r="B1144" s="407"/>
      <c r="C1144" s="473" t="s">
        <v>51</v>
      </c>
      <c r="D1144" s="504"/>
      <c r="E1144" s="504"/>
      <c r="F1144" s="504"/>
      <c r="G1144" s="504"/>
      <c r="H1144" s="504"/>
      <c r="I1144" s="504"/>
      <c r="J1144" s="478" t="s">
        <v>52</v>
      </c>
      <c r="K1144" s="513" t="s">
        <v>53</v>
      </c>
      <c r="L1144" s="478" t="s">
        <v>99</v>
      </c>
      <c r="M1144" s="476" t="s">
        <v>54</v>
      </c>
      <c r="N1144" s="477"/>
      <c r="O1144" s="479" t="s">
        <v>48</v>
      </c>
      <c r="P1144" s="480"/>
      <c r="R1144" s="402" t="str">
        <v>MATERIAL</v>
      </c>
      <c r="S1144" s="402">
        <v>0</v>
      </c>
      <c r="T1144" s="402">
        <v>0</v>
      </c>
      <c r="U1144" s="402">
        <v>0</v>
      </c>
      <c r="V1144" s="402">
        <v>0</v>
      </c>
      <c r="W1144" s="402">
        <v>0</v>
      </c>
      <c r="X1144" s="402">
        <v>0</v>
      </c>
      <c r="Y1144" s="402" t="str">
        <v>VOL. o PESO</v>
      </c>
      <c r="Z1144" s="402" t="str">
        <v>DISTANCIA</v>
      </c>
      <c r="AA1144" s="402" t="str">
        <v>M3 o Ton/Km</v>
      </c>
      <c r="AB1144" s="402" t="str">
        <v>TARIFA</v>
      </c>
    </row>
    <row r="1145" spans="1:28">
      <c r="A1145" s="445" t="str">
        <f t="shared" si="134"/>
        <v>APU-0001033</v>
      </c>
      <c r="B1145" s="407"/>
      <c r="C1145" s="481" t="str">
        <f>+R1145</f>
        <v/>
      </c>
      <c r="D1145" s="514"/>
      <c r="E1145" s="514"/>
      <c r="F1145" s="514"/>
      <c r="G1145" s="514"/>
      <c r="H1145" s="514"/>
      <c r="I1145" s="514"/>
      <c r="J1145" s="515">
        <f t="shared" ref="J1145:M1148" si="138">+Y1145</f>
        <v>0</v>
      </c>
      <c r="K1145" s="516">
        <f t="shared" si="138"/>
        <v>0</v>
      </c>
      <c r="L1145" s="517" t="str">
        <f t="shared" si="138"/>
        <v/>
      </c>
      <c r="M1145" s="510" t="str">
        <f t="shared" si="138"/>
        <v/>
      </c>
      <c r="N1145" s="518"/>
      <c r="O1145" s="519" t="str">
        <f>IFERROR(ROUND(J1145*M1145*K1145,2),"")</f>
        <v/>
      </c>
      <c r="P1145" s="491"/>
      <c r="R1145" s="402" t="str">
        <v/>
      </c>
      <c r="S1145" s="402">
        <v>0</v>
      </c>
      <c r="T1145" s="402">
        <v>0</v>
      </c>
      <c r="U1145" s="402">
        <v>0</v>
      </c>
      <c r="V1145" s="402">
        <v>0</v>
      </c>
      <c r="W1145" s="402">
        <v>0</v>
      </c>
      <c r="X1145" s="402">
        <v>0</v>
      </c>
      <c r="Y1145" s="402">
        <v>0</v>
      </c>
      <c r="Z1145" s="402">
        <v>0</v>
      </c>
      <c r="AA1145" s="402" t="str">
        <v/>
      </c>
      <c r="AB1145" s="402" t="str">
        <v/>
      </c>
    </row>
    <row r="1146" spans="1:28">
      <c r="A1146" s="445" t="str">
        <f t="shared" si="134"/>
        <v>APU-0001033</v>
      </c>
      <c r="B1146" s="407"/>
      <c r="C1146" s="481" t="str">
        <f>+R1146</f>
        <v/>
      </c>
      <c r="D1146" s="514"/>
      <c r="E1146" s="514"/>
      <c r="F1146" s="514"/>
      <c r="G1146" s="514"/>
      <c r="H1146" s="514"/>
      <c r="I1146" s="514"/>
      <c r="J1146" s="515">
        <f t="shared" si="138"/>
        <v>0</v>
      </c>
      <c r="K1146" s="516">
        <f t="shared" si="138"/>
        <v>0</v>
      </c>
      <c r="L1146" s="517" t="str">
        <f t="shared" si="138"/>
        <v/>
      </c>
      <c r="M1146" s="510" t="str">
        <f t="shared" si="138"/>
        <v/>
      </c>
      <c r="N1146" s="518"/>
      <c r="O1146" s="519" t="str">
        <f>IFERROR(ROUND(J1146*M1146*K1146,2),"")</f>
        <v/>
      </c>
      <c r="P1146" s="491"/>
      <c r="R1146" s="402" t="str">
        <v/>
      </c>
      <c r="S1146" s="402">
        <v>0</v>
      </c>
      <c r="T1146" s="402">
        <v>0</v>
      </c>
      <c r="U1146" s="402">
        <v>0</v>
      </c>
      <c r="V1146" s="402">
        <v>0</v>
      </c>
      <c r="W1146" s="402">
        <v>0</v>
      </c>
      <c r="X1146" s="402">
        <v>0</v>
      </c>
      <c r="Y1146" s="402">
        <v>0</v>
      </c>
      <c r="Z1146" s="402">
        <v>0</v>
      </c>
      <c r="AA1146" s="402" t="str">
        <v/>
      </c>
      <c r="AB1146" s="402" t="str">
        <v/>
      </c>
    </row>
    <row r="1147" spans="1:28">
      <c r="A1147" s="445" t="str">
        <f t="shared" si="134"/>
        <v>APU-0001033</v>
      </c>
      <c r="B1147" s="407"/>
      <c r="C1147" s="481" t="str">
        <f>+R1147</f>
        <v/>
      </c>
      <c r="D1147" s="514"/>
      <c r="E1147" s="514"/>
      <c r="F1147" s="514"/>
      <c r="G1147" s="514"/>
      <c r="H1147" s="514"/>
      <c r="I1147" s="514"/>
      <c r="J1147" s="515">
        <f t="shared" si="138"/>
        <v>0</v>
      </c>
      <c r="K1147" s="516">
        <f t="shared" si="138"/>
        <v>0</v>
      </c>
      <c r="L1147" s="517" t="str">
        <f t="shared" si="138"/>
        <v/>
      </c>
      <c r="M1147" s="510" t="str">
        <f t="shared" si="138"/>
        <v/>
      </c>
      <c r="N1147" s="518"/>
      <c r="O1147" s="519" t="str">
        <f>IFERROR(ROUND(J1147*M1147*K1147,2),"")</f>
        <v/>
      </c>
      <c r="P1147" s="491"/>
      <c r="R1147" s="402" t="str">
        <v/>
      </c>
      <c r="S1147" s="402">
        <v>0</v>
      </c>
      <c r="T1147" s="402">
        <v>0</v>
      </c>
      <c r="U1147" s="402">
        <v>0</v>
      </c>
      <c r="V1147" s="402">
        <v>0</v>
      </c>
      <c r="W1147" s="402">
        <v>0</v>
      </c>
      <c r="X1147" s="402">
        <v>0</v>
      </c>
      <c r="Y1147" s="402">
        <v>0</v>
      </c>
      <c r="Z1147" s="402">
        <v>0</v>
      </c>
      <c r="AA1147" s="402" t="str">
        <v/>
      </c>
      <c r="AB1147" s="402" t="str">
        <v/>
      </c>
    </row>
    <row r="1148" spans="1:28" ht="15.75" thickBot="1">
      <c r="A1148" s="445" t="str">
        <f t="shared" si="134"/>
        <v>APU-0001033</v>
      </c>
      <c r="B1148" s="407"/>
      <c r="C1148" s="481" t="str">
        <f>+R1148</f>
        <v/>
      </c>
      <c r="D1148" s="514"/>
      <c r="E1148" s="514"/>
      <c r="F1148" s="514"/>
      <c r="G1148" s="514"/>
      <c r="H1148" s="514"/>
      <c r="I1148" s="514"/>
      <c r="J1148" s="515">
        <f t="shared" si="138"/>
        <v>0</v>
      </c>
      <c r="K1148" s="516">
        <f t="shared" si="138"/>
        <v>0</v>
      </c>
      <c r="L1148" s="517" t="str">
        <f t="shared" si="138"/>
        <v/>
      </c>
      <c r="M1148" s="510" t="str">
        <f t="shared" si="138"/>
        <v/>
      </c>
      <c r="N1148" s="518"/>
      <c r="O1148" s="519" t="str">
        <f>IFERROR(ROUND(J1148*M1148*K1148,2),"")</f>
        <v/>
      </c>
      <c r="P1148" s="491"/>
      <c r="R1148" s="402" t="str">
        <v/>
      </c>
      <c r="S1148" s="402">
        <v>0</v>
      </c>
      <c r="T1148" s="402">
        <v>0</v>
      </c>
      <c r="U1148" s="402">
        <v>0</v>
      </c>
      <c r="V1148" s="402">
        <v>0</v>
      </c>
      <c r="W1148" s="402">
        <v>0</v>
      </c>
      <c r="X1148" s="402">
        <v>0</v>
      </c>
      <c r="Y1148" s="402">
        <v>0</v>
      </c>
      <c r="Z1148" s="402">
        <v>0</v>
      </c>
      <c r="AA1148" s="402" t="str">
        <v/>
      </c>
      <c r="AB1148" s="402" t="str">
        <v/>
      </c>
    </row>
    <row r="1149" spans="1:28" ht="15.75" thickBot="1">
      <c r="A1149" s="445" t="str">
        <f t="shared" si="134"/>
        <v>APU-0001033</v>
      </c>
      <c r="B1149" s="407"/>
      <c r="C1149" s="499" t="s">
        <v>95</v>
      </c>
      <c r="D1149" s="500"/>
      <c r="E1149" s="500"/>
      <c r="F1149" s="500"/>
      <c r="G1149" s="500"/>
      <c r="H1149" s="500"/>
      <c r="I1149" s="500"/>
      <c r="J1149" s="500"/>
      <c r="K1149" s="500"/>
      <c r="L1149" s="500"/>
      <c r="M1149" s="500"/>
      <c r="N1149" s="501"/>
      <c r="O1149" s="520">
        <f>SUM(O1145:O1148)</f>
        <v>0</v>
      </c>
      <c r="P1149" s="503"/>
      <c r="R1149" s="402" t="str">
        <v>SUBTOTAL</v>
      </c>
      <c r="S1149" s="402">
        <v>0</v>
      </c>
      <c r="T1149" s="402">
        <v>0</v>
      </c>
      <c r="U1149" s="402">
        <v>0</v>
      </c>
      <c r="V1149" s="402">
        <v>0</v>
      </c>
      <c r="W1149" s="402">
        <v>0</v>
      </c>
      <c r="X1149" s="402">
        <v>0</v>
      </c>
      <c r="Y1149" s="402">
        <v>0</v>
      </c>
      <c r="Z1149" s="402">
        <v>0</v>
      </c>
      <c r="AA1149" s="402">
        <v>0</v>
      </c>
      <c r="AB1149" s="402">
        <v>0</v>
      </c>
    </row>
    <row r="1150" spans="1:28" ht="15.75" thickBot="1">
      <c r="A1150" s="445" t="str">
        <f t="shared" si="134"/>
        <v>APU-0001033</v>
      </c>
      <c r="B1150" s="407"/>
      <c r="C1150" s="446" t="s">
        <v>55</v>
      </c>
      <c r="D1150" s="420"/>
      <c r="E1150" s="420"/>
      <c r="F1150" s="420"/>
      <c r="G1150" s="420"/>
      <c r="H1150" s="420"/>
      <c r="I1150" s="420"/>
      <c r="J1150" s="420"/>
      <c r="K1150" s="420"/>
      <c r="L1150" s="420"/>
      <c r="M1150" s="420"/>
      <c r="N1150" s="420"/>
      <c r="O1150" s="471"/>
      <c r="P1150" s="472"/>
      <c r="R1150" s="402" t="str">
        <v>IV. MANO DE OBRA</v>
      </c>
      <c r="S1150" s="402">
        <v>0</v>
      </c>
      <c r="T1150" s="402">
        <v>0</v>
      </c>
      <c r="U1150" s="402">
        <v>0</v>
      </c>
      <c r="V1150" s="402">
        <v>0</v>
      </c>
      <c r="W1150" s="402">
        <v>0</v>
      </c>
      <c r="X1150" s="402">
        <v>0</v>
      </c>
      <c r="Y1150" s="402">
        <v>0</v>
      </c>
      <c r="Z1150" s="402">
        <v>0</v>
      </c>
      <c r="AA1150" s="402">
        <v>0</v>
      </c>
      <c r="AB1150" s="402">
        <v>0</v>
      </c>
    </row>
    <row r="1151" spans="1:28" ht="30">
      <c r="A1151" s="445" t="str">
        <f t="shared" si="134"/>
        <v>APU-0001033</v>
      </c>
      <c r="B1151" s="407"/>
      <c r="C1151" s="473" t="s">
        <v>56</v>
      </c>
      <c r="D1151" s="504"/>
      <c r="E1151" s="504"/>
      <c r="F1151" s="504"/>
      <c r="G1151" s="504"/>
      <c r="H1151" s="504"/>
      <c r="I1151" s="504"/>
      <c r="J1151" s="478" t="s">
        <v>57</v>
      </c>
      <c r="K1151" s="521" t="s">
        <v>58</v>
      </c>
      <c r="L1151" s="522" t="s">
        <v>59</v>
      </c>
      <c r="M1151" s="476" t="s">
        <v>47</v>
      </c>
      <c r="N1151" s="477"/>
      <c r="O1151" s="523" t="s">
        <v>48</v>
      </c>
      <c r="P1151" s="524"/>
      <c r="R1151" s="402" t="str">
        <v>TRABAJADOR</v>
      </c>
      <c r="S1151" s="402">
        <v>0</v>
      </c>
      <c r="T1151" s="402">
        <v>0</v>
      </c>
      <c r="U1151" s="402">
        <v>0</v>
      </c>
      <c r="V1151" s="402">
        <v>0</v>
      </c>
      <c r="W1151" s="402">
        <v>0</v>
      </c>
      <c r="X1151" s="402">
        <v>0</v>
      </c>
      <c r="Y1151" s="402" t="str">
        <v>JORNAL</v>
      </c>
      <c r="Z1151" s="402" t="str">
        <v>PRESTACIONES</v>
      </c>
      <c r="AA1151" s="402" t="str">
        <v>JORNAL TOTAL</v>
      </c>
      <c r="AB1151" s="402" t="str">
        <v>RENDIMIENTO</v>
      </c>
    </row>
    <row r="1152" spans="1:28">
      <c r="A1152" s="445" t="str">
        <f t="shared" si="134"/>
        <v>APU-0001033</v>
      </c>
      <c r="B1152" s="407"/>
      <c r="C1152" s="481" t="str">
        <f>+R1152</f>
        <v>ELÉCTRICO</v>
      </c>
      <c r="D1152" s="482"/>
      <c r="E1152" s="482"/>
      <c r="F1152" s="482"/>
      <c r="G1152" s="482"/>
      <c r="H1152" s="482"/>
      <c r="I1152" s="483"/>
      <c r="J1152" s="525">
        <f t="shared" ref="J1152:M1156" si="139">+Y1152</f>
        <v>121352</v>
      </c>
      <c r="K1152" s="526">
        <f t="shared" si="139"/>
        <v>1.95</v>
      </c>
      <c r="L1152" s="527">
        <f t="shared" si="139"/>
        <v>236636.4</v>
      </c>
      <c r="M1152" s="488">
        <f t="shared" si="139"/>
        <v>133.33333333333334</v>
      </c>
      <c r="N1152" s="528"/>
      <c r="O1152" s="529">
        <f>IFERROR(ROUND(L1152/M1152,2)," ")</f>
        <v>1774.77</v>
      </c>
      <c r="P1152" s="530"/>
      <c r="R1152" s="402" t="str">
        <v>ELÉCTRICO</v>
      </c>
      <c r="S1152" s="402">
        <v>0</v>
      </c>
      <c r="T1152" s="402">
        <v>0</v>
      </c>
      <c r="U1152" s="402">
        <v>0</v>
      </c>
      <c r="V1152" s="402">
        <v>0</v>
      </c>
      <c r="W1152" s="402">
        <v>0</v>
      </c>
      <c r="X1152" s="402">
        <v>0</v>
      </c>
      <c r="Y1152" s="402">
        <v>121352</v>
      </c>
      <c r="Z1152" s="402">
        <v>1.95</v>
      </c>
      <c r="AA1152" s="402">
        <v>236636.4</v>
      </c>
      <c r="AB1152" s="402">
        <v>133.33333333333334</v>
      </c>
    </row>
    <row r="1153" spans="1:28">
      <c r="A1153" s="445" t="str">
        <f t="shared" si="134"/>
        <v>APU-0001033</v>
      </c>
      <c r="B1153" s="407"/>
      <c r="C1153" s="481" t="str">
        <f>+R1153</f>
        <v>AYUDANTE (1)</v>
      </c>
      <c r="D1153" s="482"/>
      <c r="E1153" s="482"/>
      <c r="F1153" s="482"/>
      <c r="G1153" s="482"/>
      <c r="H1153" s="482"/>
      <c r="I1153" s="483"/>
      <c r="J1153" s="525">
        <f t="shared" si="139"/>
        <v>71433</v>
      </c>
      <c r="K1153" s="526">
        <f t="shared" si="139"/>
        <v>1.95</v>
      </c>
      <c r="L1153" s="527">
        <f t="shared" si="139"/>
        <v>139294.35</v>
      </c>
      <c r="M1153" s="488">
        <f t="shared" si="139"/>
        <v>133.33333333333334</v>
      </c>
      <c r="N1153" s="528"/>
      <c r="O1153" s="529">
        <f>IFERROR(ROUND(L1153/M1153,2)," ")</f>
        <v>1044.71</v>
      </c>
      <c r="P1153" s="530"/>
      <c r="R1153" s="402" t="str">
        <v>AYUDANTE (1)</v>
      </c>
      <c r="S1153" s="402">
        <v>0</v>
      </c>
      <c r="T1153" s="402">
        <v>0</v>
      </c>
      <c r="U1153" s="402">
        <v>0</v>
      </c>
      <c r="V1153" s="402">
        <v>0</v>
      </c>
      <c r="W1153" s="402">
        <v>0</v>
      </c>
      <c r="X1153" s="402">
        <v>0</v>
      </c>
      <c r="Y1153" s="402">
        <v>71433</v>
      </c>
      <c r="Z1153" s="402">
        <v>1.95</v>
      </c>
      <c r="AA1153" s="402">
        <v>139294.35</v>
      </c>
      <c r="AB1153" s="402">
        <v>133.33333333333334</v>
      </c>
    </row>
    <row r="1154" spans="1:28">
      <c r="A1154" s="445" t="str">
        <f t="shared" si="134"/>
        <v>APU-0001033</v>
      </c>
      <c r="B1154" s="407"/>
      <c r="C1154" s="481" t="str">
        <f>+R1154</f>
        <v/>
      </c>
      <c r="D1154" s="482"/>
      <c r="E1154" s="482"/>
      <c r="F1154" s="482"/>
      <c r="G1154" s="482"/>
      <c r="H1154" s="482"/>
      <c r="I1154" s="483"/>
      <c r="J1154" s="525" t="str">
        <f t="shared" si="139"/>
        <v/>
      </c>
      <c r="K1154" s="526" t="str">
        <f t="shared" si="139"/>
        <v xml:space="preserve"> </v>
      </c>
      <c r="L1154" s="527" t="str">
        <f t="shared" si="139"/>
        <v xml:space="preserve"> </v>
      </c>
      <c r="M1154" s="488">
        <f t="shared" si="139"/>
        <v>0</v>
      </c>
      <c r="N1154" s="528"/>
      <c r="O1154" s="529" t="str">
        <f>IFERROR(ROUND(L1154/M1154,2)," ")</f>
        <v xml:space="preserve"> </v>
      </c>
      <c r="P1154" s="530"/>
      <c r="R1154" s="402" t="str">
        <v/>
      </c>
      <c r="S1154" s="402">
        <v>0</v>
      </c>
      <c r="T1154" s="402">
        <v>0</v>
      </c>
      <c r="U1154" s="402">
        <v>0</v>
      </c>
      <c r="V1154" s="402">
        <v>0</v>
      </c>
      <c r="W1154" s="402">
        <v>0</v>
      </c>
      <c r="X1154" s="402">
        <v>0</v>
      </c>
      <c r="Y1154" s="402" t="str">
        <v/>
      </c>
      <c r="Z1154" s="402" t="str">
        <v xml:space="preserve"> </v>
      </c>
      <c r="AA1154" s="402" t="str">
        <v xml:space="preserve"> </v>
      </c>
      <c r="AB1154" s="402">
        <v>0</v>
      </c>
    </row>
    <row r="1155" spans="1:28">
      <c r="A1155" s="445" t="str">
        <f t="shared" si="134"/>
        <v>APU-0001033</v>
      </c>
      <c r="B1155" s="407"/>
      <c r="C1155" s="481" t="str">
        <f>+R1155</f>
        <v/>
      </c>
      <c r="D1155" s="482"/>
      <c r="E1155" s="482"/>
      <c r="F1155" s="482"/>
      <c r="G1155" s="482"/>
      <c r="H1155" s="482"/>
      <c r="I1155" s="483"/>
      <c r="J1155" s="525" t="str">
        <f t="shared" si="139"/>
        <v/>
      </c>
      <c r="K1155" s="526" t="str">
        <f t="shared" si="139"/>
        <v xml:space="preserve"> </v>
      </c>
      <c r="L1155" s="527" t="str">
        <f t="shared" si="139"/>
        <v xml:space="preserve"> </v>
      </c>
      <c r="M1155" s="488">
        <f t="shared" si="139"/>
        <v>0</v>
      </c>
      <c r="N1155" s="528"/>
      <c r="O1155" s="529" t="str">
        <f>IFERROR(ROUND(L1155/M1155,2)," ")</f>
        <v xml:space="preserve"> </v>
      </c>
      <c r="P1155" s="530"/>
      <c r="R1155" s="402" t="str">
        <v/>
      </c>
      <c r="S1155" s="402">
        <v>0</v>
      </c>
      <c r="T1155" s="402">
        <v>0</v>
      </c>
      <c r="U1155" s="402">
        <v>0</v>
      </c>
      <c r="V1155" s="402">
        <v>0</v>
      </c>
      <c r="W1155" s="402">
        <v>0</v>
      </c>
      <c r="X1155" s="402">
        <v>0</v>
      </c>
      <c r="Y1155" s="402" t="str">
        <v/>
      </c>
      <c r="Z1155" s="402" t="str">
        <v xml:space="preserve"> </v>
      </c>
      <c r="AA1155" s="402" t="str">
        <v xml:space="preserve"> </v>
      </c>
      <c r="AB1155" s="402">
        <v>0</v>
      </c>
    </row>
    <row r="1156" spans="1:28" ht="15.75" thickBot="1">
      <c r="A1156" s="445" t="str">
        <f t="shared" si="134"/>
        <v>APU-0001033</v>
      </c>
      <c r="B1156" s="407"/>
      <c r="C1156" s="481">
        <f>+R1156</f>
        <v>0</v>
      </c>
      <c r="D1156" s="482"/>
      <c r="E1156" s="482"/>
      <c r="F1156" s="482"/>
      <c r="G1156" s="482"/>
      <c r="H1156" s="482"/>
      <c r="I1156" s="483"/>
      <c r="J1156" s="525">
        <f t="shared" si="139"/>
        <v>0</v>
      </c>
      <c r="K1156" s="526">
        <f t="shared" si="139"/>
        <v>0</v>
      </c>
      <c r="L1156" s="527">
        <f t="shared" si="139"/>
        <v>0</v>
      </c>
      <c r="M1156" s="488">
        <f t="shared" si="139"/>
        <v>0</v>
      </c>
      <c r="N1156" s="528"/>
      <c r="O1156" s="529" t="str">
        <f>IFERROR(ROUND(L1156/M1156,2)," ")</f>
        <v xml:space="preserve"> </v>
      </c>
      <c r="P1156" s="491"/>
    </row>
    <row r="1157" spans="1:28" ht="15.75" thickBot="1">
      <c r="A1157" s="445" t="str">
        <f t="shared" si="134"/>
        <v>APU-0001033</v>
      </c>
      <c r="B1157" s="407"/>
      <c r="C1157" s="499" t="s">
        <v>95</v>
      </c>
      <c r="D1157" s="500"/>
      <c r="E1157" s="500"/>
      <c r="F1157" s="500"/>
      <c r="G1157" s="500"/>
      <c r="H1157" s="500"/>
      <c r="I1157" s="500"/>
      <c r="J1157" s="500"/>
      <c r="K1157" s="500"/>
      <c r="L1157" s="500"/>
      <c r="M1157" s="500"/>
      <c r="N1157" s="501"/>
      <c r="O1157" s="502">
        <f>SUM(O1152:O1156)</f>
        <v>2819.48</v>
      </c>
      <c r="P1157" s="491"/>
    </row>
    <row r="1158" spans="1:28" ht="15.75" thickBot="1">
      <c r="A1158" s="445" t="str">
        <f t="shared" si="134"/>
        <v>APU-0001033</v>
      </c>
      <c r="B1158" s="407"/>
      <c r="C1158" s="459"/>
      <c r="D1158" s="411"/>
      <c r="E1158" s="411"/>
      <c r="F1158" s="411"/>
      <c r="G1158" s="411"/>
      <c r="H1158" s="411"/>
      <c r="I1158" s="411"/>
      <c r="J1158" s="411"/>
      <c r="K1158" s="411"/>
      <c r="L1158" s="411"/>
      <c r="M1158" s="411"/>
      <c r="N1158" s="411"/>
      <c r="O1158" s="460"/>
      <c r="P1158" s="409"/>
    </row>
    <row r="1159" spans="1:28" ht="15.75" thickBot="1">
      <c r="A1159" s="445" t="str">
        <f t="shared" si="134"/>
        <v>APU-0001033</v>
      </c>
      <c r="B1159" s="407"/>
      <c r="C1159" s="531" t="s">
        <v>60</v>
      </c>
      <c r="D1159" s="532"/>
      <c r="E1159" s="532"/>
      <c r="F1159" s="532"/>
      <c r="G1159" s="532"/>
      <c r="H1159" s="532"/>
      <c r="I1159" s="532"/>
      <c r="J1159" s="532"/>
      <c r="K1159" s="532"/>
      <c r="L1159" s="532"/>
      <c r="M1159" s="532"/>
      <c r="N1159" s="533"/>
      <c r="O1159" s="534">
        <f>+O1157+O1149+O1142+O1124</f>
        <v>7851.9699999999984</v>
      </c>
      <c r="P1159" s="535"/>
    </row>
    <row r="1160" spans="1:28" ht="15.75" thickBot="1">
      <c r="A1160" s="445" t="str">
        <f t="shared" si="134"/>
        <v>APU-0001033</v>
      </c>
      <c r="B1160" s="407"/>
      <c r="C1160" s="536"/>
      <c r="D1160" s="537"/>
      <c r="E1160" s="537"/>
      <c r="F1160" s="537"/>
      <c r="G1160" s="537"/>
      <c r="H1160" s="537"/>
      <c r="I1160" s="537"/>
      <c r="J1160" s="537"/>
      <c r="K1160" s="537"/>
      <c r="L1160" s="537"/>
      <c r="M1160" s="537"/>
      <c r="N1160" s="537"/>
      <c r="O1160" s="538"/>
      <c r="P1160" s="472"/>
    </row>
    <row r="1161" spans="1:28">
      <c r="A1161" s="445" t="str">
        <f t="shared" si="134"/>
        <v>APU-0001033</v>
      </c>
      <c r="B1161" s="407"/>
      <c r="C1161" s="539"/>
      <c r="D1161" s="540"/>
      <c r="E1161" s="540"/>
      <c r="F1161" s="540"/>
      <c r="G1161" s="540"/>
      <c r="H1161" s="540"/>
      <c r="I1161" s="540"/>
      <c r="J1161" s="513"/>
      <c r="K1161" s="541"/>
      <c r="L1161" s="522" t="s">
        <v>61</v>
      </c>
      <c r="M1161" s="542" t="s">
        <v>62</v>
      </c>
      <c r="N1161" s="543"/>
      <c r="O1161" s="523"/>
      <c r="P1161" s="524"/>
    </row>
    <row r="1162" spans="1:28">
      <c r="A1162" s="445" t="str">
        <f t="shared" si="134"/>
        <v>APU-0001033</v>
      </c>
      <c r="B1162" s="407"/>
      <c r="C1162" s="512"/>
      <c r="D1162" s="482"/>
      <c r="E1162" s="482"/>
      <c r="F1162" s="482"/>
      <c r="G1162" s="482"/>
      <c r="H1162" s="482"/>
      <c r="I1162" s="482"/>
      <c r="J1162" s="544"/>
      <c r="K1162" s="545"/>
      <c r="L1162" s="546">
        <v>0.24</v>
      </c>
      <c r="M1162" s="547">
        <f>ROUND(L1162*O1159,2)</f>
        <v>1884.47</v>
      </c>
      <c r="N1162" s="548"/>
      <c r="O1162" s="549"/>
      <c r="P1162" s="491"/>
    </row>
    <row r="1163" spans="1:28">
      <c r="A1163" s="445" t="str">
        <f t="shared" si="134"/>
        <v>APU-0001033</v>
      </c>
      <c r="B1163" s="407"/>
      <c r="C1163" s="550"/>
      <c r="D1163" s="432"/>
      <c r="E1163" s="432"/>
      <c r="F1163" s="432"/>
      <c r="G1163" s="432"/>
      <c r="H1163" s="432"/>
      <c r="I1163" s="432"/>
      <c r="J1163" s="544"/>
      <c r="K1163" s="545"/>
      <c r="L1163" s="546">
        <v>0.02</v>
      </c>
      <c r="M1163" s="547">
        <f>ROUND(L1163*O1159,2)</f>
        <v>157.04</v>
      </c>
      <c r="N1163" s="548"/>
      <c r="O1163" s="549"/>
      <c r="P1163" s="491"/>
    </row>
    <row r="1164" spans="1:28" ht="15.75" thickBot="1">
      <c r="A1164" s="445" t="str">
        <f t="shared" si="134"/>
        <v>APU-0001033</v>
      </c>
      <c r="B1164" s="407"/>
      <c r="C1164" s="449"/>
      <c r="D1164" s="450"/>
      <c r="E1164" s="450"/>
      <c r="F1164" s="450"/>
      <c r="G1164" s="450"/>
      <c r="H1164" s="450"/>
      <c r="I1164" s="450"/>
      <c r="J1164" s="551"/>
      <c r="K1164" s="552"/>
      <c r="L1164" s="546">
        <v>7.0000000000000007E-2</v>
      </c>
      <c r="M1164" s="547">
        <f>ROUND(L1164*O1159,2)</f>
        <v>549.64</v>
      </c>
      <c r="N1164" s="548"/>
      <c r="O1164" s="549"/>
      <c r="P1164" s="491"/>
    </row>
    <row r="1165" spans="1:28" ht="15.75" thickBot="1">
      <c r="B1165" s="407"/>
      <c r="C1165" s="499"/>
      <c r="D1165" s="500"/>
      <c r="E1165" s="500"/>
      <c r="F1165" s="500"/>
      <c r="G1165" s="500"/>
      <c r="H1165" s="500"/>
      <c r="I1165" s="500"/>
      <c r="J1165" s="500"/>
      <c r="K1165" s="500"/>
      <c r="L1165" s="500"/>
      <c r="M1165" s="500"/>
      <c r="N1165" s="501"/>
      <c r="O1165" s="502">
        <f>SUM(M1162:M1164)</f>
        <v>2591.15</v>
      </c>
      <c r="P1165" s="553"/>
    </row>
    <row r="1166" spans="1:28" ht="15.75" thickBot="1">
      <c r="B1166" s="407"/>
      <c r="C1166" s="459"/>
      <c r="D1166" s="411"/>
      <c r="E1166" s="411"/>
      <c r="F1166" s="411"/>
      <c r="G1166" s="411"/>
      <c r="H1166" s="411"/>
      <c r="I1166" s="411"/>
      <c r="J1166" s="411"/>
      <c r="K1166" s="411"/>
      <c r="L1166" s="411"/>
      <c r="M1166" s="411"/>
      <c r="N1166" s="411"/>
      <c r="O1166" s="460"/>
      <c r="P1166" s="409"/>
    </row>
    <row r="1167" spans="1:28" ht="15.75" thickBot="1">
      <c r="B1167" s="407"/>
      <c r="C1167" s="554" t="s">
        <v>64</v>
      </c>
      <c r="D1167" s="555"/>
      <c r="E1167" s="555"/>
      <c r="F1167" s="555"/>
      <c r="G1167" s="555"/>
      <c r="H1167" s="555"/>
      <c r="I1167" s="555"/>
      <c r="J1167" s="555"/>
      <c r="K1167" s="555"/>
      <c r="L1167" s="555"/>
      <c r="M1167" s="555"/>
      <c r="N1167" s="556"/>
      <c r="O1167" s="534">
        <f>ROUND(O1165+O1159,0)</f>
        <v>10443</v>
      </c>
      <c r="P1167" s="553"/>
    </row>
    <row r="1168" spans="1:28">
      <c r="B1168" s="407"/>
      <c r="C1168" s="452"/>
      <c r="D1168" s="453"/>
      <c r="E1168" s="453"/>
      <c r="F1168" s="453"/>
      <c r="G1168" s="453"/>
      <c r="H1168" s="453"/>
      <c r="I1168" s="453"/>
      <c r="J1168" s="453"/>
      <c r="K1168" s="453"/>
      <c r="L1168" s="453"/>
      <c r="M1168" s="453"/>
      <c r="N1168" s="453"/>
      <c r="O1168" s="454"/>
      <c r="P1168" s="409"/>
    </row>
    <row r="1169" spans="2:16">
      <c r="B1169" s="407"/>
      <c r="C1169" s="459"/>
      <c r="D1169" s="411"/>
      <c r="E1169" s="411"/>
      <c r="F1169" s="411"/>
      <c r="G1169" s="411"/>
      <c r="H1169" s="411"/>
      <c r="I1169" s="411"/>
      <c r="J1169" s="411"/>
      <c r="K1169" s="411"/>
      <c r="L1169" s="411"/>
      <c r="M1169" s="411"/>
      <c r="N1169" s="411"/>
      <c r="O1169" s="460"/>
      <c r="P1169" s="409"/>
    </row>
    <row r="1170" spans="2:16">
      <c r="B1170" s="407"/>
      <c r="C1170" s="459"/>
      <c r="D1170" s="411"/>
      <c r="E1170" s="411"/>
      <c r="F1170" s="411"/>
      <c r="G1170" s="411"/>
      <c r="H1170" s="411"/>
      <c r="I1170" s="411"/>
      <c r="J1170" s="411"/>
      <c r="K1170" s="411"/>
      <c r="L1170" s="411"/>
      <c r="M1170" s="411"/>
      <c r="N1170" s="411"/>
      <c r="O1170" s="460"/>
      <c r="P1170" s="409"/>
    </row>
    <row r="1171" spans="2:16">
      <c r="B1171" s="407"/>
      <c r="C1171" s="459"/>
      <c r="D1171" s="411"/>
      <c r="E1171" s="411"/>
      <c r="F1171" s="411"/>
      <c r="G1171" s="411"/>
      <c r="H1171" s="411"/>
      <c r="I1171" s="411"/>
      <c r="J1171" s="411"/>
      <c r="K1171" s="411"/>
      <c r="L1171" s="411"/>
      <c r="M1171" s="411"/>
      <c r="N1171" s="411"/>
      <c r="O1171" s="460"/>
      <c r="P1171" s="409"/>
    </row>
    <row r="1172" spans="2:16" ht="15.75">
      <c r="B1172" s="407"/>
      <c r="C1172" s="557" t="str">
        <f>+[118]INICIO!$B$13</f>
        <v>Proyectó:</v>
      </c>
      <c r="D1172" s="411"/>
      <c r="E1172" s="411"/>
      <c r="F1172" s="411"/>
      <c r="G1172" s="411"/>
      <c r="H1172" s="411"/>
      <c r="I1172" s="411"/>
      <c r="J1172" s="558" t="str">
        <f>+[117]INICIO!$B$17</f>
        <v>Aprobó:</v>
      </c>
      <c r="K1172" s="411"/>
      <c r="M1172" s="411"/>
      <c r="N1172" s="411"/>
      <c r="O1172" s="460"/>
      <c r="P1172" s="409"/>
    </row>
    <row r="1173" spans="2:16">
      <c r="B1173" s="407"/>
      <c r="C1173" s="559"/>
      <c r="D1173" s="411" t="str">
        <f>+[117]INICIO!$C$14</f>
        <v>LUZ DARY CAMPEROS RINCON</v>
      </c>
      <c r="E1173" s="411"/>
      <c r="F1173" s="411"/>
      <c r="G1173" s="411"/>
      <c r="H1173" s="560"/>
      <c r="I1173" s="411"/>
      <c r="J1173" s="411"/>
      <c r="K1173" s="411" t="str">
        <f>+[117]INICIO!$C$18</f>
        <v>JESUS IVAN QUIÑONES RUEDA</v>
      </c>
      <c r="M1173" s="411"/>
      <c r="N1173" s="411"/>
      <c r="O1173" s="460"/>
      <c r="P1173" s="561"/>
    </row>
    <row r="1174" spans="2:16">
      <c r="B1174" s="407"/>
      <c r="C1174" s="459"/>
      <c r="D1174" s="411" t="str">
        <f>+[117]INICIO!$C$15</f>
        <v>APOYO SEC. DE PLANEACION Y OBRAS PÚBLICAS</v>
      </c>
      <c r="E1174" s="411"/>
      <c r="F1174" s="411"/>
      <c r="G1174" s="411"/>
      <c r="H1174" s="560"/>
      <c r="I1174" s="411"/>
      <c r="J1174" s="411"/>
      <c r="K1174" s="411" t="str">
        <f>+[117]INICIO!$C$19</f>
        <v>SECRETARIO DE PLANEACION Y OBRAS PUBLICAS</v>
      </c>
      <c r="M1174" s="411"/>
      <c r="N1174" s="411"/>
      <c r="O1174" s="460"/>
      <c r="P1174" s="561"/>
    </row>
    <row r="1175" spans="2:16">
      <c r="B1175" s="407"/>
      <c r="C1175" s="439"/>
      <c r="D1175" s="411" t="str">
        <f>+[117]INICIO!$C$16</f>
        <v>091037-0632531CND</v>
      </c>
      <c r="E1175" s="411"/>
      <c r="F1175" s="412"/>
      <c r="G1175" s="412"/>
      <c r="H1175" s="560"/>
      <c r="I1175" s="412"/>
      <c r="J1175" s="412"/>
      <c r="K1175" s="562" t="str">
        <f>+[117]INICIO!$C$20</f>
        <v>A21382020-1090480860</v>
      </c>
      <c r="L1175" s="562"/>
      <c r="M1175" s="412"/>
      <c r="N1175" s="412"/>
      <c r="O1175" s="460"/>
      <c r="P1175" s="563"/>
    </row>
    <row r="1176" spans="2:16" ht="16.5" thickBot="1">
      <c r="B1176" s="407"/>
      <c r="C1176" s="564"/>
      <c r="D1176" s="565"/>
      <c r="E1176" s="565"/>
      <c r="F1176" s="565"/>
      <c r="G1176" s="565"/>
      <c r="H1176" s="565"/>
      <c r="I1176" s="565"/>
      <c r="J1176" s="565"/>
      <c r="K1176" s="565"/>
      <c r="L1176" s="565"/>
      <c r="M1176" s="565"/>
      <c r="N1176" s="565"/>
      <c r="O1176" s="566"/>
      <c r="P1176" s="567"/>
    </row>
    <row r="1177" spans="2:16" ht="15.75" thickBot="1">
      <c r="B1177" s="568"/>
      <c r="C1177" s="569"/>
      <c r="D1177" s="569"/>
      <c r="E1177" s="569"/>
      <c r="F1177" s="569"/>
      <c r="G1177" s="569"/>
      <c r="H1177" s="569"/>
      <c r="I1177" s="569"/>
      <c r="J1177" s="569"/>
      <c r="K1177" s="569"/>
      <c r="L1177" s="569"/>
      <c r="M1177" s="569"/>
      <c r="N1177" s="569"/>
      <c r="O1177" s="570"/>
      <c r="P1177" s="571"/>
    </row>
    <row r="1178" spans="2:16" ht="15.75" thickTop="1">
      <c r="B1178" s="403"/>
      <c r="C1178" s="404"/>
      <c r="D1178" s="404"/>
      <c r="E1178" s="404"/>
      <c r="F1178" s="404"/>
      <c r="G1178" s="404"/>
      <c r="H1178" s="404"/>
      <c r="I1178" s="404"/>
      <c r="J1178" s="404"/>
      <c r="K1178" s="404"/>
      <c r="L1178" s="404"/>
      <c r="M1178" s="404"/>
      <c r="N1178" s="404"/>
      <c r="O1178" s="405"/>
      <c r="P1178" s="406"/>
    </row>
    <row r="1179" spans="2:16" ht="18.75" customHeight="1">
      <c r="B1179" s="407"/>
      <c r="C1179" s="408" t="str">
        <f>+[117]INICIO!$C$8</f>
        <v>Formulario 1 - Propuesta económica  - Documento tipo de selección abreviada de menor cuantía</v>
      </c>
      <c r="D1179" s="408"/>
      <c r="E1179" s="408"/>
      <c r="F1179" s="408"/>
      <c r="G1179" s="408"/>
      <c r="H1179" s="408"/>
      <c r="I1179" s="408"/>
      <c r="J1179" s="408"/>
      <c r="K1179" s="408"/>
      <c r="L1179" s="408"/>
      <c r="M1179" s="408"/>
      <c r="N1179" s="408"/>
      <c r="O1179" s="408"/>
      <c r="P1179" s="409"/>
    </row>
    <row r="1180" spans="2:16">
      <c r="B1180" s="407"/>
      <c r="C1180" s="410" t="s">
        <v>89</v>
      </c>
      <c r="D1180" s="410" t="str">
        <f>+[117]INICIO!$C$6</f>
        <v>1 del 21 de agosto de 2025</v>
      </c>
      <c r="E1180" s="410"/>
      <c r="F1180" s="410"/>
      <c r="G1180" s="410"/>
      <c r="H1180" s="410"/>
      <c r="I1180" s="410"/>
      <c r="J1180" s="410"/>
      <c r="K1180" s="410"/>
      <c r="L1180" s="410"/>
      <c r="M1180" s="410"/>
      <c r="N1180" s="410"/>
      <c r="O1180" s="410"/>
      <c r="P1180" s="409"/>
    </row>
    <row r="1181" spans="2:16" ht="15.75" thickBot="1">
      <c r="B1181" s="407"/>
      <c r="C1181" s="411"/>
      <c r="D1181" s="411"/>
      <c r="E1181" s="411"/>
      <c r="F1181" s="411"/>
      <c r="G1181" s="411"/>
      <c r="H1181" s="411"/>
      <c r="I1181" s="411"/>
      <c r="J1181" s="411"/>
      <c r="K1181" s="411"/>
      <c r="L1181" s="411"/>
      <c r="M1181" s="411"/>
      <c r="N1181" s="411"/>
      <c r="O1181" s="412"/>
      <c r="P1181" s="409"/>
    </row>
    <row r="1182" spans="2:16">
      <c r="B1182" s="407"/>
      <c r="C1182" s="180"/>
      <c r="D1182" s="413"/>
      <c r="E1182" s="414"/>
      <c r="F1182" s="414"/>
      <c r="G1182" s="414"/>
      <c r="H1182" s="414"/>
      <c r="I1182" s="414"/>
      <c r="J1182" s="414"/>
      <c r="K1182" s="415"/>
      <c r="L1182" s="184"/>
      <c r="M1182" s="185"/>
      <c r="N1182" s="185"/>
      <c r="O1182" s="186"/>
      <c r="P1182" s="187"/>
    </row>
    <row r="1183" spans="2:16">
      <c r="B1183" s="407"/>
      <c r="C1183" s="188"/>
      <c r="D1183" s="416" t="s">
        <v>90</v>
      </c>
      <c r="E1183" s="417"/>
      <c r="F1183" s="417"/>
      <c r="G1183" s="417"/>
      <c r="H1183" s="417"/>
      <c r="I1183" s="417"/>
      <c r="J1183" s="417"/>
      <c r="K1183" s="418"/>
      <c r="L1183" s="192"/>
      <c r="M1183" s="193"/>
      <c r="N1183" s="193"/>
      <c r="O1183" s="194"/>
      <c r="P1183" s="187"/>
    </row>
    <row r="1184" spans="2:16">
      <c r="B1184" s="407"/>
      <c r="C1184" s="188"/>
      <c r="D1184" s="419"/>
      <c r="E1184" s="420"/>
      <c r="F1184" s="420"/>
      <c r="G1184" s="420"/>
      <c r="H1184" s="420"/>
      <c r="I1184" s="420"/>
      <c r="J1184" s="420"/>
      <c r="K1184" s="421"/>
      <c r="L1184" s="198"/>
      <c r="M1184" s="199"/>
      <c r="N1184" s="200"/>
      <c r="O1184" s="201"/>
      <c r="P1184" s="187"/>
    </row>
    <row r="1185" spans="2:28">
      <c r="B1185" s="407"/>
      <c r="C1185" s="188"/>
      <c r="D1185" s="419"/>
      <c r="E1185" s="420"/>
      <c r="F1185" s="420"/>
      <c r="G1185" s="420"/>
      <c r="H1185" s="420"/>
      <c r="I1185" s="420"/>
      <c r="J1185" s="420"/>
      <c r="K1185" s="421"/>
      <c r="L1185" s="202" t="s">
        <v>35</v>
      </c>
      <c r="M1185" s="203">
        <f>+[118]INICIO!$C$6</f>
        <v>1</v>
      </c>
      <c r="N1185" s="204"/>
      <c r="O1185" s="205"/>
      <c r="P1185" s="187"/>
    </row>
    <row r="1186" spans="2:28">
      <c r="B1186" s="407"/>
      <c r="C1186" s="188"/>
      <c r="D1186" s="419"/>
      <c r="E1186" s="420"/>
      <c r="F1186" s="420"/>
      <c r="G1186" s="420"/>
      <c r="H1186" s="420"/>
      <c r="I1186" s="420"/>
      <c r="J1186" s="420"/>
      <c r="K1186" s="421"/>
      <c r="L1186" s="422"/>
      <c r="M1186" s="423"/>
      <c r="N1186" s="424"/>
      <c r="O1186" s="425"/>
      <c r="P1186" s="426"/>
    </row>
    <row r="1187" spans="2:28">
      <c r="B1187" s="407"/>
      <c r="C1187" s="188"/>
      <c r="D1187" s="427"/>
      <c r="E1187" s="428"/>
      <c r="F1187" s="428"/>
      <c r="G1187" s="428"/>
      <c r="H1187" s="428"/>
      <c r="I1187" s="428"/>
      <c r="J1187" s="428"/>
      <c r="K1187" s="429"/>
      <c r="L1187" s="198"/>
      <c r="M1187" s="214"/>
      <c r="N1187" s="214"/>
      <c r="O1187" s="215"/>
      <c r="P1187" s="187"/>
    </row>
    <row r="1188" spans="2:28">
      <c r="B1188" s="407"/>
      <c r="C1188" s="188"/>
      <c r="D1188" s="427"/>
      <c r="E1188" s="428"/>
      <c r="F1188" s="428"/>
      <c r="G1188" s="428"/>
      <c r="H1188" s="428"/>
      <c r="I1188" s="428"/>
      <c r="J1188" s="428"/>
      <c r="K1188" s="429"/>
      <c r="L1188" s="202" t="s">
        <v>91</v>
      </c>
      <c r="M1188" s="202">
        <f>+VLOOKUP(C1199,[117]PRESUPUESTO!A:O,15,FALSE)</f>
        <v>15</v>
      </c>
      <c r="N1188" s="202" t="s">
        <v>36</v>
      </c>
      <c r="O1188" s="216">
        <f>+VLOOKUP("F",[117]PRESUPUESTO!A:O,15,FALSE)</f>
        <v>16</v>
      </c>
      <c r="P1188" s="187"/>
    </row>
    <row r="1189" spans="2:28">
      <c r="B1189" s="407"/>
      <c r="C1189" s="188"/>
      <c r="D1189" s="416" t="s">
        <v>92</v>
      </c>
      <c r="E1189" s="417"/>
      <c r="F1189" s="417"/>
      <c r="G1189" s="417"/>
      <c r="H1189" s="417"/>
      <c r="I1189" s="417"/>
      <c r="J1189" s="417"/>
      <c r="K1189" s="418"/>
      <c r="L1189" s="202"/>
      <c r="M1189" s="217"/>
      <c r="N1189" s="217"/>
      <c r="O1189" s="216"/>
      <c r="P1189" s="187"/>
    </row>
    <row r="1190" spans="2:28" ht="15.75" thickBot="1">
      <c r="B1190" s="407"/>
      <c r="C1190" s="430"/>
      <c r="D1190" s="431"/>
      <c r="E1190" s="431"/>
      <c r="F1190" s="431"/>
      <c r="G1190" s="431"/>
      <c r="H1190" s="431"/>
      <c r="I1190" s="431"/>
      <c r="J1190" s="431"/>
      <c r="K1190" s="431"/>
      <c r="L1190" s="431"/>
      <c r="M1190" s="432"/>
      <c r="N1190" s="432"/>
      <c r="O1190" s="433"/>
      <c r="P1190" s="434"/>
    </row>
    <row r="1191" spans="2:28">
      <c r="B1191" s="407"/>
      <c r="C1191" s="435"/>
      <c r="D1191" s="436"/>
      <c r="E1191" s="436"/>
      <c r="F1191" s="436"/>
      <c r="G1191" s="436"/>
      <c r="H1191" s="436"/>
      <c r="I1191" s="436"/>
      <c r="J1191" s="436"/>
      <c r="K1191" s="436"/>
      <c r="L1191" s="437" t="s">
        <v>37</v>
      </c>
      <c r="M1191" s="437" t="s">
        <v>38</v>
      </c>
      <c r="N1191" s="437" t="s">
        <v>39</v>
      </c>
      <c r="O1191" s="438" t="s">
        <v>40</v>
      </c>
      <c r="P1191" s="426"/>
    </row>
    <row r="1192" spans="2:28">
      <c r="B1192" s="407"/>
      <c r="C1192" s="439"/>
      <c r="D1192" s="440"/>
      <c r="E1192" s="440"/>
      <c r="F1192" s="440"/>
      <c r="G1192" s="440"/>
      <c r="H1192" s="440"/>
      <c r="I1192" s="440"/>
      <c r="J1192" s="440"/>
      <c r="K1192" s="440"/>
      <c r="L1192" s="441"/>
      <c r="M1192" s="442">
        <f>+[118]INICIO!$C$5</f>
        <v>13</v>
      </c>
      <c r="N1192" s="442">
        <f>+[118]INICIO!$D$5</f>
        <v>2</v>
      </c>
      <c r="O1192" s="443">
        <f>+[118]INICIO!$E$5</f>
        <v>2026</v>
      </c>
      <c r="P1192" s="444"/>
    </row>
    <row r="1193" spans="2:28">
      <c r="B1193" s="407"/>
      <c r="C1193" s="446"/>
      <c r="D1193" s="420"/>
      <c r="E1193" s="420"/>
      <c r="F1193" s="420"/>
      <c r="G1193" s="440"/>
      <c r="H1193" s="440"/>
      <c r="I1193" s="440"/>
      <c r="J1193" s="411"/>
      <c r="K1193" s="440"/>
      <c r="L1193" s="447"/>
      <c r="M1193" s="411"/>
      <c r="N1193" s="411"/>
      <c r="O1193" s="448"/>
      <c r="P1193" s="444"/>
    </row>
    <row r="1194" spans="2:28" ht="15.75" thickBot="1">
      <c r="B1194" s="407"/>
      <c r="C1194" s="449"/>
      <c r="D1194" s="450"/>
      <c r="E1194" s="450"/>
      <c r="F1194" s="450"/>
      <c r="G1194" s="450"/>
      <c r="H1194" s="450"/>
      <c r="I1194" s="450"/>
      <c r="J1194" s="450"/>
      <c r="K1194" s="450"/>
      <c r="L1194" s="450"/>
      <c r="M1194" s="450"/>
      <c r="N1194" s="450"/>
      <c r="O1194" s="451"/>
      <c r="P1194" s="409"/>
    </row>
    <row r="1195" spans="2:28" ht="15.75" thickBot="1">
      <c r="B1195" s="407"/>
      <c r="C1195" s="452"/>
      <c r="D1195" s="453"/>
      <c r="E1195" s="453"/>
      <c r="F1195" s="453"/>
      <c r="G1195" s="453"/>
      <c r="H1195" s="453"/>
      <c r="I1195" s="411"/>
      <c r="J1195" s="411"/>
      <c r="K1195" s="453"/>
      <c r="L1195" s="453"/>
      <c r="M1195" s="453"/>
      <c r="N1195" s="453"/>
      <c r="O1195" s="454"/>
      <c r="P1195" s="409"/>
    </row>
    <row r="1196" spans="2:28">
      <c r="B1196" s="407"/>
      <c r="C1196" s="455" t="s">
        <v>93</v>
      </c>
      <c r="D1196" s="456"/>
      <c r="E1196" s="456"/>
      <c r="F1196" s="456"/>
      <c r="G1196" s="456"/>
      <c r="H1196" s="456"/>
      <c r="I1196" s="456"/>
      <c r="J1196" s="456"/>
      <c r="K1196" s="456"/>
      <c r="L1196" s="456"/>
      <c r="M1196" s="456"/>
      <c r="N1196" s="456"/>
      <c r="O1196" s="457"/>
      <c r="P1196" s="458"/>
    </row>
    <row r="1197" spans="2:28" ht="15.75" thickBot="1">
      <c r="B1197" s="407"/>
      <c r="C1197" s="459"/>
      <c r="D1197" s="411"/>
      <c r="E1197" s="411"/>
      <c r="F1197" s="411"/>
      <c r="G1197" s="411"/>
      <c r="H1197" s="411"/>
      <c r="I1197" s="411"/>
      <c r="J1197" s="411"/>
      <c r="K1197" s="411"/>
      <c r="L1197" s="411"/>
      <c r="M1197" s="411"/>
      <c r="N1197" s="411"/>
      <c r="O1197" s="460"/>
      <c r="P1197" s="409"/>
    </row>
    <row r="1198" spans="2:28">
      <c r="B1198" s="407"/>
      <c r="C1198" s="461" t="s">
        <v>41</v>
      </c>
      <c r="D1198" s="462" t="s">
        <v>42</v>
      </c>
      <c r="E1198" s="462"/>
      <c r="F1198" s="462"/>
      <c r="G1198" s="462"/>
      <c r="H1198" s="462"/>
      <c r="I1198" s="462"/>
      <c r="J1198" s="462"/>
      <c r="K1198" s="462"/>
      <c r="L1198" s="462"/>
      <c r="M1198" s="463" t="s">
        <v>43</v>
      </c>
      <c r="N1198" s="463"/>
      <c r="O1198" s="464" t="s">
        <v>9</v>
      </c>
      <c r="P1198" s="465"/>
    </row>
    <row r="1199" spans="2:28" ht="30" customHeight="1" thickBot="1">
      <c r="B1199" s="466"/>
      <c r="C1199" s="467" t="str">
        <f>+[117]PRESUPUESTO!D28</f>
        <v>1.15</v>
      </c>
      <c r="D1199" s="255" t="str">
        <f>+VLOOKUP(C1199,[117]PRESUPUESTO!A:O,8,FALSE)</f>
        <v xml:space="preserve">SUMINISTRO E ESTACIÓN DE CABLEADO ELÉCTRICO DE COBRE No.12 AWG ( F,N,T) NO INCL. TUBERÍA </v>
      </c>
      <c r="E1199" s="255"/>
      <c r="F1199" s="255"/>
      <c r="G1199" s="255"/>
      <c r="H1199" s="255"/>
      <c r="I1199" s="255"/>
      <c r="J1199" s="255"/>
      <c r="K1199" s="255"/>
      <c r="L1199" s="255"/>
      <c r="M1199" s="255" t="str">
        <f>+VLOOKUP(C1199,[117]PRESUPUESTO!A:O,9,FALSE)</f>
        <v>M</v>
      </c>
      <c r="N1199" s="468"/>
      <c r="O1199" s="469">
        <v>1</v>
      </c>
      <c r="P1199" s="470"/>
      <c r="AB1199" s="402">
        <f>+AB1236</f>
        <v>400</v>
      </c>
    </row>
    <row r="1200" spans="2:28" ht="15.75" thickBot="1">
      <c r="B1200" s="407"/>
      <c r="C1200" s="446" t="s">
        <v>44</v>
      </c>
      <c r="D1200" s="420"/>
      <c r="E1200" s="420"/>
      <c r="F1200" s="420"/>
      <c r="G1200" s="420"/>
      <c r="H1200" s="420"/>
      <c r="I1200" s="420"/>
      <c r="J1200" s="420"/>
      <c r="K1200" s="420"/>
      <c r="L1200" s="420"/>
      <c r="M1200" s="420"/>
      <c r="N1200" s="420"/>
      <c r="O1200" s="471"/>
      <c r="P1200" s="472"/>
    </row>
    <row r="1201" spans="1:28">
      <c r="B1201" s="407"/>
      <c r="C1201" s="473" t="s">
        <v>42</v>
      </c>
      <c r="D1201" s="474"/>
      <c r="E1201" s="474"/>
      <c r="F1201" s="474"/>
      <c r="G1201" s="475"/>
      <c r="H1201" s="476" t="s">
        <v>45</v>
      </c>
      <c r="I1201" s="474"/>
      <c r="J1201" s="476" t="s">
        <v>46</v>
      </c>
      <c r="K1201" s="477"/>
      <c r="L1201" s="478" t="s">
        <v>54</v>
      </c>
      <c r="M1201" s="476" t="s">
        <v>47</v>
      </c>
      <c r="N1201" s="477"/>
      <c r="O1201" s="479" t="s">
        <v>48</v>
      </c>
      <c r="P1201" s="480"/>
    </row>
    <row r="1202" spans="1:28">
      <c r="A1202" s="445" t="str">
        <f>+VLOOKUP(C1199,[117]PRESUPUESTO!A:O,2,FALSE)</f>
        <v>APU-001034</v>
      </c>
      <c r="B1202" s="407"/>
      <c r="C1202" s="481" t="str">
        <f t="shared" ref="C1202:C1207" si="140">+R1202</f>
        <v>HERRAMIENTA MENOR (% M.O)</v>
      </c>
      <c r="D1202" s="482"/>
      <c r="E1202" s="482"/>
      <c r="F1202" s="482"/>
      <c r="G1202" s="483"/>
      <c r="H1202" s="484"/>
      <c r="I1202" s="483"/>
      <c r="J1202" s="485" t="str">
        <f t="shared" ref="J1202:J1207" si="141">+Y1202</f>
        <v>%</v>
      </c>
      <c r="K1202" s="486"/>
      <c r="L1202" s="487">
        <f t="shared" ref="L1202:M1207" si="142">+AA1202</f>
        <v>939.83</v>
      </c>
      <c r="M1202" s="488">
        <f t="shared" si="142"/>
        <v>10</v>
      </c>
      <c r="N1202" s="489"/>
      <c r="O1202" s="490">
        <f t="shared" ref="O1202:O1207" si="143">IFERROR(ROUND(IF(C1202="HERRAMIENTA MENOR (% M.O)",M1202%*L1202,L1202/M1202),2)," ")</f>
        <v>93.98</v>
      </c>
      <c r="P1202" s="491"/>
      <c r="R1202" s="402" t="str" cm="1">
        <f t="array" ref="R1202:AB1246">+_xlfn._xlws.FILTER([118]APU!$D$2:$N$45141,[118]APU!$A$2:$A$45141=A1202," ")</f>
        <v>HERRAMIENTA MENOR (% M.O)</v>
      </c>
      <c r="S1202" s="402">
        <v>0</v>
      </c>
      <c r="T1202" s="402">
        <v>0</v>
      </c>
      <c r="U1202" s="402">
        <v>0</v>
      </c>
      <c r="V1202" s="402">
        <v>0</v>
      </c>
      <c r="W1202" s="402">
        <v>0</v>
      </c>
      <c r="X1202" s="402">
        <v>0</v>
      </c>
      <c r="Y1202" s="402" t="str">
        <v>%</v>
      </c>
      <c r="Z1202" s="402">
        <v>0</v>
      </c>
      <c r="AA1202" s="402">
        <v>939.83</v>
      </c>
      <c r="AB1202" s="402">
        <v>10</v>
      </c>
    </row>
    <row r="1203" spans="1:28">
      <c r="A1203" s="445" t="str">
        <f>+A1202</f>
        <v>APU-001034</v>
      </c>
      <c r="B1203" s="407"/>
      <c r="C1203" s="481" t="str">
        <f t="shared" si="140"/>
        <v>SECCIÓN DE ANDAMIO (02)</v>
      </c>
      <c r="D1203" s="482"/>
      <c r="E1203" s="482"/>
      <c r="F1203" s="482" t="s">
        <v>94</v>
      </c>
      <c r="G1203" s="483"/>
      <c r="H1203" s="484"/>
      <c r="I1203" s="483"/>
      <c r="J1203" s="485" t="str">
        <f t="shared" si="141"/>
        <v>DIA</v>
      </c>
      <c r="K1203" s="486"/>
      <c r="L1203" s="487">
        <f t="shared" si="142"/>
        <v>6000</v>
      </c>
      <c r="M1203" s="488">
        <f t="shared" si="142"/>
        <v>800</v>
      </c>
      <c r="N1203" s="489"/>
      <c r="O1203" s="490">
        <f t="shared" si="143"/>
        <v>7.5</v>
      </c>
      <c r="P1203" s="491"/>
      <c r="R1203" s="402" t="str">
        <v>SECCIÓN DE ANDAMIO (02)</v>
      </c>
      <c r="S1203" s="402">
        <v>0</v>
      </c>
      <c r="T1203" s="402">
        <v>0</v>
      </c>
      <c r="U1203" s="402">
        <v>0</v>
      </c>
      <c r="V1203" s="402">
        <v>0</v>
      </c>
      <c r="W1203" s="402">
        <v>0</v>
      </c>
      <c r="X1203" s="402">
        <v>0</v>
      </c>
      <c r="Y1203" s="402" t="str">
        <v>DIA</v>
      </c>
      <c r="Z1203" s="402">
        <v>0</v>
      </c>
      <c r="AA1203" s="402">
        <v>6000</v>
      </c>
      <c r="AB1203" s="402">
        <v>800</v>
      </c>
    </row>
    <row r="1204" spans="1:28">
      <c r="A1204" s="445" t="str">
        <f t="shared" ref="A1204:A1248" si="144">+A1203</f>
        <v>APU-001034</v>
      </c>
      <c r="B1204" s="407"/>
      <c r="C1204" s="481" t="str">
        <f t="shared" si="140"/>
        <v/>
      </c>
      <c r="D1204" s="482"/>
      <c r="E1204" s="482"/>
      <c r="F1204" s="482"/>
      <c r="G1204" s="483"/>
      <c r="H1204" s="492"/>
      <c r="I1204" s="493"/>
      <c r="J1204" s="485" t="str">
        <f t="shared" si="141"/>
        <v/>
      </c>
      <c r="K1204" s="486"/>
      <c r="L1204" s="487" t="str">
        <f t="shared" si="142"/>
        <v/>
      </c>
      <c r="M1204" s="488">
        <f t="shared" si="142"/>
        <v>0</v>
      </c>
      <c r="N1204" s="489"/>
      <c r="O1204" s="490" t="str">
        <f t="shared" si="143"/>
        <v xml:space="preserve"> </v>
      </c>
      <c r="P1204" s="491"/>
      <c r="R1204" s="402" t="str">
        <v/>
      </c>
      <c r="S1204" s="402">
        <v>0</v>
      </c>
      <c r="T1204" s="402">
        <v>0</v>
      </c>
      <c r="U1204" s="402">
        <v>0</v>
      </c>
      <c r="V1204" s="402">
        <v>0</v>
      </c>
      <c r="W1204" s="402">
        <v>0</v>
      </c>
      <c r="X1204" s="402">
        <v>0</v>
      </c>
      <c r="Y1204" s="402" t="str">
        <v/>
      </c>
      <c r="Z1204" s="402">
        <v>0</v>
      </c>
      <c r="AA1204" s="402" t="str">
        <v/>
      </c>
      <c r="AB1204" s="402">
        <v>0</v>
      </c>
    </row>
    <row r="1205" spans="1:28">
      <c r="A1205" s="445" t="str">
        <f t="shared" si="144"/>
        <v>APU-001034</v>
      </c>
      <c r="B1205" s="407"/>
      <c r="C1205" s="481" t="str">
        <f t="shared" si="140"/>
        <v/>
      </c>
      <c r="D1205" s="482"/>
      <c r="E1205" s="482"/>
      <c r="F1205" s="482"/>
      <c r="G1205" s="483"/>
      <c r="H1205" s="492"/>
      <c r="I1205" s="493"/>
      <c r="J1205" s="485" t="str">
        <f t="shared" si="141"/>
        <v/>
      </c>
      <c r="K1205" s="486"/>
      <c r="L1205" s="487" t="str">
        <f t="shared" si="142"/>
        <v/>
      </c>
      <c r="M1205" s="488">
        <f t="shared" si="142"/>
        <v>0</v>
      </c>
      <c r="N1205" s="489"/>
      <c r="O1205" s="490" t="str">
        <f t="shared" si="143"/>
        <v xml:space="preserve"> </v>
      </c>
      <c r="P1205" s="491"/>
      <c r="R1205" s="402" t="str">
        <v/>
      </c>
      <c r="S1205" s="402">
        <v>0</v>
      </c>
      <c r="T1205" s="402">
        <v>0</v>
      </c>
      <c r="U1205" s="402">
        <v>0</v>
      </c>
      <c r="V1205" s="402">
        <v>0</v>
      </c>
      <c r="W1205" s="402">
        <v>0</v>
      </c>
      <c r="X1205" s="402">
        <v>0</v>
      </c>
      <c r="Y1205" s="402" t="str">
        <v/>
      </c>
      <c r="Z1205" s="402">
        <v>0</v>
      </c>
      <c r="AA1205" s="402" t="str">
        <v/>
      </c>
      <c r="AB1205" s="402">
        <v>0</v>
      </c>
    </row>
    <row r="1206" spans="1:28">
      <c r="A1206" s="445" t="str">
        <f t="shared" si="144"/>
        <v>APU-001034</v>
      </c>
      <c r="B1206" s="407"/>
      <c r="C1206" s="481" t="str">
        <f t="shared" si="140"/>
        <v/>
      </c>
      <c r="D1206" s="482"/>
      <c r="E1206" s="482"/>
      <c r="F1206" s="482"/>
      <c r="G1206" s="483"/>
      <c r="H1206" s="484"/>
      <c r="I1206" s="483"/>
      <c r="J1206" s="485" t="str">
        <f t="shared" si="141"/>
        <v/>
      </c>
      <c r="K1206" s="486"/>
      <c r="L1206" s="487" t="str">
        <f t="shared" si="142"/>
        <v/>
      </c>
      <c r="M1206" s="488">
        <f t="shared" si="142"/>
        <v>0</v>
      </c>
      <c r="N1206" s="489"/>
      <c r="O1206" s="490" t="str">
        <f t="shared" si="143"/>
        <v xml:space="preserve"> </v>
      </c>
      <c r="P1206" s="491"/>
      <c r="R1206" s="402" t="str">
        <v/>
      </c>
      <c r="S1206" s="402">
        <v>0</v>
      </c>
      <c r="T1206" s="402">
        <v>0</v>
      </c>
      <c r="U1206" s="402">
        <v>0</v>
      </c>
      <c r="V1206" s="402">
        <v>0</v>
      </c>
      <c r="W1206" s="402">
        <v>0</v>
      </c>
      <c r="X1206" s="402">
        <v>0</v>
      </c>
      <c r="Y1206" s="402" t="str">
        <v/>
      </c>
      <c r="Z1206" s="402">
        <v>0</v>
      </c>
      <c r="AA1206" s="402" t="str">
        <v/>
      </c>
      <c r="AB1206" s="402">
        <v>0</v>
      </c>
    </row>
    <row r="1207" spans="1:28" ht="15.75" thickBot="1">
      <c r="A1207" s="445" t="str">
        <f t="shared" si="144"/>
        <v>APU-001034</v>
      </c>
      <c r="B1207" s="407"/>
      <c r="C1207" s="481" t="str">
        <f t="shared" si="140"/>
        <v/>
      </c>
      <c r="D1207" s="450"/>
      <c r="E1207" s="450"/>
      <c r="F1207" s="450"/>
      <c r="G1207" s="494"/>
      <c r="H1207" s="495"/>
      <c r="I1207" s="494"/>
      <c r="J1207" s="485" t="str">
        <f t="shared" si="141"/>
        <v/>
      </c>
      <c r="K1207" s="496"/>
      <c r="L1207" s="487" t="str">
        <f t="shared" si="142"/>
        <v/>
      </c>
      <c r="M1207" s="488">
        <f t="shared" si="142"/>
        <v>0</v>
      </c>
      <c r="N1207" s="497"/>
      <c r="O1207" s="498" t="str">
        <f t="shared" si="143"/>
        <v xml:space="preserve"> </v>
      </c>
      <c r="P1207" s="491"/>
      <c r="R1207" s="402" t="str">
        <v/>
      </c>
      <c r="S1207" s="402">
        <v>0</v>
      </c>
      <c r="T1207" s="402">
        <v>0</v>
      </c>
      <c r="U1207" s="402">
        <v>0</v>
      </c>
      <c r="V1207" s="402">
        <v>0</v>
      </c>
      <c r="W1207" s="402">
        <v>0</v>
      </c>
      <c r="X1207" s="402">
        <v>0</v>
      </c>
      <c r="Y1207" s="402" t="str">
        <v/>
      </c>
      <c r="Z1207" s="402">
        <v>0</v>
      </c>
      <c r="AA1207" s="402" t="str">
        <v/>
      </c>
      <c r="AB1207" s="402">
        <v>0</v>
      </c>
    </row>
    <row r="1208" spans="1:28" ht="15.75" thickBot="1">
      <c r="A1208" s="445" t="str">
        <f t="shared" si="144"/>
        <v>APU-001034</v>
      </c>
      <c r="B1208" s="407"/>
      <c r="C1208" s="499" t="s">
        <v>95</v>
      </c>
      <c r="D1208" s="500"/>
      <c r="E1208" s="500"/>
      <c r="F1208" s="500"/>
      <c r="G1208" s="500"/>
      <c r="H1208" s="500"/>
      <c r="I1208" s="500"/>
      <c r="J1208" s="500"/>
      <c r="K1208" s="500"/>
      <c r="L1208" s="500"/>
      <c r="M1208" s="500"/>
      <c r="N1208" s="501"/>
      <c r="O1208" s="502">
        <f>SUM(O1202:O1207)</f>
        <v>101.48</v>
      </c>
      <c r="P1208" s="503"/>
      <c r="R1208" s="402" t="str">
        <v>SUBTOTAL</v>
      </c>
      <c r="S1208" s="402">
        <v>0</v>
      </c>
      <c r="T1208" s="402">
        <v>0</v>
      </c>
      <c r="U1208" s="402">
        <v>0</v>
      </c>
      <c r="V1208" s="402">
        <v>0</v>
      </c>
      <c r="W1208" s="402">
        <v>0</v>
      </c>
      <c r="X1208" s="402">
        <v>0</v>
      </c>
      <c r="Y1208" s="402">
        <v>0</v>
      </c>
      <c r="Z1208" s="402">
        <v>0</v>
      </c>
      <c r="AA1208" s="402">
        <v>0</v>
      </c>
      <c r="AB1208" s="402">
        <v>0</v>
      </c>
    </row>
    <row r="1209" spans="1:28" ht="15.75" thickBot="1">
      <c r="A1209" s="445" t="str">
        <f t="shared" si="144"/>
        <v>APU-001034</v>
      </c>
      <c r="B1209" s="407"/>
      <c r="C1209" s="446" t="s">
        <v>49</v>
      </c>
      <c r="D1209" s="420"/>
      <c r="E1209" s="420"/>
      <c r="F1209" s="420"/>
      <c r="G1209" s="420"/>
      <c r="H1209" s="420"/>
      <c r="I1209" s="420"/>
      <c r="J1209" s="420"/>
      <c r="K1209" s="420"/>
      <c r="L1209" s="420"/>
      <c r="M1209" s="420"/>
      <c r="N1209" s="420"/>
      <c r="O1209" s="471"/>
      <c r="P1209" s="472"/>
      <c r="R1209" s="402" t="str">
        <v>II. MATERIALES</v>
      </c>
      <c r="S1209" s="402">
        <v>0</v>
      </c>
      <c r="T1209" s="402">
        <v>0</v>
      </c>
      <c r="U1209" s="402">
        <v>0</v>
      </c>
      <c r="V1209" s="402">
        <v>0</v>
      </c>
      <c r="W1209" s="402">
        <v>0</v>
      </c>
      <c r="X1209" s="402">
        <v>0</v>
      </c>
      <c r="Y1209" s="402">
        <v>0</v>
      </c>
      <c r="Z1209" s="402">
        <v>0</v>
      </c>
      <c r="AA1209" s="402">
        <v>0</v>
      </c>
      <c r="AB1209" s="402">
        <v>0</v>
      </c>
    </row>
    <row r="1210" spans="1:28">
      <c r="A1210" s="445" t="str">
        <f t="shared" si="144"/>
        <v>APU-001034</v>
      </c>
      <c r="B1210" s="407"/>
      <c r="C1210" s="473" t="s">
        <v>42</v>
      </c>
      <c r="D1210" s="504"/>
      <c r="E1210" s="504"/>
      <c r="F1210" s="504"/>
      <c r="G1210" s="504"/>
      <c r="H1210" s="504"/>
      <c r="I1210" s="504"/>
      <c r="J1210" s="477"/>
      <c r="K1210" s="505" t="s">
        <v>43</v>
      </c>
      <c r="L1210" s="478" t="s">
        <v>9</v>
      </c>
      <c r="M1210" s="476" t="s">
        <v>96</v>
      </c>
      <c r="N1210" s="477"/>
      <c r="O1210" s="479" t="s">
        <v>48</v>
      </c>
      <c r="P1210" s="480"/>
      <c r="R1210" s="402" t="str">
        <v>DESCRIPCIÓN</v>
      </c>
      <c r="S1210" s="402">
        <v>0</v>
      </c>
      <c r="T1210" s="402">
        <v>0</v>
      </c>
      <c r="U1210" s="402">
        <v>0</v>
      </c>
      <c r="V1210" s="402">
        <v>0</v>
      </c>
      <c r="W1210" s="402">
        <v>0</v>
      </c>
      <c r="X1210" s="402">
        <v>0</v>
      </c>
      <c r="Y1210" s="402">
        <v>0</v>
      </c>
      <c r="Z1210" s="402" t="str">
        <v>UNIDAD</v>
      </c>
      <c r="AA1210" s="402" t="str">
        <v>CANTIDAD</v>
      </c>
      <c r="AB1210" s="402" t="str">
        <v>PRECIO UNITARIO</v>
      </c>
    </row>
    <row r="1211" spans="1:28">
      <c r="A1211" s="445" t="str">
        <f t="shared" si="144"/>
        <v>APU-001034</v>
      </c>
      <c r="B1211" s="407"/>
      <c r="C1211" s="481" t="str">
        <f t="shared" ref="C1211:C1224" si="145">+R1211</f>
        <v>CABLE DE COBRE AISLADO THHN/THWN AWG No. 12</v>
      </c>
      <c r="D1211" s="506"/>
      <c r="E1211" s="506"/>
      <c r="F1211" s="506"/>
      <c r="G1211" s="506"/>
      <c r="H1211" s="506"/>
      <c r="I1211" s="506"/>
      <c r="J1211" s="507"/>
      <c r="K1211" s="508" t="str">
        <f t="shared" ref="K1211:M1224" si="146">+Z1211</f>
        <v>M</v>
      </c>
      <c r="L1211" s="509">
        <f t="shared" si="146"/>
        <v>3</v>
      </c>
      <c r="M1211" s="510">
        <f t="shared" si="146"/>
        <v>3850</v>
      </c>
      <c r="N1211" s="511"/>
      <c r="O1211" s="490">
        <f t="shared" ref="O1211:O1224" si="147">IFERROR(ROUND(M1211*L1211,2),"")</f>
        <v>11550</v>
      </c>
      <c r="P1211" s="491"/>
      <c r="R1211" s="402" t="str">
        <v>CABLE DE COBRE AISLADO THHN/THWN AWG No. 12</v>
      </c>
      <c r="S1211" s="402">
        <v>0</v>
      </c>
      <c r="T1211" s="402">
        <v>0</v>
      </c>
      <c r="U1211" s="402">
        <v>0</v>
      </c>
      <c r="V1211" s="402">
        <v>0</v>
      </c>
      <c r="W1211" s="402">
        <v>0</v>
      </c>
      <c r="X1211" s="402">
        <v>0</v>
      </c>
      <c r="Y1211" s="402">
        <v>0</v>
      </c>
      <c r="Z1211" s="402" t="str">
        <v>M</v>
      </c>
      <c r="AA1211" s="402">
        <v>3</v>
      </c>
      <c r="AB1211" s="402">
        <v>3850</v>
      </c>
    </row>
    <row r="1212" spans="1:28">
      <c r="A1212" s="445" t="str">
        <f t="shared" si="144"/>
        <v>APU-001034</v>
      </c>
      <c r="B1212" s="407"/>
      <c r="C1212" s="481">
        <f t="shared" si="145"/>
        <v>0</v>
      </c>
      <c r="D1212" s="506"/>
      <c r="E1212" s="506"/>
      <c r="F1212" s="506"/>
      <c r="G1212" s="506"/>
      <c r="H1212" s="506"/>
      <c r="I1212" s="506"/>
      <c r="J1212" s="507"/>
      <c r="K1212" s="508" t="str">
        <f t="shared" si="146"/>
        <v/>
      </c>
      <c r="L1212" s="509">
        <f t="shared" si="146"/>
        <v>0</v>
      </c>
      <c r="M1212" s="510" t="str">
        <f t="shared" si="146"/>
        <v/>
      </c>
      <c r="N1212" s="511"/>
      <c r="O1212" s="490" t="str">
        <f t="shared" si="147"/>
        <v/>
      </c>
      <c r="P1212" s="491"/>
      <c r="R1212" s="402">
        <v>0</v>
      </c>
      <c r="S1212" s="402">
        <v>0</v>
      </c>
      <c r="T1212" s="402">
        <v>0</v>
      </c>
      <c r="U1212" s="402">
        <v>0</v>
      </c>
      <c r="V1212" s="402">
        <v>0</v>
      </c>
      <c r="W1212" s="402">
        <v>0</v>
      </c>
      <c r="X1212" s="402">
        <v>0</v>
      </c>
      <c r="Y1212" s="402">
        <v>0</v>
      </c>
      <c r="Z1212" s="402" t="str">
        <v/>
      </c>
      <c r="AA1212" s="402">
        <v>0</v>
      </c>
      <c r="AB1212" s="402" t="str">
        <v/>
      </c>
    </row>
    <row r="1213" spans="1:28">
      <c r="A1213" s="445" t="str">
        <f t="shared" si="144"/>
        <v>APU-001034</v>
      </c>
      <c r="B1213" s="407"/>
      <c r="C1213" s="481">
        <f t="shared" si="145"/>
        <v>0</v>
      </c>
      <c r="D1213" s="482"/>
      <c r="E1213" s="482"/>
      <c r="F1213" s="482"/>
      <c r="G1213" s="482"/>
      <c r="H1213" s="482"/>
      <c r="I1213" s="482"/>
      <c r="J1213" s="483"/>
      <c r="K1213" s="508" t="str">
        <f t="shared" si="146"/>
        <v/>
      </c>
      <c r="L1213" s="509">
        <f t="shared" si="146"/>
        <v>0</v>
      </c>
      <c r="M1213" s="510" t="str">
        <f t="shared" si="146"/>
        <v/>
      </c>
      <c r="N1213" s="511"/>
      <c r="O1213" s="490" t="str">
        <f t="shared" si="147"/>
        <v/>
      </c>
      <c r="P1213" s="491"/>
      <c r="R1213" s="402">
        <v>0</v>
      </c>
      <c r="S1213" s="402">
        <v>0</v>
      </c>
      <c r="T1213" s="402">
        <v>0</v>
      </c>
      <c r="U1213" s="402">
        <v>0</v>
      </c>
      <c r="V1213" s="402">
        <v>0</v>
      </c>
      <c r="W1213" s="402">
        <v>0</v>
      </c>
      <c r="X1213" s="402">
        <v>0</v>
      </c>
      <c r="Y1213" s="402">
        <v>0</v>
      </c>
      <c r="Z1213" s="402" t="str">
        <v/>
      </c>
      <c r="AA1213" s="402">
        <v>0</v>
      </c>
      <c r="AB1213" s="402" t="str">
        <v/>
      </c>
    </row>
    <row r="1214" spans="1:28">
      <c r="A1214" s="445" t="str">
        <f t="shared" si="144"/>
        <v>APU-001034</v>
      </c>
      <c r="B1214" s="407"/>
      <c r="C1214" s="481">
        <f t="shared" si="145"/>
        <v>0</v>
      </c>
      <c r="D1214" s="482"/>
      <c r="E1214" s="482"/>
      <c r="F1214" s="482"/>
      <c r="G1214" s="482"/>
      <c r="H1214" s="482"/>
      <c r="I1214" s="482"/>
      <c r="J1214" s="483"/>
      <c r="K1214" s="508" t="str">
        <f t="shared" si="146"/>
        <v/>
      </c>
      <c r="L1214" s="509">
        <f t="shared" si="146"/>
        <v>0</v>
      </c>
      <c r="M1214" s="510" t="str">
        <f t="shared" si="146"/>
        <v/>
      </c>
      <c r="N1214" s="511"/>
      <c r="O1214" s="490" t="str">
        <f t="shared" si="147"/>
        <v/>
      </c>
      <c r="P1214" s="491"/>
      <c r="R1214" s="402">
        <v>0</v>
      </c>
      <c r="S1214" s="402">
        <v>0</v>
      </c>
      <c r="T1214" s="402">
        <v>0</v>
      </c>
      <c r="U1214" s="402">
        <v>0</v>
      </c>
      <c r="V1214" s="402">
        <v>0</v>
      </c>
      <c r="W1214" s="402">
        <v>0</v>
      </c>
      <c r="X1214" s="402">
        <v>0</v>
      </c>
      <c r="Y1214" s="402">
        <v>0</v>
      </c>
      <c r="Z1214" s="402" t="str">
        <v/>
      </c>
      <c r="AA1214" s="402">
        <v>0</v>
      </c>
      <c r="AB1214" s="402" t="str">
        <v/>
      </c>
    </row>
    <row r="1215" spans="1:28">
      <c r="A1215" s="445" t="str">
        <f t="shared" si="144"/>
        <v>APU-001034</v>
      </c>
      <c r="B1215" s="407"/>
      <c r="C1215" s="481">
        <f t="shared" si="145"/>
        <v>0</v>
      </c>
      <c r="D1215" s="482"/>
      <c r="E1215" s="482"/>
      <c r="F1215" s="482"/>
      <c r="G1215" s="482"/>
      <c r="H1215" s="482"/>
      <c r="I1215" s="482"/>
      <c r="J1215" s="483"/>
      <c r="K1215" s="508" t="str">
        <f t="shared" si="146"/>
        <v/>
      </c>
      <c r="L1215" s="509">
        <f t="shared" si="146"/>
        <v>0</v>
      </c>
      <c r="M1215" s="510" t="str">
        <f t="shared" si="146"/>
        <v/>
      </c>
      <c r="N1215" s="511"/>
      <c r="O1215" s="490" t="str">
        <f t="shared" si="147"/>
        <v/>
      </c>
      <c r="P1215" s="491"/>
      <c r="R1215" s="402">
        <v>0</v>
      </c>
      <c r="S1215" s="402">
        <v>0</v>
      </c>
      <c r="T1215" s="402">
        <v>0</v>
      </c>
      <c r="U1215" s="402">
        <v>0</v>
      </c>
      <c r="V1215" s="402">
        <v>0</v>
      </c>
      <c r="W1215" s="402">
        <v>0</v>
      </c>
      <c r="X1215" s="402">
        <v>0</v>
      </c>
      <c r="Y1215" s="402">
        <v>0</v>
      </c>
      <c r="Z1215" s="402" t="str">
        <v/>
      </c>
      <c r="AA1215" s="402">
        <v>0</v>
      </c>
      <c r="AB1215" s="402" t="str">
        <v/>
      </c>
    </row>
    <row r="1216" spans="1:28">
      <c r="A1216" s="445" t="str">
        <f t="shared" si="144"/>
        <v>APU-001034</v>
      </c>
      <c r="B1216" s="407"/>
      <c r="C1216" s="481">
        <f t="shared" si="145"/>
        <v>0</v>
      </c>
      <c r="D1216" s="482"/>
      <c r="E1216" s="482"/>
      <c r="F1216" s="482"/>
      <c r="G1216" s="482"/>
      <c r="H1216" s="482"/>
      <c r="I1216" s="482"/>
      <c r="J1216" s="483"/>
      <c r="K1216" s="508" t="str">
        <f t="shared" si="146"/>
        <v/>
      </c>
      <c r="L1216" s="509">
        <f t="shared" si="146"/>
        <v>0</v>
      </c>
      <c r="M1216" s="510" t="str">
        <f t="shared" si="146"/>
        <v/>
      </c>
      <c r="N1216" s="511"/>
      <c r="O1216" s="490" t="str">
        <f t="shared" si="147"/>
        <v/>
      </c>
      <c r="P1216" s="491"/>
      <c r="R1216" s="402">
        <v>0</v>
      </c>
      <c r="S1216" s="402">
        <v>0</v>
      </c>
      <c r="T1216" s="402">
        <v>0</v>
      </c>
      <c r="U1216" s="402">
        <v>0</v>
      </c>
      <c r="V1216" s="402">
        <v>0</v>
      </c>
      <c r="W1216" s="402">
        <v>0</v>
      </c>
      <c r="X1216" s="402">
        <v>0</v>
      </c>
      <c r="Y1216" s="402">
        <v>0</v>
      </c>
      <c r="Z1216" s="402" t="str">
        <v/>
      </c>
      <c r="AA1216" s="402">
        <v>0</v>
      </c>
      <c r="AB1216" s="402" t="str">
        <v/>
      </c>
    </row>
    <row r="1217" spans="1:28">
      <c r="A1217" s="445" t="str">
        <f t="shared" si="144"/>
        <v>APU-001034</v>
      </c>
      <c r="B1217" s="407"/>
      <c r="C1217" s="481">
        <f t="shared" si="145"/>
        <v>0</v>
      </c>
      <c r="D1217" s="482"/>
      <c r="E1217" s="482"/>
      <c r="F1217" s="482"/>
      <c r="G1217" s="482"/>
      <c r="H1217" s="482"/>
      <c r="I1217" s="482"/>
      <c r="J1217" s="483"/>
      <c r="K1217" s="508" t="str">
        <f t="shared" si="146"/>
        <v/>
      </c>
      <c r="L1217" s="509">
        <f t="shared" si="146"/>
        <v>0</v>
      </c>
      <c r="M1217" s="510" t="str">
        <f t="shared" si="146"/>
        <v/>
      </c>
      <c r="N1217" s="511"/>
      <c r="O1217" s="490" t="str">
        <f t="shared" si="147"/>
        <v/>
      </c>
      <c r="P1217" s="491"/>
      <c r="R1217" s="402">
        <v>0</v>
      </c>
      <c r="S1217" s="402">
        <v>0</v>
      </c>
      <c r="T1217" s="402">
        <v>0</v>
      </c>
      <c r="U1217" s="402">
        <v>0</v>
      </c>
      <c r="V1217" s="402">
        <v>0</v>
      </c>
      <c r="W1217" s="402">
        <v>0</v>
      </c>
      <c r="X1217" s="402">
        <v>0</v>
      </c>
      <c r="Y1217" s="402">
        <v>0</v>
      </c>
      <c r="Z1217" s="402" t="str">
        <v/>
      </c>
      <c r="AA1217" s="402">
        <v>0</v>
      </c>
      <c r="AB1217" s="402" t="str">
        <v/>
      </c>
    </row>
    <row r="1218" spans="1:28">
      <c r="A1218" s="445" t="str">
        <f t="shared" si="144"/>
        <v>APU-001034</v>
      </c>
      <c r="B1218" s="407"/>
      <c r="C1218" s="481">
        <f t="shared" si="145"/>
        <v>0</v>
      </c>
      <c r="D1218" s="482"/>
      <c r="E1218" s="482"/>
      <c r="F1218" s="482"/>
      <c r="G1218" s="482"/>
      <c r="H1218" s="482"/>
      <c r="I1218" s="482"/>
      <c r="J1218" s="483"/>
      <c r="K1218" s="508" t="str">
        <f t="shared" si="146"/>
        <v/>
      </c>
      <c r="L1218" s="509">
        <f t="shared" si="146"/>
        <v>0</v>
      </c>
      <c r="M1218" s="510" t="str">
        <f t="shared" si="146"/>
        <v/>
      </c>
      <c r="N1218" s="511"/>
      <c r="O1218" s="490" t="str">
        <f t="shared" si="147"/>
        <v/>
      </c>
      <c r="P1218" s="491"/>
      <c r="R1218" s="402">
        <v>0</v>
      </c>
      <c r="S1218" s="402">
        <v>0</v>
      </c>
      <c r="T1218" s="402">
        <v>0</v>
      </c>
      <c r="U1218" s="402">
        <v>0</v>
      </c>
      <c r="V1218" s="402">
        <v>0</v>
      </c>
      <c r="W1218" s="402">
        <v>0</v>
      </c>
      <c r="X1218" s="402">
        <v>0</v>
      </c>
      <c r="Y1218" s="402">
        <v>0</v>
      </c>
      <c r="Z1218" s="402" t="str">
        <v/>
      </c>
      <c r="AA1218" s="402">
        <v>0</v>
      </c>
      <c r="AB1218" s="402" t="str">
        <v/>
      </c>
    </row>
    <row r="1219" spans="1:28">
      <c r="A1219" s="445" t="str">
        <f t="shared" si="144"/>
        <v>APU-001034</v>
      </c>
      <c r="B1219" s="407"/>
      <c r="C1219" s="481">
        <f t="shared" si="145"/>
        <v>0</v>
      </c>
      <c r="D1219" s="482"/>
      <c r="E1219" s="482"/>
      <c r="F1219" s="482"/>
      <c r="G1219" s="482"/>
      <c r="H1219" s="482"/>
      <c r="I1219" s="482"/>
      <c r="J1219" s="483"/>
      <c r="K1219" s="508" t="str">
        <f t="shared" si="146"/>
        <v/>
      </c>
      <c r="L1219" s="509">
        <f t="shared" si="146"/>
        <v>0</v>
      </c>
      <c r="M1219" s="510" t="str">
        <f t="shared" si="146"/>
        <v/>
      </c>
      <c r="N1219" s="511"/>
      <c r="O1219" s="490" t="str">
        <f t="shared" si="147"/>
        <v/>
      </c>
      <c r="P1219" s="491"/>
      <c r="R1219" s="402">
        <v>0</v>
      </c>
      <c r="S1219" s="402">
        <v>0</v>
      </c>
      <c r="T1219" s="402">
        <v>0</v>
      </c>
      <c r="U1219" s="402">
        <v>0</v>
      </c>
      <c r="V1219" s="402">
        <v>0</v>
      </c>
      <c r="W1219" s="402">
        <v>0</v>
      </c>
      <c r="X1219" s="402">
        <v>0</v>
      </c>
      <c r="Y1219" s="402">
        <v>0</v>
      </c>
      <c r="Z1219" s="402" t="str">
        <v/>
      </c>
      <c r="AA1219" s="402">
        <v>0</v>
      </c>
      <c r="AB1219" s="402" t="str">
        <v/>
      </c>
    </row>
    <row r="1220" spans="1:28">
      <c r="A1220" s="445" t="str">
        <f t="shared" si="144"/>
        <v>APU-001034</v>
      </c>
      <c r="B1220" s="407"/>
      <c r="C1220" s="481">
        <f t="shared" si="145"/>
        <v>0</v>
      </c>
      <c r="D1220" s="482"/>
      <c r="E1220" s="482"/>
      <c r="F1220" s="482"/>
      <c r="G1220" s="482"/>
      <c r="H1220" s="482"/>
      <c r="I1220" s="482"/>
      <c r="J1220" s="483"/>
      <c r="K1220" s="508" t="str">
        <f t="shared" si="146"/>
        <v/>
      </c>
      <c r="L1220" s="509">
        <f t="shared" si="146"/>
        <v>0</v>
      </c>
      <c r="M1220" s="510" t="str">
        <f t="shared" si="146"/>
        <v/>
      </c>
      <c r="N1220" s="511"/>
      <c r="O1220" s="490" t="str">
        <f t="shared" si="147"/>
        <v/>
      </c>
      <c r="P1220" s="491"/>
      <c r="R1220" s="402">
        <v>0</v>
      </c>
      <c r="S1220" s="402">
        <v>0</v>
      </c>
      <c r="T1220" s="402">
        <v>0</v>
      </c>
      <c r="U1220" s="402">
        <v>0</v>
      </c>
      <c r="V1220" s="402">
        <v>0</v>
      </c>
      <c r="W1220" s="402">
        <v>0</v>
      </c>
      <c r="X1220" s="402">
        <v>0</v>
      </c>
      <c r="Y1220" s="402">
        <v>0</v>
      </c>
      <c r="Z1220" s="402" t="str">
        <v/>
      </c>
      <c r="AA1220" s="402">
        <v>0</v>
      </c>
      <c r="AB1220" s="402" t="str">
        <v/>
      </c>
    </row>
    <row r="1221" spans="1:28">
      <c r="A1221" s="445" t="str">
        <f t="shared" si="144"/>
        <v>APU-001034</v>
      </c>
      <c r="B1221" s="407"/>
      <c r="C1221" s="481">
        <f t="shared" si="145"/>
        <v>0</v>
      </c>
      <c r="D1221" s="482"/>
      <c r="E1221" s="482"/>
      <c r="F1221" s="482"/>
      <c r="G1221" s="482"/>
      <c r="H1221" s="482"/>
      <c r="I1221" s="482"/>
      <c r="J1221" s="483"/>
      <c r="K1221" s="508" t="str">
        <f t="shared" si="146"/>
        <v/>
      </c>
      <c r="L1221" s="509">
        <f t="shared" si="146"/>
        <v>0</v>
      </c>
      <c r="M1221" s="510" t="str">
        <f t="shared" si="146"/>
        <v/>
      </c>
      <c r="N1221" s="511"/>
      <c r="O1221" s="490" t="str">
        <f t="shared" si="147"/>
        <v/>
      </c>
      <c r="P1221" s="491"/>
      <c r="R1221" s="402">
        <v>0</v>
      </c>
      <c r="S1221" s="402">
        <v>0</v>
      </c>
      <c r="T1221" s="402">
        <v>0</v>
      </c>
      <c r="U1221" s="402">
        <v>0</v>
      </c>
      <c r="V1221" s="402">
        <v>0</v>
      </c>
      <c r="W1221" s="402">
        <v>0</v>
      </c>
      <c r="X1221" s="402">
        <v>0</v>
      </c>
      <c r="Y1221" s="402">
        <v>0</v>
      </c>
      <c r="Z1221" s="402" t="str">
        <v/>
      </c>
      <c r="AA1221" s="402">
        <v>0</v>
      </c>
      <c r="AB1221" s="402" t="str">
        <v/>
      </c>
    </row>
    <row r="1222" spans="1:28">
      <c r="A1222" s="445" t="str">
        <f t="shared" si="144"/>
        <v>APU-001034</v>
      </c>
      <c r="B1222" s="407"/>
      <c r="C1222" s="481" t="str">
        <f t="shared" si="145"/>
        <v/>
      </c>
      <c r="D1222" s="482"/>
      <c r="E1222" s="482"/>
      <c r="F1222" s="482"/>
      <c r="G1222" s="482"/>
      <c r="H1222" s="482"/>
      <c r="I1222" s="482"/>
      <c r="J1222" s="483"/>
      <c r="K1222" s="508" t="str">
        <f t="shared" si="146"/>
        <v/>
      </c>
      <c r="L1222" s="509">
        <f t="shared" si="146"/>
        <v>0</v>
      </c>
      <c r="M1222" s="510" t="str">
        <f t="shared" si="146"/>
        <v/>
      </c>
      <c r="N1222" s="511"/>
      <c r="O1222" s="490" t="str">
        <f t="shared" si="147"/>
        <v/>
      </c>
      <c r="P1222" s="491"/>
      <c r="R1222" s="402" t="str">
        <v/>
      </c>
      <c r="S1222" s="402">
        <v>0</v>
      </c>
      <c r="T1222" s="402">
        <v>0</v>
      </c>
      <c r="U1222" s="402">
        <v>0</v>
      </c>
      <c r="V1222" s="402">
        <v>0</v>
      </c>
      <c r="W1222" s="402">
        <v>0</v>
      </c>
      <c r="X1222" s="402">
        <v>0</v>
      </c>
      <c r="Y1222" s="402">
        <v>0</v>
      </c>
      <c r="Z1222" s="402" t="str">
        <v/>
      </c>
      <c r="AA1222" s="402">
        <v>0</v>
      </c>
      <c r="AB1222" s="402" t="str">
        <v/>
      </c>
    </row>
    <row r="1223" spans="1:28">
      <c r="A1223" s="445" t="str">
        <f t="shared" si="144"/>
        <v>APU-001034</v>
      </c>
      <c r="B1223" s="407"/>
      <c r="C1223" s="481" t="str">
        <f t="shared" si="145"/>
        <v/>
      </c>
      <c r="D1223" s="482"/>
      <c r="E1223" s="482"/>
      <c r="F1223" s="482"/>
      <c r="G1223" s="482"/>
      <c r="H1223" s="482"/>
      <c r="I1223" s="482"/>
      <c r="J1223" s="483"/>
      <c r="K1223" s="508" t="str">
        <f t="shared" si="146"/>
        <v/>
      </c>
      <c r="L1223" s="509">
        <f t="shared" si="146"/>
        <v>0</v>
      </c>
      <c r="M1223" s="510" t="str">
        <f t="shared" si="146"/>
        <v/>
      </c>
      <c r="N1223" s="511"/>
      <c r="O1223" s="490" t="str">
        <f t="shared" si="147"/>
        <v/>
      </c>
      <c r="P1223" s="491"/>
      <c r="R1223" s="402" t="str">
        <v/>
      </c>
      <c r="S1223" s="402">
        <v>0</v>
      </c>
      <c r="T1223" s="402">
        <v>0</v>
      </c>
      <c r="U1223" s="402">
        <v>0</v>
      </c>
      <c r="V1223" s="402">
        <v>0</v>
      </c>
      <c r="W1223" s="402">
        <v>0</v>
      </c>
      <c r="X1223" s="402">
        <v>0</v>
      </c>
      <c r="Y1223" s="402">
        <v>0</v>
      </c>
      <c r="Z1223" s="402" t="str">
        <v/>
      </c>
      <c r="AA1223" s="402">
        <v>0</v>
      </c>
      <c r="AB1223" s="402" t="str">
        <v/>
      </c>
    </row>
    <row r="1224" spans="1:28">
      <c r="A1224" s="445" t="str">
        <f t="shared" si="144"/>
        <v>APU-001034</v>
      </c>
      <c r="B1224" s="407"/>
      <c r="C1224" s="481" t="str">
        <f t="shared" si="145"/>
        <v/>
      </c>
      <c r="D1224" s="482"/>
      <c r="E1224" s="482"/>
      <c r="F1224" s="482"/>
      <c r="G1224" s="482"/>
      <c r="H1224" s="482"/>
      <c r="I1224" s="482"/>
      <c r="J1224" s="483"/>
      <c r="K1224" s="508" t="str">
        <f t="shared" si="146"/>
        <v/>
      </c>
      <c r="L1224" s="509">
        <f t="shared" si="146"/>
        <v>0</v>
      </c>
      <c r="M1224" s="510" t="str">
        <f t="shared" si="146"/>
        <v/>
      </c>
      <c r="N1224" s="511"/>
      <c r="O1224" s="490" t="str">
        <f t="shared" si="147"/>
        <v/>
      </c>
      <c r="P1224" s="491"/>
      <c r="R1224" s="402" t="str">
        <v/>
      </c>
      <c r="S1224" s="402">
        <v>0</v>
      </c>
      <c r="T1224" s="402">
        <v>0</v>
      </c>
      <c r="U1224" s="402">
        <v>0</v>
      </c>
      <c r="V1224" s="402">
        <v>0</v>
      </c>
      <c r="W1224" s="402">
        <v>0</v>
      </c>
      <c r="X1224" s="402">
        <v>0</v>
      </c>
      <c r="Y1224" s="402">
        <v>0</v>
      </c>
      <c r="Z1224" s="402" t="str">
        <v/>
      </c>
      <c r="AA1224" s="402">
        <v>0</v>
      </c>
      <c r="AB1224" s="402" t="str">
        <v/>
      </c>
    </row>
    <row r="1225" spans="1:28" ht="15.75" thickBot="1">
      <c r="A1225" s="445" t="str">
        <f t="shared" si="144"/>
        <v>APU-001034</v>
      </c>
      <c r="B1225" s="407"/>
      <c r="C1225" s="512" t="s">
        <v>97</v>
      </c>
      <c r="D1225" s="482"/>
      <c r="E1225" s="482"/>
      <c r="F1225" s="482"/>
      <c r="G1225" s="482"/>
      <c r="H1225" s="482"/>
      <c r="I1225" s="482"/>
      <c r="J1225" s="483"/>
      <c r="K1225" s="508" t="s">
        <v>98</v>
      </c>
      <c r="L1225" s="509">
        <v>0.05</v>
      </c>
      <c r="M1225" s="510">
        <f>SUM(O1211:O1224)</f>
        <v>11550</v>
      </c>
      <c r="N1225" s="511"/>
      <c r="O1225" s="490">
        <f>ROUND(M1225*L1225,2)</f>
        <v>577.5</v>
      </c>
      <c r="P1225" s="491"/>
      <c r="R1225" s="402" t="str">
        <v>DESPERDICIO</v>
      </c>
      <c r="S1225" s="402">
        <v>0</v>
      </c>
      <c r="T1225" s="402">
        <v>0</v>
      </c>
      <c r="U1225" s="402">
        <v>0</v>
      </c>
      <c r="V1225" s="402">
        <v>0</v>
      </c>
      <c r="W1225" s="402">
        <v>0</v>
      </c>
      <c r="X1225" s="402">
        <v>0</v>
      </c>
      <c r="Y1225" s="402">
        <v>0</v>
      </c>
      <c r="Z1225" s="402" t="str">
        <v>%</v>
      </c>
      <c r="AA1225" s="402">
        <v>0.05</v>
      </c>
      <c r="AB1225" s="402">
        <v>11550</v>
      </c>
    </row>
    <row r="1226" spans="1:28" ht="15.75" thickBot="1">
      <c r="A1226" s="445" t="str">
        <f t="shared" si="144"/>
        <v>APU-001034</v>
      </c>
      <c r="B1226" s="407"/>
      <c r="C1226" s="499" t="s">
        <v>95</v>
      </c>
      <c r="D1226" s="500"/>
      <c r="E1226" s="500"/>
      <c r="F1226" s="500"/>
      <c r="G1226" s="500"/>
      <c r="H1226" s="500"/>
      <c r="I1226" s="500"/>
      <c r="J1226" s="500"/>
      <c r="K1226" s="500"/>
      <c r="L1226" s="500"/>
      <c r="M1226" s="500"/>
      <c r="N1226" s="501"/>
      <c r="O1226" s="502">
        <f>SUM(O1211:O1225)</f>
        <v>12127.5</v>
      </c>
      <c r="P1226" s="491"/>
      <c r="R1226" s="402" t="str">
        <v>SUBTOTAL</v>
      </c>
      <c r="S1226" s="402">
        <v>0</v>
      </c>
      <c r="T1226" s="402">
        <v>0</v>
      </c>
      <c r="U1226" s="402">
        <v>0</v>
      </c>
      <c r="V1226" s="402">
        <v>0</v>
      </c>
      <c r="W1226" s="402">
        <v>0</v>
      </c>
      <c r="X1226" s="402">
        <v>0</v>
      </c>
      <c r="Y1226" s="402">
        <v>0</v>
      </c>
      <c r="Z1226" s="402">
        <v>0</v>
      </c>
      <c r="AA1226" s="402">
        <v>0</v>
      </c>
      <c r="AB1226" s="402">
        <v>0</v>
      </c>
    </row>
    <row r="1227" spans="1:28" ht="15.75" thickBot="1">
      <c r="A1227" s="445" t="str">
        <f t="shared" si="144"/>
        <v>APU-001034</v>
      </c>
      <c r="B1227" s="407"/>
      <c r="C1227" s="446" t="s">
        <v>50</v>
      </c>
      <c r="D1227" s="420"/>
      <c r="E1227" s="420"/>
      <c r="F1227" s="420"/>
      <c r="G1227" s="420"/>
      <c r="H1227" s="420"/>
      <c r="I1227" s="420"/>
      <c r="J1227" s="420"/>
      <c r="K1227" s="420"/>
      <c r="L1227" s="420"/>
      <c r="M1227" s="420"/>
      <c r="N1227" s="420"/>
      <c r="O1227" s="471"/>
      <c r="P1227" s="472"/>
      <c r="R1227" s="402" t="str">
        <v>III. TRANSPORTES</v>
      </c>
      <c r="S1227" s="402">
        <v>0</v>
      </c>
      <c r="T1227" s="402">
        <v>0</v>
      </c>
      <c r="U1227" s="402">
        <v>0</v>
      </c>
      <c r="V1227" s="402">
        <v>0</v>
      </c>
      <c r="W1227" s="402">
        <v>0</v>
      </c>
      <c r="X1227" s="402">
        <v>0</v>
      </c>
      <c r="Y1227" s="402">
        <v>0</v>
      </c>
      <c r="Z1227" s="402">
        <v>0</v>
      </c>
      <c r="AA1227" s="402">
        <v>0</v>
      </c>
      <c r="AB1227" s="402">
        <v>0</v>
      </c>
    </row>
    <row r="1228" spans="1:28">
      <c r="A1228" s="445" t="str">
        <f t="shared" si="144"/>
        <v>APU-001034</v>
      </c>
      <c r="B1228" s="407"/>
      <c r="C1228" s="473" t="s">
        <v>51</v>
      </c>
      <c r="D1228" s="504"/>
      <c r="E1228" s="504"/>
      <c r="F1228" s="504"/>
      <c r="G1228" s="504"/>
      <c r="H1228" s="504"/>
      <c r="I1228" s="504"/>
      <c r="J1228" s="478" t="s">
        <v>52</v>
      </c>
      <c r="K1228" s="513" t="s">
        <v>53</v>
      </c>
      <c r="L1228" s="478" t="s">
        <v>99</v>
      </c>
      <c r="M1228" s="476" t="s">
        <v>54</v>
      </c>
      <c r="N1228" s="477"/>
      <c r="O1228" s="479" t="s">
        <v>48</v>
      </c>
      <c r="P1228" s="480"/>
      <c r="R1228" s="402" t="str">
        <v>MATERIAL</v>
      </c>
      <c r="S1228" s="402">
        <v>0</v>
      </c>
      <c r="T1228" s="402">
        <v>0</v>
      </c>
      <c r="U1228" s="402">
        <v>0</v>
      </c>
      <c r="V1228" s="402">
        <v>0</v>
      </c>
      <c r="W1228" s="402">
        <v>0</v>
      </c>
      <c r="X1228" s="402">
        <v>0</v>
      </c>
      <c r="Y1228" s="402" t="str">
        <v>VOL. o PESO</v>
      </c>
      <c r="Z1228" s="402" t="str">
        <v>DISTANCIA</v>
      </c>
      <c r="AA1228" s="402" t="str">
        <v>M3 o Ton/Km</v>
      </c>
      <c r="AB1228" s="402" t="str">
        <v>TARIFA</v>
      </c>
    </row>
    <row r="1229" spans="1:28">
      <c r="A1229" s="445" t="str">
        <f t="shared" si="144"/>
        <v>APU-001034</v>
      </c>
      <c r="B1229" s="407"/>
      <c r="C1229" s="481" t="str">
        <f>+R1229</f>
        <v/>
      </c>
      <c r="D1229" s="514"/>
      <c r="E1229" s="514"/>
      <c r="F1229" s="514"/>
      <c r="G1229" s="514"/>
      <c r="H1229" s="514"/>
      <c r="I1229" s="514"/>
      <c r="J1229" s="515">
        <f t="shared" ref="J1229:M1232" si="148">+Y1229</f>
        <v>0</v>
      </c>
      <c r="K1229" s="516">
        <f t="shared" si="148"/>
        <v>0</v>
      </c>
      <c r="L1229" s="517" t="str">
        <f t="shared" si="148"/>
        <v/>
      </c>
      <c r="M1229" s="510" t="str">
        <f t="shared" si="148"/>
        <v/>
      </c>
      <c r="N1229" s="518"/>
      <c r="O1229" s="519" t="str">
        <f>IFERROR(ROUND(J1229*M1229*K1229,2),"")</f>
        <v/>
      </c>
      <c r="P1229" s="491"/>
      <c r="R1229" s="402" t="str">
        <v/>
      </c>
      <c r="S1229" s="402">
        <v>0</v>
      </c>
      <c r="T1229" s="402">
        <v>0</v>
      </c>
      <c r="U1229" s="402">
        <v>0</v>
      </c>
      <c r="V1229" s="402">
        <v>0</v>
      </c>
      <c r="W1229" s="402">
        <v>0</v>
      </c>
      <c r="X1229" s="402">
        <v>0</v>
      </c>
      <c r="Y1229" s="402">
        <v>0</v>
      </c>
      <c r="Z1229" s="402">
        <v>0</v>
      </c>
      <c r="AA1229" s="402" t="str">
        <v/>
      </c>
      <c r="AB1229" s="402" t="str">
        <v/>
      </c>
    </row>
    <row r="1230" spans="1:28">
      <c r="A1230" s="445" t="str">
        <f t="shared" si="144"/>
        <v>APU-001034</v>
      </c>
      <c r="B1230" s="407"/>
      <c r="C1230" s="481" t="str">
        <f>+R1230</f>
        <v/>
      </c>
      <c r="D1230" s="514"/>
      <c r="E1230" s="514"/>
      <c r="F1230" s="514"/>
      <c r="G1230" s="514"/>
      <c r="H1230" s="514"/>
      <c r="I1230" s="514"/>
      <c r="J1230" s="515">
        <f t="shared" si="148"/>
        <v>0</v>
      </c>
      <c r="K1230" s="516">
        <f t="shared" si="148"/>
        <v>0</v>
      </c>
      <c r="L1230" s="517" t="str">
        <f t="shared" si="148"/>
        <v/>
      </c>
      <c r="M1230" s="510" t="str">
        <f t="shared" si="148"/>
        <v/>
      </c>
      <c r="N1230" s="518"/>
      <c r="O1230" s="519" t="str">
        <f>IFERROR(ROUND(J1230*M1230*K1230,2),"")</f>
        <v/>
      </c>
      <c r="P1230" s="491"/>
      <c r="R1230" s="402" t="str">
        <v/>
      </c>
      <c r="S1230" s="402">
        <v>0</v>
      </c>
      <c r="T1230" s="402">
        <v>0</v>
      </c>
      <c r="U1230" s="402">
        <v>0</v>
      </c>
      <c r="V1230" s="402">
        <v>0</v>
      </c>
      <c r="W1230" s="402">
        <v>0</v>
      </c>
      <c r="X1230" s="402">
        <v>0</v>
      </c>
      <c r="Y1230" s="402">
        <v>0</v>
      </c>
      <c r="Z1230" s="402">
        <v>0</v>
      </c>
      <c r="AA1230" s="402" t="str">
        <v/>
      </c>
      <c r="AB1230" s="402" t="str">
        <v/>
      </c>
    </row>
    <row r="1231" spans="1:28">
      <c r="A1231" s="445" t="str">
        <f t="shared" si="144"/>
        <v>APU-001034</v>
      </c>
      <c r="B1231" s="407"/>
      <c r="C1231" s="481" t="str">
        <f>+R1231</f>
        <v/>
      </c>
      <c r="D1231" s="514"/>
      <c r="E1231" s="514"/>
      <c r="F1231" s="514"/>
      <c r="G1231" s="514"/>
      <c r="H1231" s="514"/>
      <c r="I1231" s="514"/>
      <c r="J1231" s="515">
        <f t="shared" si="148"/>
        <v>0</v>
      </c>
      <c r="K1231" s="516">
        <f t="shared" si="148"/>
        <v>0</v>
      </c>
      <c r="L1231" s="517" t="str">
        <f t="shared" si="148"/>
        <v/>
      </c>
      <c r="M1231" s="510" t="str">
        <f t="shared" si="148"/>
        <v/>
      </c>
      <c r="N1231" s="518"/>
      <c r="O1231" s="519" t="str">
        <f>IFERROR(ROUND(J1231*M1231*K1231,2),"")</f>
        <v/>
      </c>
      <c r="P1231" s="491"/>
      <c r="R1231" s="402" t="str">
        <v/>
      </c>
      <c r="S1231" s="402">
        <v>0</v>
      </c>
      <c r="T1231" s="402">
        <v>0</v>
      </c>
      <c r="U1231" s="402">
        <v>0</v>
      </c>
      <c r="V1231" s="402">
        <v>0</v>
      </c>
      <c r="W1231" s="402">
        <v>0</v>
      </c>
      <c r="X1231" s="402">
        <v>0</v>
      </c>
      <c r="Y1231" s="402">
        <v>0</v>
      </c>
      <c r="Z1231" s="402">
        <v>0</v>
      </c>
      <c r="AA1231" s="402" t="str">
        <v/>
      </c>
      <c r="AB1231" s="402" t="str">
        <v/>
      </c>
    </row>
    <row r="1232" spans="1:28" ht="15.75" thickBot="1">
      <c r="A1232" s="445" t="str">
        <f t="shared" si="144"/>
        <v>APU-001034</v>
      </c>
      <c r="B1232" s="407"/>
      <c r="C1232" s="481" t="str">
        <f>+R1232</f>
        <v/>
      </c>
      <c r="D1232" s="514"/>
      <c r="E1232" s="514"/>
      <c r="F1232" s="514"/>
      <c r="G1232" s="514"/>
      <c r="H1232" s="514"/>
      <c r="I1232" s="514"/>
      <c r="J1232" s="515">
        <f t="shared" si="148"/>
        <v>0</v>
      </c>
      <c r="K1232" s="516">
        <f t="shared" si="148"/>
        <v>0</v>
      </c>
      <c r="L1232" s="517" t="str">
        <f t="shared" si="148"/>
        <v/>
      </c>
      <c r="M1232" s="510" t="str">
        <f t="shared" si="148"/>
        <v/>
      </c>
      <c r="N1232" s="518"/>
      <c r="O1232" s="519" t="str">
        <f>IFERROR(ROUND(J1232*M1232*K1232,2),"")</f>
        <v/>
      </c>
      <c r="P1232" s="491"/>
      <c r="R1232" s="402" t="str">
        <v/>
      </c>
      <c r="S1232" s="402">
        <v>0</v>
      </c>
      <c r="T1232" s="402">
        <v>0</v>
      </c>
      <c r="U1232" s="402">
        <v>0</v>
      </c>
      <c r="V1232" s="402">
        <v>0</v>
      </c>
      <c r="W1232" s="402">
        <v>0</v>
      </c>
      <c r="X1232" s="402">
        <v>0</v>
      </c>
      <c r="Y1232" s="402">
        <v>0</v>
      </c>
      <c r="Z1232" s="402">
        <v>0</v>
      </c>
      <c r="AA1232" s="402" t="str">
        <v/>
      </c>
      <c r="AB1232" s="402" t="str">
        <v/>
      </c>
    </row>
    <row r="1233" spans="1:28" ht="15.75" thickBot="1">
      <c r="A1233" s="445" t="str">
        <f t="shared" si="144"/>
        <v>APU-001034</v>
      </c>
      <c r="B1233" s="407"/>
      <c r="C1233" s="499" t="s">
        <v>95</v>
      </c>
      <c r="D1233" s="500"/>
      <c r="E1233" s="500"/>
      <c r="F1233" s="500"/>
      <c r="G1233" s="500"/>
      <c r="H1233" s="500"/>
      <c r="I1233" s="500"/>
      <c r="J1233" s="500"/>
      <c r="K1233" s="500"/>
      <c r="L1233" s="500"/>
      <c r="M1233" s="500"/>
      <c r="N1233" s="501"/>
      <c r="O1233" s="520">
        <f>SUM(O1229:O1232)</f>
        <v>0</v>
      </c>
      <c r="P1233" s="503"/>
      <c r="R1233" s="402" t="str">
        <v>SUBTOTAL</v>
      </c>
      <c r="S1233" s="402">
        <v>0</v>
      </c>
      <c r="T1233" s="402">
        <v>0</v>
      </c>
      <c r="U1233" s="402">
        <v>0</v>
      </c>
      <c r="V1233" s="402">
        <v>0</v>
      </c>
      <c r="W1233" s="402">
        <v>0</v>
      </c>
      <c r="X1233" s="402">
        <v>0</v>
      </c>
      <c r="Y1233" s="402">
        <v>0</v>
      </c>
      <c r="Z1233" s="402">
        <v>0</v>
      </c>
      <c r="AA1233" s="402">
        <v>0</v>
      </c>
      <c r="AB1233" s="402">
        <v>0</v>
      </c>
    </row>
    <row r="1234" spans="1:28" ht="15.75" thickBot="1">
      <c r="A1234" s="445" t="str">
        <f t="shared" si="144"/>
        <v>APU-001034</v>
      </c>
      <c r="B1234" s="407"/>
      <c r="C1234" s="446" t="s">
        <v>55</v>
      </c>
      <c r="D1234" s="420"/>
      <c r="E1234" s="420"/>
      <c r="F1234" s="420"/>
      <c r="G1234" s="420"/>
      <c r="H1234" s="420"/>
      <c r="I1234" s="420"/>
      <c r="J1234" s="420"/>
      <c r="K1234" s="420"/>
      <c r="L1234" s="420"/>
      <c r="M1234" s="420"/>
      <c r="N1234" s="420"/>
      <c r="O1234" s="471"/>
      <c r="P1234" s="472"/>
      <c r="R1234" s="402" t="str">
        <v>IV. MANO DE OBRA</v>
      </c>
      <c r="S1234" s="402">
        <v>0</v>
      </c>
      <c r="T1234" s="402">
        <v>0</v>
      </c>
      <c r="U1234" s="402">
        <v>0</v>
      </c>
      <c r="V1234" s="402">
        <v>0</v>
      </c>
      <c r="W1234" s="402">
        <v>0</v>
      </c>
      <c r="X1234" s="402">
        <v>0</v>
      </c>
      <c r="Y1234" s="402">
        <v>0</v>
      </c>
      <c r="Z1234" s="402">
        <v>0</v>
      </c>
      <c r="AA1234" s="402">
        <v>0</v>
      </c>
      <c r="AB1234" s="402">
        <v>0</v>
      </c>
    </row>
    <row r="1235" spans="1:28" ht="30">
      <c r="A1235" s="445" t="str">
        <f t="shared" si="144"/>
        <v>APU-001034</v>
      </c>
      <c r="B1235" s="407"/>
      <c r="C1235" s="473" t="s">
        <v>56</v>
      </c>
      <c r="D1235" s="504"/>
      <c r="E1235" s="504"/>
      <c r="F1235" s="504"/>
      <c r="G1235" s="504"/>
      <c r="H1235" s="504"/>
      <c r="I1235" s="504"/>
      <c r="J1235" s="478" t="s">
        <v>57</v>
      </c>
      <c r="K1235" s="521" t="s">
        <v>58</v>
      </c>
      <c r="L1235" s="522" t="s">
        <v>59</v>
      </c>
      <c r="M1235" s="476" t="s">
        <v>47</v>
      </c>
      <c r="N1235" s="477"/>
      <c r="O1235" s="523" t="s">
        <v>48</v>
      </c>
      <c r="P1235" s="524"/>
      <c r="R1235" s="402" t="str">
        <v>TRABAJADOR</v>
      </c>
      <c r="S1235" s="402">
        <v>0</v>
      </c>
      <c r="T1235" s="402">
        <v>0</v>
      </c>
      <c r="U1235" s="402">
        <v>0</v>
      </c>
      <c r="V1235" s="402">
        <v>0</v>
      </c>
      <c r="W1235" s="402">
        <v>0</v>
      </c>
      <c r="X1235" s="402">
        <v>0</v>
      </c>
      <c r="Y1235" s="402" t="str">
        <v>JORNAL</v>
      </c>
      <c r="Z1235" s="402" t="str">
        <v>PRESTACIONES</v>
      </c>
      <c r="AA1235" s="402" t="str">
        <v>JORNAL TOTAL</v>
      </c>
      <c r="AB1235" s="402" t="str">
        <v>RENDIMIENTO</v>
      </c>
    </row>
    <row r="1236" spans="1:28">
      <c r="A1236" s="445" t="str">
        <f t="shared" si="144"/>
        <v>APU-001034</v>
      </c>
      <c r="B1236" s="407"/>
      <c r="C1236" s="481" t="str">
        <f>+R1236</f>
        <v>ELÉCTRICO</v>
      </c>
      <c r="D1236" s="482"/>
      <c r="E1236" s="482"/>
      <c r="F1236" s="482"/>
      <c r="G1236" s="482"/>
      <c r="H1236" s="482"/>
      <c r="I1236" s="483"/>
      <c r="J1236" s="525">
        <f t="shared" ref="J1236:M1240" si="149">+Y1236</f>
        <v>121352</v>
      </c>
      <c r="K1236" s="526">
        <f t="shared" si="149"/>
        <v>1.95</v>
      </c>
      <c r="L1236" s="527">
        <f t="shared" si="149"/>
        <v>236636.4</v>
      </c>
      <c r="M1236" s="488">
        <f t="shared" si="149"/>
        <v>400</v>
      </c>
      <c r="N1236" s="528"/>
      <c r="O1236" s="529">
        <f>IFERROR(ROUND(L1236/M1236,2)," ")</f>
        <v>591.59</v>
      </c>
      <c r="P1236" s="530"/>
      <c r="R1236" s="402" t="str">
        <v>ELÉCTRICO</v>
      </c>
      <c r="S1236" s="402">
        <v>0</v>
      </c>
      <c r="T1236" s="402">
        <v>0</v>
      </c>
      <c r="U1236" s="402">
        <v>0</v>
      </c>
      <c r="V1236" s="402">
        <v>0</v>
      </c>
      <c r="W1236" s="402">
        <v>0</v>
      </c>
      <c r="X1236" s="402">
        <v>0</v>
      </c>
      <c r="Y1236" s="402">
        <v>121352</v>
      </c>
      <c r="Z1236" s="402">
        <v>1.95</v>
      </c>
      <c r="AA1236" s="402">
        <v>236636.4</v>
      </c>
      <c r="AB1236" s="402">
        <v>400</v>
      </c>
    </row>
    <row r="1237" spans="1:28">
      <c r="A1237" s="445" t="str">
        <f t="shared" si="144"/>
        <v>APU-001034</v>
      </c>
      <c r="B1237" s="407"/>
      <c r="C1237" s="481" t="str">
        <f>+R1237</f>
        <v>AYUDANTE (1)</v>
      </c>
      <c r="D1237" s="482"/>
      <c r="E1237" s="482"/>
      <c r="F1237" s="482"/>
      <c r="G1237" s="482"/>
      <c r="H1237" s="482"/>
      <c r="I1237" s="483"/>
      <c r="J1237" s="525">
        <f t="shared" si="149"/>
        <v>71433</v>
      </c>
      <c r="K1237" s="526">
        <f t="shared" si="149"/>
        <v>1.95</v>
      </c>
      <c r="L1237" s="527">
        <f t="shared" si="149"/>
        <v>139294.35</v>
      </c>
      <c r="M1237" s="488">
        <f t="shared" si="149"/>
        <v>400</v>
      </c>
      <c r="N1237" s="528"/>
      <c r="O1237" s="529">
        <f>IFERROR(ROUND(L1237/M1237,2)," ")</f>
        <v>348.24</v>
      </c>
      <c r="P1237" s="530"/>
      <c r="R1237" s="402" t="str">
        <v>AYUDANTE (1)</v>
      </c>
      <c r="S1237" s="402">
        <v>0</v>
      </c>
      <c r="T1237" s="402">
        <v>0</v>
      </c>
      <c r="U1237" s="402">
        <v>0</v>
      </c>
      <c r="V1237" s="402">
        <v>0</v>
      </c>
      <c r="W1237" s="402">
        <v>0</v>
      </c>
      <c r="X1237" s="402">
        <v>0</v>
      </c>
      <c r="Y1237" s="402">
        <v>71433</v>
      </c>
      <c r="Z1237" s="402">
        <v>1.95</v>
      </c>
      <c r="AA1237" s="402">
        <v>139294.35</v>
      </c>
      <c r="AB1237" s="402">
        <v>400</v>
      </c>
    </row>
    <row r="1238" spans="1:28">
      <c r="A1238" s="445" t="str">
        <f t="shared" si="144"/>
        <v>APU-001034</v>
      </c>
      <c r="B1238" s="407"/>
      <c r="C1238" s="481" t="str">
        <f>+R1238</f>
        <v/>
      </c>
      <c r="D1238" s="482"/>
      <c r="E1238" s="482"/>
      <c r="F1238" s="482"/>
      <c r="G1238" s="482"/>
      <c r="H1238" s="482"/>
      <c r="I1238" s="483"/>
      <c r="J1238" s="525" t="str">
        <f t="shared" si="149"/>
        <v/>
      </c>
      <c r="K1238" s="526" t="str">
        <f t="shared" si="149"/>
        <v xml:space="preserve"> </v>
      </c>
      <c r="L1238" s="527" t="str">
        <f t="shared" si="149"/>
        <v xml:space="preserve"> </v>
      </c>
      <c r="M1238" s="488">
        <f t="shared" si="149"/>
        <v>0</v>
      </c>
      <c r="N1238" s="528"/>
      <c r="O1238" s="529" t="str">
        <f>IFERROR(ROUND(L1238/M1238,2)," ")</f>
        <v xml:space="preserve"> </v>
      </c>
      <c r="P1238" s="530"/>
      <c r="R1238" s="402" t="str">
        <v/>
      </c>
      <c r="S1238" s="402">
        <v>0</v>
      </c>
      <c r="T1238" s="402">
        <v>0</v>
      </c>
      <c r="U1238" s="402">
        <v>0</v>
      </c>
      <c r="V1238" s="402">
        <v>0</v>
      </c>
      <c r="W1238" s="402">
        <v>0</v>
      </c>
      <c r="X1238" s="402">
        <v>0</v>
      </c>
      <c r="Y1238" s="402" t="str">
        <v/>
      </c>
      <c r="Z1238" s="402" t="str">
        <v xml:space="preserve"> </v>
      </c>
      <c r="AA1238" s="402" t="str">
        <v xml:space="preserve"> </v>
      </c>
      <c r="AB1238" s="402">
        <v>0</v>
      </c>
    </row>
    <row r="1239" spans="1:28">
      <c r="A1239" s="445" t="str">
        <f t="shared" si="144"/>
        <v>APU-001034</v>
      </c>
      <c r="B1239" s="407"/>
      <c r="C1239" s="481" t="str">
        <f>+R1239</f>
        <v/>
      </c>
      <c r="D1239" s="482"/>
      <c r="E1239" s="482"/>
      <c r="F1239" s="482"/>
      <c r="G1239" s="482"/>
      <c r="H1239" s="482"/>
      <c r="I1239" s="483"/>
      <c r="J1239" s="525" t="str">
        <f t="shared" si="149"/>
        <v/>
      </c>
      <c r="K1239" s="526" t="str">
        <f t="shared" si="149"/>
        <v xml:space="preserve"> </v>
      </c>
      <c r="L1239" s="527" t="str">
        <f t="shared" si="149"/>
        <v xml:space="preserve"> </v>
      </c>
      <c r="M1239" s="488">
        <f t="shared" si="149"/>
        <v>0</v>
      </c>
      <c r="N1239" s="528"/>
      <c r="O1239" s="529" t="str">
        <f>IFERROR(ROUND(L1239/M1239,2)," ")</f>
        <v xml:space="preserve"> </v>
      </c>
      <c r="P1239" s="530"/>
      <c r="R1239" s="402" t="str">
        <v/>
      </c>
      <c r="S1239" s="402">
        <v>0</v>
      </c>
      <c r="T1239" s="402">
        <v>0</v>
      </c>
      <c r="U1239" s="402">
        <v>0</v>
      </c>
      <c r="V1239" s="402">
        <v>0</v>
      </c>
      <c r="W1239" s="402">
        <v>0</v>
      </c>
      <c r="X1239" s="402">
        <v>0</v>
      </c>
      <c r="Y1239" s="402" t="str">
        <v/>
      </c>
      <c r="Z1239" s="402" t="str">
        <v xml:space="preserve"> </v>
      </c>
      <c r="AA1239" s="402" t="str">
        <v xml:space="preserve"> </v>
      </c>
      <c r="AB1239" s="402">
        <v>0</v>
      </c>
    </row>
    <row r="1240" spans="1:28" ht="15.75" thickBot="1">
      <c r="A1240" s="445" t="str">
        <f t="shared" si="144"/>
        <v>APU-001034</v>
      </c>
      <c r="B1240" s="407"/>
      <c r="C1240" s="481" t="str">
        <f>+R1240</f>
        <v/>
      </c>
      <c r="D1240" s="482"/>
      <c r="E1240" s="482"/>
      <c r="F1240" s="482"/>
      <c r="G1240" s="482"/>
      <c r="H1240" s="482"/>
      <c r="I1240" s="483"/>
      <c r="J1240" s="525" t="str">
        <f t="shared" si="149"/>
        <v/>
      </c>
      <c r="K1240" s="526" t="str">
        <f t="shared" si="149"/>
        <v xml:space="preserve"> </v>
      </c>
      <c r="L1240" s="527" t="str">
        <f t="shared" si="149"/>
        <v xml:space="preserve"> </v>
      </c>
      <c r="M1240" s="488">
        <f t="shared" si="149"/>
        <v>0</v>
      </c>
      <c r="N1240" s="528"/>
      <c r="O1240" s="529" t="str">
        <f>IFERROR(ROUND(L1240/M1240,2)," ")</f>
        <v xml:space="preserve"> </v>
      </c>
      <c r="P1240" s="491"/>
      <c r="R1240" s="402" t="str">
        <v/>
      </c>
      <c r="S1240" s="402">
        <v>0</v>
      </c>
      <c r="T1240" s="402">
        <v>0</v>
      </c>
      <c r="U1240" s="402">
        <v>0</v>
      </c>
      <c r="V1240" s="402">
        <v>0</v>
      </c>
      <c r="W1240" s="402">
        <v>0</v>
      </c>
      <c r="X1240" s="402">
        <v>0</v>
      </c>
      <c r="Y1240" s="402" t="str">
        <v/>
      </c>
      <c r="Z1240" s="402" t="str">
        <v xml:space="preserve"> </v>
      </c>
      <c r="AA1240" s="402" t="str">
        <v xml:space="preserve"> </v>
      </c>
      <c r="AB1240" s="402">
        <v>0</v>
      </c>
    </row>
    <row r="1241" spans="1:28" ht="15.75" thickBot="1">
      <c r="A1241" s="445" t="str">
        <f t="shared" si="144"/>
        <v>APU-001034</v>
      </c>
      <c r="B1241" s="407"/>
      <c r="C1241" s="499" t="s">
        <v>95</v>
      </c>
      <c r="D1241" s="500"/>
      <c r="E1241" s="500"/>
      <c r="F1241" s="500"/>
      <c r="G1241" s="500"/>
      <c r="H1241" s="500"/>
      <c r="I1241" s="500"/>
      <c r="J1241" s="500"/>
      <c r="K1241" s="500"/>
      <c r="L1241" s="500"/>
      <c r="M1241" s="500"/>
      <c r="N1241" s="501"/>
      <c r="O1241" s="502">
        <f>SUM(O1236:O1240)</f>
        <v>939.83</v>
      </c>
      <c r="P1241" s="491"/>
      <c r="R1241" s="402" t="str">
        <v>SUBTOTAL</v>
      </c>
      <c r="S1241" s="402">
        <v>0</v>
      </c>
      <c r="T1241" s="402">
        <v>0</v>
      </c>
      <c r="U1241" s="402">
        <v>0</v>
      </c>
      <c r="V1241" s="402">
        <v>0</v>
      </c>
      <c r="W1241" s="402">
        <v>0</v>
      </c>
      <c r="X1241" s="402">
        <v>0</v>
      </c>
      <c r="Y1241" s="402">
        <v>0</v>
      </c>
      <c r="Z1241" s="402">
        <v>0</v>
      </c>
      <c r="AA1241" s="402">
        <v>0</v>
      </c>
      <c r="AB1241" s="402">
        <v>0</v>
      </c>
    </row>
    <row r="1242" spans="1:28" ht="15.75" thickBot="1">
      <c r="A1242" s="445" t="str">
        <f t="shared" si="144"/>
        <v>APU-001034</v>
      </c>
      <c r="B1242" s="407"/>
      <c r="C1242" s="459"/>
      <c r="D1242" s="411"/>
      <c r="E1242" s="411"/>
      <c r="F1242" s="411"/>
      <c r="G1242" s="411"/>
      <c r="H1242" s="411"/>
      <c r="I1242" s="411"/>
      <c r="J1242" s="411"/>
      <c r="K1242" s="411"/>
      <c r="L1242" s="411"/>
      <c r="M1242" s="411"/>
      <c r="N1242" s="411"/>
      <c r="O1242" s="460"/>
      <c r="P1242" s="409"/>
      <c r="R1242" s="402">
        <v>0</v>
      </c>
      <c r="S1242" s="402">
        <v>0</v>
      </c>
      <c r="T1242" s="402">
        <v>0</v>
      </c>
      <c r="U1242" s="402">
        <v>0</v>
      </c>
      <c r="V1242" s="402">
        <v>0</v>
      </c>
      <c r="W1242" s="402">
        <v>0</v>
      </c>
      <c r="X1242" s="402">
        <v>0</v>
      </c>
      <c r="Y1242" s="402">
        <v>0</v>
      </c>
      <c r="Z1242" s="402">
        <v>0</v>
      </c>
      <c r="AA1242" s="402">
        <v>0</v>
      </c>
      <c r="AB1242" s="402">
        <v>0</v>
      </c>
    </row>
    <row r="1243" spans="1:28" ht="15.75" thickBot="1">
      <c r="A1243" s="445" t="str">
        <f t="shared" si="144"/>
        <v>APU-001034</v>
      </c>
      <c r="B1243" s="407"/>
      <c r="C1243" s="531" t="s">
        <v>60</v>
      </c>
      <c r="D1243" s="532"/>
      <c r="E1243" s="532"/>
      <c r="F1243" s="532"/>
      <c r="G1243" s="532"/>
      <c r="H1243" s="532"/>
      <c r="I1243" s="532"/>
      <c r="J1243" s="532"/>
      <c r="K1243" s="532"/>
      <c r="L1243" s="532"/>
      <c r="M1243" s="532"/>
      <c r="N1243" s="533"/>
      <c r="O1243" s="534">
        <f>+O1241+O1233+O1226+O1208</f>
        <v>13168.81</v>
      </c>
      <c r="P1243" s="535"/>
      <c r="R1243" s="402" t="str">
        <v>TOTAL COSTO DIRECTO $</v>
      </c>
      <c r="S1243" s="402">
        <v>0</v>
      </c>
      <c r="T1243" s="402">
        <v>0</v>
      </c>
      <c r="U1243" s="402">
        <v>0</v>
      </c>
      <c r="V1243" s="402">
        <v>0</v>
      </c>
      <c r="W1243" s="402">
        <v>0</v>
      </c>
      <c r="X1243" s="402">
        <v>0</v>
      </c>
      <c r="Y1243" s="402">
        <v>0</v>
      </c>
      <c r="Z1243" s="402">
        <v>0</v>
      </c>
      <c r="AA1243" s="402">
        <v>0</v>
      </c>
      <c r="AB1243" s="402">
        <v>0</v>
      </c>
    </row>
    <row r="1244" spans="1:28" ht="15.75" thickBot="1">
      <c r="A1244" s="445" t="str">
        <f t="shared" si="144"/>
        <v>APU-001034</v>
      </c>
      <c r="B1244" s="407"/>
      <c r="C1244" s="536"/>
      <c r="D1244" s="537"/>
      <c r="E1244" s="537"/>
      <c r="F1244" s="537"/>
      <c r="G1244" s="537"/>
      <c r="H1244" s="537"/>
      <c r="I1244" s="537"/>
      <c r="J1244" s="537"/>
      <c r="K1244" s="537"/>
      <c r="L1244" s="537"/>
      <c r="M1244" s="537"/>
      <c r="N1244" s="537"/>
      <c r="O1244" s="538"/>
      <c r="P1244" s="472"/>
      <c r="R1244" s="402">
        <v>0</v>
      </c>
      <c r="S1244" s="402">
        <v>0</v>
      </c>
      <c r="T1244" s="402">
        <v>0</v>
      </c>
      <c r="U1244" s="402">
        <v>0</v>
      </c>
      <c r="V1244" s="402">
        <v>0</v>
      </c>
      <c r="W1244" s="402">
        <v>0</v>
      </c>
      <c r="X1244" s="402">
        <v>0</v>
      </c>
      <c r="Y1244" s="402">
        <v>0</v>
      </c>
      <c r="Z1244" s="402">
        <v>0</v>
      </c>
      <c r="AA1244" s="402">
        <v>0</v>
      </c>
      <c r="AB1244" s="402">
        <v>0</v>
      </c>
    </row>
    <row r="1245" spans="1:28">
      <c r="A1245" s="445" t="str">
        <f t="shared" si="144"/>
        <v>APU-001034</v>
      </c>
      <c r="B1245" s="407"/>
      <c r="C1245" s="539"/>
      <c r="D1245" s="540"/>
      <c r="E1245" s="540"/>
      <c r="F1245" s="540"/>
      <c r="G1245" s="540"/>
      <c r="H1245" s="540"/>
      <c r="I1245" s="540"/>
      <c r="J1245" s="513"/>
      <c r="K1245" s="541"/>
      <c r="L1245" s="522" t="s">
        <v>61</v>
      </c>
      <c r="M1245" s="542" t="s">
        <v>62</v>
      </c>
      <c r="N1245" s="543"/>
      <c r="O1245" s="523"/>
      <c r="P1245" s="524"/>
      <c r="R1245" s="402">
        <v>0</v>
      </c>
      <c r="S1245" s="402">
        <v>0</v>
      </c>
      <c r="T1245" s="402">
        <v>0</v>
      </c>
      <c r="U1245" s="402">
        <v>0</v>
      </c>
      <c r="V1245" s="402">
        <v>0</v>
      </c>
      <c r="W1245" s="402">
        <v>0</v>
      </c>
      <c r="X1245" s="402">
        <v>0</v>
      </c>
      <c r="Y1245" s="402">
        <v>0</v>
      </c>
      <c r="Z1245" s="402">
        <v>0</v>
      </c>
      <c r="AA1245" s="402" t="str">
        <v>Porcentaje</v>
      </c>
      <c r="AB1245" s="402" t="str">
        <v>Valor Total</v>
      </c>
    </row>
    <row r="1246" spans="1:28">
      <c r="A1246" s="445" t="str">
        <f t="shared" si="144"/>
        <v>APU-001034</v>
      </c>
      <c r="B1246" s="407"/>
      <c r="C1246" s="512"/>
      <c r="D1246" s="482"/>
      <c r="E1246" s="482"/>
      <c r="F1246" s="482"/>
      <c r="G1246" s="482"/>
      <c r="H1246" s="482"/>
      <c r="I1246" s="482"/>
      <c r="J1246" s="544"/>
      <c r="K1246" s="545"/>
      <c r="L1246" s="546">
        <v>0.24</v>
      </c>
      <c r="M1246" s="547">
        <f>ROUND(L1246*O1243,2)</f>
        <v>3160.51</v>
      </c>
      <c r="N1246" s="548"/>
      <c r="O1246" s="549"/>
      <c r="P1246" s="491"/>
      <c r="R1246" s="402">
        <v>0</v>
      </c>
      <c r="S1246" s="402">
        <v>0</v>
      </c>
      <c r="T1246" s="402">
        <v>0</v>
      </c>
      <c r="U1246" s="402">
        <v>0</v>
      </c>
      <c r="V1246" s="402">
        <v>0</v>
      </c>
      <c r="W1246" s="402">
        <v>0</v>
      </c>
      <c r="X1246" s="402">
        <v>0</v>
      </c>
      <c r="Y1246" s="402">
        <v>0</v>
      </c>
      <c r="Z1246" s="402">
        <v>0</v>
      </c>
      <c r="AA1246" s="402">
        <v>0.24</v>
      </c>
      <c r="AB1246" s="402">
        <v>3160.51</v>
      </c>
    </row>
    <row r="1247" spans="1:28">
      <c r="A1247" s="445" t="str">
        <f t="shared" si="144"/>
        <v>APU-001034</v>
      </c>
      <c r="B1247" s="407"/>
      <c r="C1247" s="550"/>
      <c r="D1247" s="432"/>
      <c r="E1247" s="432"/>
      <c r="F1247" s="432"/>
      <c r="G1247" s="432"/>
      <c r="H1247" s="432"/>
      <c r="I1247" s="432"/>
      <c r="J1247" s="544"/>
      <c r="K1247" s="545"/>
      <c r="L1247" s="546">
        <v>0.02</v>
      </c>
      <c r="M1247" s="547">
        <f>ROUND(L1247*O1243,2)</f>
        <v>263.38</v>
      </c>
      <c r="N1247" s="548"/>
      <c r="O1247" s="549"/>
      <c r="P1247" s="491"/>
    </row>
    <row r="1248" spans="1:28" ht="15.75" thickBot="1">
      <c r="A1248" s="445" t="str">
        <f t="shared" si="144"/>
        <v>APU-001034</v>
      </c>
      <c r="B1248" s="407"/>
      <c r="C1248" s="449"/>
      <c r="D1248" s="450"/>
      <c r="E1248" s="450"/>
      <c r="F1248" s="450"/>
      <c r="G1248" s="450"/>
      <c r="H1248" s="450"/>
      <c r="I1248" s="450"/>
      <c r="J1248" s="551"/>
      <c r="K1248" s="552"/>
      <c r="L1248" s="546">
        <v>7.0000000000000007E-2</v>
      </c>
      <c r="M1248" s="547">
        <f>ROUND(L1248*O1243,2)</f>
        <v>921.82</v>
      </c>
      <c r="N1248" s="548"/>
      <c r="O1248" s="549"/>
      <c r="P1248" s="491"/>
    </row>
    <row r="1249" spans="2:16" ht="15.75" thickBot="1">
      <c r="B1249" s="407"/>
      <c r="C1249" s="499"/>
      <c r="D1249" s="500"/>
      <c r="E1249" s="500"/>
      <c r="F1249" s="500"/>
      <c r="G1249" s="500"/>
      <c r="H1249" s="500"/>
      <c r="I1249" s="500"/>
      <c r="J1249" s="500"/>
      <c r="K1249" s="500"/>
      <c r="L1249" s="500"/>
      <c r="M1249" s="500"/>
      <c r="N1249" s="501"/>
      <c r="O1249" s="502">
        <f>SUM(M1246:M1248)</f>
        <v>4345.71</v>
      </c>
      <c r="P1249" s="553"/>
    </row>
    <row r="1250" spans="2:16" ht="15.75" thickBot="1">
      <c r="B1250" s="407"/>
      <c r="C1250" s="459"/>
      <c r="D1250" s="411"/>
      <c r="E1250" s="411"/>
      <c r="F1250" s="411"/>
      <c r="G1250" s="411"/>
      <c r="H1250" s="411"/>
      <c r="I1250" s="411"/>
      <c r="J1250" s="411"/>
      <c r="K1250" s="411"/>
      <c r="L1250" s="411"/>
      <c r="M1250" s="411"/>
      <c r="N1250" s="411"/>
      <c r="O1250" s="460"/>
      <c r="P1250" s="409"/>
    </row>
    <row r="1251" spans="2:16" ht="15.75" thickBot="1">
      <c r="B1251" s="407"/>
      <c r="C1251" s="554" t="s">
        <v>64</v>
      </c>
      <c r="D1251" s="555"/>
      <c r="E1251" s="555"/>
      <c r="F1251" s="555"/>
      <c r="G1251" s="555"/>
      <c r="H1251" s="555"/>
      <c r="I1251" s="555"/>
      <c r="J1251" s="555"/>
      <c r="K1251" s="555"/>
      <c r="L1251" s="555"/>
      <c r="M1251" s="555"/>
      <c r="N1251" s="556"/>
      <c r="O1251" s="534">
        <f>ROUND(O1249+O1243,0)</f>
        <v>17515</v>
      </c>
      <c r="P1251" s="553"/>
    </row>
    <row r="1252" spans="2:16">
      <c r="B1252" s="407"/>
      <c r="C1252" s="452"/>
      <c r="D1252" s="453"/>
      <c r="E1252" s="453"/>
      <c r="F1252" s="453"/>
      <c r="G1252" s="453"/>
      <c r="H1252" s="453"/>
      <c r="I1252" s="453"/>
      <c r="J1252" s="453"/>
      <c r="K1252" s="453"/>
      <c r="L1252" s="453"/>
      <c r="M1252" s="453"/>
      <c r="N1252" s="453"/>
      <c r="O1252" s="454"/>
      <c r="P1252" s="409"/>
    </row>
    <row r="1253" spans="2:16">
      <c r="B1253" s="407"/>
      <c r="C1253" s="459"/>
      <c r="D1253" s="411"/>
      <c r="E1253" s="411"/>
      <c r="F1253" s="411"/>
      <c r="G1253" s="411"/>
      <c r="H1253" s="411"/>
      <c r="I1253" s="411"/>
      <c r="J1253" s="411"/>
      <c r="K1253" s="411"/>
      <c r="L1253" s="411"/>
      <c r="M1253" s="411"/>
      <c r="N1253" s="411"/>
      <c r="O1253" s="460"/>
      <c r="P1253" s="409"/>
    </row>
    <row r="1254" spans="2:16">
      <c r="B1254" s="407"/>
      <c r="C1254" s="459"/>
      <c r="D1254" s="411"/>
      <c r="E1254" s="411"/>
      <c r="F1254" s="411"/>
      <c r="G1254" s="411"/>
      <c r="H1254" s="411"/>
      <c r="I1254" s="411"/>
      <c r="J1254" s="411"/>
      <c r="K1254" s="411"/>
      <c r="L1254" s="411"/>
      <c r="M1254" s="411"/>
      <c r="N1254" s="411"/>
      <c r="O1254" s="460"/>
      <c r="P1254" s="409"/>
    </row>
    <row r="1255" spans="2:16">
      <c r="B1255" s="407"/>
      <c r="C1255" s="459"/>
      <c r="D1255" s="411"/>
      <c r="E1255" s="411"/>
      <c r="F1255" s="411"/>
      <c r="G1255" s="411"/>
      <c r="H1255" s="411"/>
      <c r="I1255" s="411"/>
      <c r="J1255" s="411"/>
      <c r="K1255" s="411"/>
      <c r="L1255" s="411"/>
      <c r="M1255" s="411"/>
      <c r="N1255" s="411"/>
      <c r="O1255" s="460"/>
      <c r="P1255" s="409"/>
    </row>
    <row r="1256" spans="2:16" ht="15.75">
      <c r="B1256" s="407"/>
      <c r="C1256" s="557" t="str">
        <f>+[118]INICIO!$B$13</f>
        <v>Proyectó:</v>
      </c>
      <c r="D1256" s="411"/>
      <c r="E1256" s="411"/>
      <c r="F1256" s="411"/>
      <c r="G1256" s="411"/>
      <c r="H1256" s="411"/>
      <c r="I1256" s="411"/>
      <c r="J1256" s="558" t="str">
        <f>+[117]INICIO!$B$17</f>
        <v>Aprobó:</v>
      </c>
      <c r="K1256" s="411"/>
      <c r="M1256" s="411"/>
      <c r="N1256" s="411"/>
      <c r="O1256" s="460"/>
      <c r="P1256" s="409"/>
    </row>
    <row r="1257" spans="2:16">
      <c r="B1257" s="407"/>
      <c r="C1257" s="559"/>
      <c r="D1257" s="411" t="str">
        <f>+[117]INICIO!$C$14</f>
        <v>LUZ DARY CAMPEROS RINCON</v>
      </c>
      <c r="E1257" s="411"/>
      <c r="F1257" s="411"/>
      <c r="G1257" s="411"/>
      <c r="H1257" s="560"/>
      <c r="I1257" s="411"/>
      <c r="J1257" s="411"/>
      <c r="K1257" s="411" t="str">
        <f>+[117]INICIO!$C$18</f>
        <v>JESUS IVAN QUIÑONES RUEDA</v>
      </c>
      <c r="M1257" s="411"/>
      <c r="N1257" s="411"/>
      <c r="O1257" s="460"/>
      <c r="P1257" s="561"/>
    </row>
    <row r="1258" spans="2:16">
      <c r="B1258" s="407"/>
      <c r="C1258" s="459"/>
      <c r="D1258" s="411" t="str">
        <f>+[117]INICIO!$C$15</f>
        <v>APOYO SEC. DE PLANEACION Y OBRAS PÚBLICAS</v>
      </c>
      <c r="E1258" s="411"/>
      <c r="F1258" s="411"/>
      <c r="G1258" s="411"/>
      <c r="H1258" s="560"/>
      <c r="I1258" s="411"/>
      <c r="J1258" s="411"/>
      <c r="K1258" s="411" t="str">
        <f>+[117]INICIO!$C$19</f>
        <v>SECRETARIO DE PLANEACION Y OBRAS PUBLICAS</v>
      </c>
      <c r="M1258" s="411"/>
      <c r="N1258" s="411"/>
      <c r="O1258" s="460"/>
      <c r="P1258" s="561"/>
    </row>
    <row r="1259" spans="2:16">
      <c r="B1259" s="407"/>
      <c r="C1259" s="439"/>
      <c r="D1259" s="411" t="str">
        <f>+[117]INICIO!$C$16</f>
        <v>091037-0632531CND</v>
      </c>
      <c r="E1259" s="411"/>
      <c r="F1259" s="412"/>
      <c r="G1259" s="412"/>
      <c r="H1259" s="560"/>
      <c r="I1259" s="412"/>
      <c r="J1259" s="412"/>
      <c r="K1259" s="562" t="str">
        <f>+[117]INICIO!$C$20</f>
        <v>A21382020-1090480860</v>
      </c>
      <c r="L1259" s="562"/>
      <c r="M1259" s="412"/>
      <c r="N1259" s="412"/>
      <c r="O1259" s="460"/>
      <c r="P1259" s="563"/>
    </row>
    <row r="1260" spans="2:16" ht="16.5" thickBot="1">
      <c r="B1260" s="407"/>
      <c r="C1260" s="564"/>
      <c r="D1260" s="565"/>
      <c r="E1260" s="565"/>
      <c r="F1260" s="565"/>
      <c r="G1260" s="565"/>
      <c r="H1260" s="565"/>
      <c r="I1260" s="565"/>
      <c r="J1260" s="565"/>
      <c r="K1260" s="565"/>
      <c r="L1260" s="565"/>
      <c r="M1260" s="565"/>
      <c r="N1260" s="565"/>
      <c r="O1260" s="566"/>
      <c r="P1260" s="567"/>
    </row>
    <row r="1261" spans="2:16" ht="15.75" thickBot="1">
      <c r="B1261" s="568"/>
      <c r="C1261" s="569"/>
      <c r="D1261" s="569"/>
      <c r="E1261" s="569"/>
      <c r="F1261" s="569"/>
      <c r="G1261" s="569"/>
      <c r="H1261" s="569"/>
      <c r="I1261" s="569"/>
      <c r="J1261" s="569"/>
      <c r="K1261" s="569"/>
      <c r="L1261" s="569"/>
      <c r="M1261" s="569"/>
      <c r="N1261" s="569"/>
      <c r="O1261" s="570"/>
      <c r="P1261" s="571"/>
    </row>
    <row r="1262" spans="2:16" ht="15.75" thickTop="1">
      <c r="B1262" s="403"/>
      <c r="C1262" s="404"/>
      <c r="D1262" s="404"/>
      <c r="E1262" s="404"/>
      <c r="F1262" s="404"/>
      <c r="G1262" s="404"/>
      <c r="H1262" s="404"/>
      <c r="I1262" s="404"/>
      <c r="J1262" s="404"/>
      <c r="K1262" s="404"/>
      <c r="L1262" s="404"/>
      <c r="M1262" s="404"/>
      <c r="N1262" s="404"/>
      <c r="O1262" s="405"/>
      <c r="P1262" s="406"/>
    </row>
    <row r="1263" spans="2:16" ht="18.75" customHeight="1">
      <c r="B1263" s="407"/>
      <c r="C1263" s="408" t="str">
        <f>+[117]INICIO!$C$8</f>
        <v>Formulario 1 - Propuesta económica  - Documento tipo de selección abreviada de menor cuantía</v>
      </c>
      <c r="D1263" s="408"/>
      <c r="E1263" s="408"/>
      <c r="F1263" s="408"/>
      <c r="G1263" s="408"/>
      <c r="H1263" s="408"/>
      <c r="I1263" s="408"/>
      <c r="J1263" s="408"/>
      <c r="K1263" s="408"/>
      <c r="L1263" s="408"/>
      <c r="M1263" s="408"/>
      <c r="N1263" s="408"/>
      <c r="O1263" s="408"/>
      <c r="P1263" s="409"/>
    </row>
    <row r="1264" spans="2:16">
      <c r="B1264" s="407"/>
      <c r="C1264" s="410" t="s">
        <v>89</v>
      </c>
      <c r="D1264" s="410" t="str">
        <f>+[117]INICIO!$C$6</f>
        <v>1 del 21 de agosto de 2025</v>
      </c>
      <c r="E1264" s="410"/>
      <c r="F1264" s="410"/>
      <c r="G1264" s="410"/>
      <c r="H1264" s="410"/>
      <c r="I1264" s="410"/>
      <c r="J1264" s="410"/>
      <c r="K1264" s="410"/>
      <c r="L1264" s="410"/>
      <c r="M1264" s="410"/>
      <c r="N1264" s="410"/>
      <c r="O1264" s="410"/>
      <c r="P1264" s="409"/>
    </row>
    <row r="1265" spans="2:16" ht="15.75" thickBot="1">
      <c r="B1265" s="407"/>
      <c r="C1265" s="411"/>
      <c r="D1265" s="411"/>
      <c r="E1265" s="411"/>
      <c r="F1265" s="411"/>
      <c r="G1265" s="411"/>
      <c r="H1265" s="411"/>
      <c r="I1265" s="411"/>
      <c r="J1265" s="411"/>
      <c r="K1265" s="411"/>
      <c r="L1265" s="411"/>
      <c r="M1265" s="411"/>
      <c r="N1265" s="411"/>
      <c r="O1265" s="412"/>
      <c r="P1265" s="409"/>
    </row>
    <row r="1266" spans="2:16">
      <c r="B1266" s="407"/>
      <c r="C1266" s="180"/>
      <c r="D1266" s="413"/>
      <c r="E1266" s="414"/>
      <c r="F1266" s="414"/>
      <c r="G1266" s="414"/>
      <c r="H1266" s="414"/>
      <c r="I1266" s="414"/>
      <c r="J1266" s="414"/>
      <c r="K1266" s="415"/>
      <c r="L1266" s="184"/>
      <c r="M1266" s="185"/>
      <c r="N1266" s="185"/>
      <c r="O1266" s="186"/>
      <c r="P1266" s="187"/>
    </row>
    <row r="1267" spans="2:16">
      <c r="B1267" s="407"/>
      <c r="C1267" s="188"/>
      <c r="D1267" s="416" t="s">
        <v>90</v>
      </c>
      <c r="E1267" s="417"/>
      <c r="F1267" s="417"/>
      <c r="G1267" s="417"/>
      <c r="H1267" s="417"/>
      <c r="I1267" s="417"/>
      <c r="J1267" s="417"/>
      <c r="K1267" s="418"/>
      <c r="L1267" s="192"/>
      <c r="M1267" s="193"/>
      <c r="N1267" s="193"/>
      <c r="O1267" s="194"/>
      <c r="P1267" s="187"/>
    </row>
    <row r="1268" spans="2:16">
      <c r="B1268" s="407"/>
      <c r="C1268" s="188"/>
      <c r="D1268" s="419"/>
      <c r="E1268" s="420"/>
      <c r="F1268" s="420"/>
      <c r="G1268" s="420"/>
      <c r="H1268" s="420"/>
      <c r="I1268" s="420"/>
      <c r="J1268" s="420"/>
      <c r="K1268" s="421"/>
      <c r="L1268" s="198"/>
      <c r="M1268" s="199"/>
      <c r="N1268" s="200"/>
      <c r="O1268" s="201"/>
      <c r="P1268" s="187"/>
    </row>
    <row r="1269" spans="2:16">
      <c r="B1269" s="407"/>
      <c r="C1269" s="188"/>
      <c r="D1269" s="419"/>
      <c r="E1269" s="420"/>
      <c r="F1269" s="420"/>
      <c r="G1269" s="420"/>
      <c r="H1269" s="420"/>
      <c r="I1269" s="420"/>
      <c r="J1269" s="420"/>
      <c r="K1269" s="421"/>
      <c r="L1269" s="202" t="s">
        <v>35</v>
      </c>
      <c r="M1269" s="203">
        <f>+[118]INICIO!$C$6</f>
        <v>1</v>
      </c>
      <c r="N1269" s="204"/>
      <c r="O1269" s="205"/>
      <c r="P1269" s="187"/>
    </row>
    <row r="1270" spans="2:16">
      <c r="B1270" s="407"/>
      <c r="C1270" s="188"/>
      <c r="D1270" s="419"/>
      <c r="E1270" s="420"/>
      <c r="F1270" s="420"/>
      <c r="G1270" s="420"/>
      <c r="H1270" s="420"/>
      <c r="I1270" s="420"/>
      <c r="J1270" s="420"/>
      <c r="K1270" s="421"/>
      <c r="L1270" s="422"/>
      <c r="M1270" s="423"/>
      <c r="N1270" s="424"/>
      <c r="O1270" s="425"/>
      <c r="P1270" s="426"/>
    </row>
    <row r="1271" spans="2:16">
      <c r="B1271" s="407"/>
      <c r="C1271" s="188"/>
      <c r="D1271" s="427"/>
      <c r="E1271" s="428"/>
      <c r="F1271" s="428"/>
      <c r="G1271" s="428"/>
      <c r="H1271" s="428"/>
      <c r="I1271" s="428"/>
      <c r="J1271" s="428"/>
      <c r="K1271" s="429"/>
      <c r="L1271" s="198"/>
      <c r="M1271" s="214"/>
      <c r="N1271" s="214"/>
      <c r="O1271" s="215"/>
      <c r="P1271" s="187"/>
    </row>
    <row r="1272" spans="2:16">
      <c r="B1272" s="407"/>
      <c r="C1272" s="188"/>
      <c r="D1272" s="427"/>
      <c r="E1272" s="428"/>
      <c r="F1272" s="428"/>
      <c r="G1272" s="428"/>
      <c r="H1272" s="428"/>
      <c r="I1272" s="428"/>
      <c r="J1272" s="428"/>
      <c r="K1272" s="429"/>
      <c r="L1272" s="202" t="s">
        <v>91</v>
      </c>
      <c r="M1272" s="202">
        <f>+VLOOKUP(C1283,[117]PRESUPUESTO!A:O,15,FALSE)</f>
        <v>16</v>
      </c>
      <c r="N1272" s="202" t="s">
        <v>36</v>
      </c>
      <c r="O1272" s="216">
        <f>+VLOOKUP("F",[117]PRESUPUESTO!A:O,15,FALSE)</f>
        <v>16</v>
      </c>
      <c r="P1272" s="187"/>
    </row>
    <row r="1273" spans="2:16">
      <c r="B1273" s="407"/>
      <c r="C1273" s="188"/>
      <c r="D1273" s="416" t="s">
        <v>92</v>
      </c>
      <c r="E1273" s="417"/>
      <c r="F1273" s="417"/>
      <c r="G1273" s="417"/>
      <c r="H1273" s="417"/>
      <c r="I1273" s="417"/>
      <c r="J1273" s="417"/>
      <c r="K1273" s="418"/>
      <c r="L1273" s="202"/>
      <c r="M1273" s="217"/>
      <c r="N1273" s="217"/>
      <c r="O1273" s="216"/>
      <c r="P1273" s="187"/>
    </row>
    <row r="1274" spans="2:16" ht="15.75" thickBot="1">
      <c r="B1274" s="407"/>
      <c r="C1274" s="430"/>
      <c r="D1274" s="431"/>
      <c r="E1274" s="431"/>
      <c r="F1274" s="431"/>
      <c r="G1274" s="431"/>
      <c r="H1274" s="431"/>
      <c r="I1274" s="431"/>
      <c r="J1274" s="431"/>
      <c r="K1274" s="431"/>
      <c r="L1274" s="431"/>
      <c r="M1274" s="432"/>
      <c r="N1274" s="432"/>
      <c r="O1274" s="433"/>
      <c r="P1274" s="434"/>
    </row>
    <row r="1275" spans="2:16">
      <c r="B1275" s="407"/>
      <c r="C1275" s="435"/>
      <c r="D1275" s="436"/>
      <c r="E1275" s="436"/>
      <c r="F1275" s="436"/>
      <c r="G1275" s="436"/>
      <c r="H1275" s="436"/>
      <c r="I1275" s="436"/>
      <c r="J1275" s="436"/>
      <c r="K1275" s="436"/>
      <c r="L1275" s="437" t="s">
        <v>37</v>
      </c>
      <c r="M1275" s="437" t="s">
        <v>38</v>
      </c>
      <c r="N1275" s="437" t="s">
        <v>39</v>
      </c>
      <c r="O1275" s="438" t="s">
        <v>40</v>
      </c>
      <c r="P1275" s="426"/>
    </row>
    <row r="1276" spans="2:16">
      <c r="B1276" s="407"/>
      <c r="C1276" s="439"/>
      <c r="D1276" s="440"/>
      <c r="E1276" s="440"/>
      <c r="F1276" s="440"/>
      <c r="G1276" s="440"/>
      <c r="H1276" s="440"/>
      <c r="I1276" s="440"/>
      <c r="J1276" s="440"/>
      <c r="K1276" s="440"/>
      <c r="L1276" s="441"/>
      <c r="M1276" s="442">
        <f>+[118]INICIO!$C$5</f>
        <v>13</v>
      </c>
      <c r="N1276" s="442">
        <f>+[118]INICIO!$D$5</f>
        <v>2</v>
      </c>
      <c r="O1276" s="443">
        <f>+[118]INICIO!$E$5</f>
        <v>2026</v>
      </c>
      <c r="P1276" s="444"/>
    </row>
    <row r="1277" spans="2:16">
      <c r="B1277" s="407"/>
      <c r="C1277" s="446"/>
      <c r="D1277" s="420"/>
      <c r="E1277" s="420"/>
      <c r="F1277" s="420"/>
      <c r="G1277" s="440"/>
      <c r="H1277" s="440"/>
      <c r="I1277" s="440"/>
      <c r="J1277" s="411"/>
      <c r="K1277" s="440"/>
      <c r="L1277" s="447"/>
      <c r="M1277" s="411"/>
      <c r="N1277" s="411"/>
      <c r="O1277" s="448"/>
      <c r="P1277" s="444"/>
    </row>
    <row r="1278" spans="2:16" ht="15.75" thickBot="1">
      <c r="B1278" s="407"/>
      <c r="C1278" s="449"/>
      <c r="D1278" s="450"/>
      <c r="E1278" s="450"/>
      <c r="F1278" s="450"/>
      <c r="G1278" s="450"/>
      <c r="H1278" s="450"/>
      <c r="I1278" s="450"/>
      <c r="J1278" s="450"/>
      <c r="K1278" s="450"/>
      <c r="L1278" s="450"/>
      <c r="M1278" s="450"/>
      <c r="N1278" s="450"/>
      <c r="O1278" s="451"/>
      <c r="P1278" s="409"/>
    </row>
    <row r="1279" spans="2:16" ht="15.75" thickBot="1">
      <c r="B1279" s="407"/>
      <c r="C1279" s="452"/>
      <c r="D1279" s="453"/>
      <c r="E1279" s="453"/>
      <c r="F1279" s="453"/>
      <c r="G1279" s="453"/>
      <c r="H1279" s="453"/>
      <c r="I1279" s="411"/>
      <c r="J1279" s="411"/>
      <c r="K1279" s="453"/>
      <c r="L1279" s="453"/>
      <c r="M1279" s="453"/>
      <c r="N1279" s="453"/>
      <c r="O1279" s="454"/>
      <c r="P1279" s="409"/>
    </row>
    <row r="1280" spans="2:16">
      <c r="B1280" s="407"/>
      <c r="C1280" s="455" t="s">
        <v>93</v>
      </c>
      <c r="D1280" s="456"/>
      <c r="E1280" s="456"/>
      <c r="F1280" s="456"/>
      <c r="G1280" s="456"/>
      <c r="H1280" s="456"/>
      <c r="I1280" s="456"/>
      <c r="J1280" s="456"/>
      <c r="K1280" s="456"/>
      <c r="L1280" s="456"/>
      <c r="M1280" s="456"/>
      <c r="N1280" s="456"/>
      <c r="O1280" s="457"/>
      <c r="P1280" s="458"/>
    </row>
    <row r="1281" spans="1:28" ht="15.75" thickBot="1">
      <c r="B1281" s="407"/>
      <c r="C1281" s="459"/>
      <c r="D1281" s="411"/>
      <c r="E1281" s="411"/>
      <c r="F1281" s="411"/>
      <c r="G1281" s="411"/>
      <c r="H1281" s="411"/>
      <c r="I1281" s="411"/>
      <c r="J1281" s="411"/>
      <c r="K1281" s="411"/>
      <c r="L1281" s="411"/>
      <c r="M1281" s="411"/>
      <c r="N1281" s="411"/>
      <c r="O1281" s="460"/>
      <c r="P1281" s="409"/>
    </row>
    <row r="1282" spans="1:28">
      <c r="B1282" s="407"/>
      <c r="C1282" s="461" t="s">
        <v>41</v>
      </c>
      <c r="D1282" s="462" t="s">
        <v>42</v>
      </c>
      <c r="E1282" s="462"/>
      <c r="F1282" s="462"/>
      <c r="G1282" s="462"/>
      <c r="H1282" s="462"/>
      <c r="I1282" s="462"/>
      <c r="J1282" s="462"/>
      <c r="K1282" s="462"/>
      <c r="L1282" s="462"/>
      <c r="M1282" s="463" t="s">
        <v>43</v>
      </c>
      <c r="N1282" s="463"/>
      <c r="O1282" s="464" t="s">
        <v>9</v>
      </c>
      <c r="P1282" s="465"/>
    </row>
    <row r="1283" spans="1:28" ht="30" customHeight="1" thickBot="1">
      <c r="B1283" s="466"/>
      <c r="C1283" s="467" t="str">
        <f>+[117]PRESUPUESTO!D29</f>
        <v>1.16</v>
      </c>
      <c r="D1283" s="255" t="str">
        <f>+VLOOKUP(C1283,[117]PRESUPUESTO!A:O,8,FALSE)</f>
        <v>SUMINISTRO E INSTALACIÓN DE PLAFÓN Y BOMBILLO DE 40W</v>
      </c>
      <c r="E1283" s="255"/>
      <c r="F1283" s="255"/>
      <c r="G1283" s="255"/>
      <c r="H1283" s="255"/>
      <c r="I1283" s="255"/>
      <c r="J1283" s="255"/>
      <c r="K1283" s="255"/>
      <c r="L1283" s="255"/>
      <c r="M1283" s="255" t="str">
        <f>+VLOOKUP(C1283,[117]PRESUPUESTO!A:O,9,FALSE)</f>
        <v>UND</v>
      </c>
      <c r="N1283" s="468"/>
      <c r="O1283" s="469">
        <v>1</v>
      </c>
      <c r="P1283" s="470"/>
      <c r="AB1283" s="402">
        <f>+AB1320</f>
        <v>24.242424242424242</v>
      </c>
    </row>
    <row r="1284" spans="1:28" ht="15.75" thickBot="1">
      <c r="B1284" s="407"/>
      <c r="C1284" s="446" t="s">
        <v>44</v>
      </c>
      <c r="D1284" s="420"/>
      <c r="E1284" s="420"/>
      <c r="F1284" s="420"/>
      <c r="G1284" s="420"/>
      <c r="H1284" s="420"/>
      <c r="I1284" s="420"/>
      <c r="J1284" s="420"/>
      <c r="K1284" s="420"/>
      <c r="L1284" s="420"/>
      <c r="M1284" s="420"/>
      <c r="N1284" s="420"/>
      <c r="O1284" s="471"/>
      <c r="P1284" s="472"/>
    </row>
    <row r="1285" spans="1:28">
      <c r="B1285" s="407"/>
      <c r="C1285" s="473" t="s">
        <v>42</v>
      </c>
      <c r="D1285" s="474"/>
      <c r="E1285" s="474"/>
      <c r="F1285" s="474"/>
      <c r="G1285" s="475"/>
      <c r="H1285" s="476" t="s">
        <v>45</v>
      </c>
      <c r="I1285" s="474"/>
      <c r="J1285" s="476" t="s">
        <v>46</v>
      </c>
      <c r="K1285" s="477"/>
      <c r="L1285" s="478" t="s">
        <v>54</v>
      </c>
      <c r="M1285" s="476" t="s">
        <v>47</v>
      </c>
      <c r="N1285" s="477"/>
      <c r="O1285" s="479" t="s">
        <v>48</v>
      </c>
      <c r="P1285" s="480"/>
    </row>
    <row r="1286" spans="1:28">
      <c r="A1286" s="445" t="str">
        <f>+VLOOKUP(C1283,[117]PRESUPUESTO!A:O,2,FALSE)</f>
        <v>APU-001039</v>
      </c>
      <c r="B1286" s="407"/>
      <c r="C1286" s="481" t="str">
        <f t="shared" ref="C1286:C1291" si="150">+R1286</f>
        <v>HERRAMIENTA MENOR (% M.O)</v>
      </c>
      <c r="D1286" s="482"/>
      <c r="E1286" s="482"/>
      <c r="F1286" s="482"/>
      <c r="G1286" s="483"/>
      <c r="H1286" s="484"/>
      <c r="I1286" s="483"/>
      <c r="J1286" s="485" t="str">
        <f t="shared" ref="J1286:J1291" si="151">+Y1286</f>
        <v>%</v>
      </c>
      <c r="K1286" s="486"/>
      <c r="L1286" s="487">
        <f t="shared" ref="L1286:M1291" si="152">+AA1286</f>
        <v>15507.14</v>
      </c>
      <c r="M1286" s="488">
        <f t="shared" si="152"/>
        <v>10</v>
      </c>
      <c r="N1286" s="489"/>
      <c r="O1286" s="490">
        <f t="shared" ref="O1286:O1291" si="153">IFERROR(ROUND(IF(C1286="HERRAMIENTA MENOR (% M.O)",M1286%*L1286,L1286/M1286),2)," ")</f>
        <v>1550.71</v>
      </c>
      <c r="P1286" s="491"/>
      <c r="R1286" s="402" t="str" cm="1">
        <f t="array" ref="R1286:AB1330">+_xlfn._xlws.FILTER([118]APU!$D$2:$N$45141,[118]APU!$A$2:$A$45141=A1286," ")</f>
        <v>HERRAMIENTA MENOR (% M.O)</v>
      </c>
      <c r="S1286" s="402">
        <v>0</v>
      </c>
      <c r="T1286" s="402">
        <v>0</v>
      </c>
      <c r="U1286" s="402">
        <v>0</v>
      </c>
      <c r="V1286" s="402">
        <v>0</v>
      </c>
      <c r="W1286" s="402">
        <v>0</v>
      </c>
      <c r="X1286" s="402">
        <v>0</v>
      </c>
      <c r="Y1286" s="402" t="str">
        <v>%</v>
      </c>
      <c r="Z1286" s="402">
        <v>0</v>
      </c>
      <c r="AA1286" s="402">
        <v>15507.14</v>
      </c>
      <c r="AB1286" s="402">
        <v>10</v>
      </c>
    </row>
    <row r="1287" spans="1:28">
      <c r="A1287" s="445" t="str">
        <f>+A1286</f>
        <v>APU-001039</v>
      </c>
      <c r="B1287" s="407"/>
      <c r="C1287" s="481" t="str">
        <f t="shared" si="150"/>
        <v>SECCIÓN DE ANDAMIO (02)</v>
      </c>
      <c r="D1287" s="482"/>
      <c r="E1287" s="482"/>
      <c r="F1287" s="482" t="s">
        <v>94</v>
      </c>
      <c r="G1287" s="483"/>
      <c r="H1287" s="484"/>
      <c r="I1287" s="483"/>
      <c r="J1287" s="485" t="str">
        <f t="shared" si="151"/>
        <v>DIA</v>
      </c>
      <c r="K1287" s="486"/>
      <c r="L1287" s="487">
        <f t="shared" si="152"/>
        <v>6000</v>
      </c>
      <c r="M1287" s="488">
        <f t="shared" si="152"/>
        <v>48.484848484848484</v>
      </c>
      <c r="N1287" s="489"/>
      <c r="O1287" s="490">
        <f t="shared" si="153"/>
        <v>123.75</v>
      </c>
      <c r="P1287" s="491"/>
      <c r="R1287" s="402" t="str">
        <v>SECCIÓN DE ANDAMIO (02)</v>
      </c>
      <c r="S1287" s="402">
        <v>0</v>
      </c>
      <c r="T1287" s="402">
        <v>0</v>
      </c>
      <c r="U1287" s="402">
        <v>0</v>
      </c>
      <c r="V1287" s="402">
        <v>0</v>
      </c>
      <c r="W1287" s="402">
        <v>0</v>
      </c>
      <c r="X1287" s="402">
        <v>0</v>
      </c>
      <c r="Y1287" s="402" t="str">
        <v>DIA</v>
      </c>
      <c r="Z1287" s="402">
        <v>0</v>
      </c>
      <c r="AA1287" s="402">
        <v>6000</v>
      </c>
      <c r="AB1287" s="402">
        <v>48.484848484848484</v>
      </c>
    </row>
    <row r="1288" spans="1:28">
      <c r="A1288" s="445" t="str">
        <f t="shared" ref="A1288:A1332" si="154">+A1287</f>
        <v>APU-001039</v>
      </c>
      <c r="B1288" s="407"/>
      <c r="C1288" s="481" t="str">
        <f t="shared" si="150"/>
        <v/>
      </c>
      <c r="D1288" s="482"/>
      <c r="E1288" s="482"/>
      <c r="F1288" s="482"/>
      <c r="G1288" s="483"/>
      <c r="H1288" s="492"/>
      <c r="I1288" s="493"/>
      <c r="J1288" s="485" t="str">
        <f t="shared" si="151"/>
        <v/>
      </c>
      <c r="K1288" s="486"/>
      <c r="L1288" s="487" t="str">
        <f t="shared" si="152"/>
        <v/>
      </c>
      <c r="M1288" s="488">
        <f t="shared" si="152"/>
        <v>0</v>
      </c>
      <c r="N1288" s="489"/>
      <c r="O1288" s="490" t="str">
        <f t="shared" si="153"/>
        <v xml:space="preserve"> </v>
      </c>
      <c r="P1288" s="491"/>
      <c r="R1288" s="402" t="str">
        <v/>
      </c>
      <c r="S1288" s="402">
        <v>0</v>
      </c>
      <c r="T1288" s="402">
        <v>0</v>
      </c>
      <c r="U1288" s="402">
        <v>0</v>
      </c>
      <c r="V1288" s="402">
        <v>0</v>
      </c>
      <c r="W1288" s="402">
        <v>0</v>
      </c>
      <c r="X1288" s="402">
        <v>0</v>
      </c>
      <c r="Y1288" s="402" t="str">
        <v/>
      </c>
      <c r="Z1288" s="402">
        <v>0</v>
      </c>
      <c r="AA1288" s="402" t="str">
        <v/>
      </c>
      <c r="AB1288" s="402">
        <v>0</v>
      </c>
    </row>
    <row r="1289" spans="1:28">
      <c r="A1289" s="445" t="str">
        <f t="shared" si="154"/>
        <v>APU-001039</v>
      </c>
      <c r="B1289" s="407"/>
      <c r="C1289" s="481" t="str">
        <f t="shared" si="150"/>
        <v/>
      </c>
      <c r="D1289" s="482"/>
      <c r="E1289" s="482"/>
      <c r="F1289" s="482"/>
      <c r="G1289" s="483"/>
      <c r="H1289" s="492"/>
      <c r="I1289" s="493"/>
      <c r="J1289" s="485" t="str">
        <f t="shared" si="151"/>
        <v/>
      </c>
      <c r="K1289" s="486"/>
      <c r="L1289" s="487" t="str">
        <f t="shared" si="152"/>
        <v/>
      </c>
      <c r="M1289" s="488">
        <f t="shared" si="152"/>
        <v>0</v>
      </c>
      <c r="N1289" s="489"/>
      <c r="O1289" s="490" t="str">
        <f t="shared" si="153"/>
        <v xml:space="preserve"> </v>
      </c>
      <c r="P1289" s="491"/>
      <c r="R1289" s="402" t="str">
        <v/>
      </c>
      <c r="S1289" s="402">
        <v>0</v>
      </c>
      <c r="T1289" s="402">
        <v>0</v>
      </c>
      <c r="U1289" s="402">
        <v>0</v>
      </c>
      <c r="V1289" s="402">
        <v>0</v>
      </c>
      <c r="W1289" s="402">
        <v>0</v>
      </c>
      <c r="X1289" s="402">
        <v>0</v>
      </c>
      <c r="Y1289" s="402" t="str">
        <v/>
      </c>
      <c r="Z1289" s="402">
        <v>0</v>
      </c>
      <c r="AA1289" s="402" t="str">
        <v/>
      </c>
      <c r="AB1289" s="402">
        <v>0</v>
      </c>
    </row>
    <row r="1290" spans="1:28">
      <c r="A1290" s="445" t="str">
        <f t="shared" si="154"/>
        <v>APU-001039</v>
      </c>
      <c r="B1290" s="407"/>
      <c r="C1290" s="481" t="str">
        <f t="shared" si="150"/>
        <v/>
      </c>
      <c r="D1290" s="482"/>
      <c r="E1290" s="482"/>
      <c r="F1290" s="482"/>
      <c r="G1290" s="483"/>
      <c r="H1290" s="484"/>
      <c r="I1290" s="483"/>
      <c r="J1290" s="485" t="str">
        <f t="shared" si="151"/>
        <v/>
      </c>
      <c r="K1290" s="486"/>
      <c r="L1290" s="487" t="str">
        <f t="shared" si="152"/>
        <v/>
      </c>
      <c r="M1290" s="488">
        <f t="shared" si="152"/>
        <v>0</v>
      </c>
      <c r="N1290" s="489"/>
      <c r="O1290" s="490" t="str">
        <f t="shared" si="153"/>
        <v xml:space="preserve"> </v>
      </c>
      <c r="P1290" s="491"/>
      <c r="R1290" s="402" t="str">
        <v/>
      </c>
      <c r="S1290" s="402">
        <v>0</v>
      </c>
      <c r="T1290" s="402">
        <v>0</v>
      </c>
      <c r="U1290" s="402">
        <v>0</v>
      </c>
      <c r="V1290" s="402">
        <v>0</v>
      </c>
      <c r="W1290" s="402">
        <v>0</v>
      </c>
      <c r="X1290" s="402">
        <v>0</v>
      </c>
      <c r="Y1290" s="402" t="str">
        <v/>
      </c>
      <c r="Z1290" s="402">
        <v>0</v>
      </c>
      <c r="AA1290" s="402" t="str">
        <v/>
      </c>
      <c r="AB1290" s="402">
        <v>0</v>
      </c>
    </row>
    <row r="1291" spans="1:28" ht="15.75" thickBot="1">
      <c r="A1291" s="445" t="str">
        <f t="shared" si="154"/>
        <v>APU-001039</v>
      </c>
      <c r="B1291" s="407"/>
      <c r="C1291" s="481" t="str">
        <f t="shared" si="150"/>
        <v/>
      </c>
      <c r="D1291" s="450"/>
      <c r="E1291" s="450"/>
      <c r="F1291" s="450"/>
      <c r="G1291" s="494"/>
      <c r="H1291" s="495"/>
      <c r="I1291" s="494"/>
      <c r="J1291" s="485" t="str">
        <f t="shared" si="151"/>
        <v/>
      </c>
      <c r="K1291" s="496"/>
      <c r="L1291" s="487" t="str">
        <f t="shared" si="152"/>
        <v/>
      </c>
      <c r="M1291" s="488">
        <f t="shared" si="152"/>
        <v>0</v>
      </c>
      <c r="N1291" s="497"/>
      <c r="O1291" s="498" t="str">
        <f t="shared" si="153"/>
        <v xml:space="preserve"> </v>
      </c>
      <c r="P1291" s="491"/>
      <c r="R1291" s="402" t="str">
        <v/>
      </c>
      <c r="S1291" s="402">
        <v>0</v>
      </c>
      <c r="T1291" s="402">
        <v>0</v>
      </c>
      <c r="U1291" s="402">
        <v>0</v>
      </c>
      <c r="V1291" s="402">
        <v>0</v>
      </c>
      <c r="W1291" s="402">
        <v>0</v>
      </c>
      <c r="X1291" s="402">
        <v>0</v>
      </c>
      <c r="Y1291" s="402" t="str">
        <v/>
      </c>
      <c r="Z1291" s="402">
        <v>0</v>
      </c>
      <c r="AA1291" s="402" t="str">
        <v/>
      </c>
      <c r="AB1291" s="402">
        <v>0</v>
      </c>
    </row>
    <row r="1292" spans="1:28" ht="15.75" thickBot="1">
      <c r="A1292" s="445" t="str">
        <f t="shared" si="154"/>
        <v>APU-001039</v>
      </c>
      <c r="B1292" s="407"/>
      <c r="C1292" s="499" t="s">
        <v>95</v>
      </c>
      <c r="D1292" s="500"/>
      <c r="E1292" s="500"/>
      <c r="F1292" s="500"/>
      <c r="G1292" s="500"/>
      <c r="H1292" s="500"/>
      <c r="I1292" s="500"/>
      <c r="J1292" s="500"/>
      <c r="K1292" s="500"/>
      <c r="L1292" s="500"/>
      <c r="M1292" s="500"/>
      <c r="N1292" s="501"/>
      <c r="O1292" s="502">
        <f>SUM(O1286:O1291)</f>
        <v>1674.46</v>
      </c>
      <c r="P1292" s="503"/>
      <c r="R1292" s="402" t="str">
        <v>SUBTOTAL</v>
      </c>
      <c r="S1292" s="402">
        <v>0</v>
      </c>
      <c r="T1292" s="402">
        <v>0</v>
      </c>
      <c r="U1292" s="402">
        <v>0</v>
      </c>
      <c r="V1292" s="402">
        <v>0</v>
      </c>
      <c r="W1292" s="402">
        <v>0</v>
      </c>
      <c r="X1292" s="402">
        <v>0</v>
      </c>
      <c r="Y1292" s="402">
        <v>0</v>
      </c>
      <c r="Z1292" s="402">
        <v>0</v>
      </c>
      <c r="AA1292" s="402">
        <v>0</v>
      </c>
      <c r="AB1292" s="402">
        <v>0</v>
      </c>
    </row>
    <row r="1293" spans="1:28" ht="15.75" thickBot="1">
      <c r="A1293" s="445" t="str">
        <f t="shared" si="154"/>
        <v>APU-001039</v>
      </c>
      <c r="B1293" s="407"/>
      <c r="C1293" s="446" t="s">
        <v>49</v>
      </c>
      <c r="D1293" s="420"/>
      <c r="E1293" s="420"/>
      <c r="F1293" s="420"/>
      <c r="G1293" s="420"/>
      <c r="H1293" s="420"/>
      <c r="I1293" s="420"/>
      <c r="J1293" s="420"/>
      <c r="K1293" s="420"/>
      <c r="L1293" s="420"/>
      <c r="M1293" s="420"/>
      <c r="N1293" s="420"/>
      <c r="O1293" s="471"/>
      <c r="P1293" s="472"/>
      <c r="R1293" s="402" t="str">
        <v>II. MATERIALES</v>
      </c>
      <c r="S1293" s="402">
        <v>0</v>
      </c>
      <c r="T1293" s="402">
        <v>0</v>
      </c>
      <c r="U1293" s="402">
        <v>0</v>
      </c>
      <c r="V1293" s="402">
        <v>0</v>
      </c>
      <c r="W1293" s="402">
        <v>0</v>
      </c>
      <c r="X1293" s="402">
        <v>0</v>
      </c>
      <c r="Y1293" s="402">
        <v>0</v>
      </c>
      <c r="Z1293" s="402">
        <v>0</v>
      </c>
      <c r="AA1293" s="402">
        <v>0</v>
      </c>
      <c r="AB1293" s="402">
        <v>0</v>
      </c>
    </row>
    <row r="1294" spans="1:28">
      <c r="A1294" s="445" t="str">
        <f t="shared" si="154"/>
        <v>APU-001039</v>
      </c>
      <c r="B1294" s="407"/>
      <c r="C1294" s="473" t="s">
        <v>42</v>
      </c>
      <c r="D1294" s="504"/>
      <c r="E1294" s="504"/>
      <c r="F1294" s="504"/>
      <c r="G1294" s="504"/>
      <c r="H1294" s="504"/>
      <c r="I1294" s="504"/>
      <c r="J1294" s="477"/>
      <c r="K1294" s="505" t="s">
        <v>43</v>
      </c>
      <c r="L1294" s="478" t="s">
        <v>9</v>
      </c>
      <c r="M1294" s="476" t="s">
        <v>96</v>
      </c>
      <c r="N1294" s="477"/>
      <c r="O1294" s="479" t="s">
        <v>48</v>
      </c>
      <c r="P1294" s="480"/>
      <c r="R1294" s="402" t="str">
        <v>DESCRIPCIÓN</v>
      </c>
      <c r="S1294" s="402">
        <v>0</v>
      </c>
      <c r="T1294" s="402">
        <v>0</v>
      </c>
      <c r="U1294" s="402">
        <v>0</v>
      </c>
      <c r="V1294" s="402">
        <v>0</v>
      </c>
      <c r="W1294" s="402">
        <v>0</v>
      </c>
      <c r="X1294" s="402">
        <v>0</v>
      </c>
      <c r="Y1294" s="402">
        <v>0</v>
      </c>
      <c r="Z1294" s="402" t="str">
        <v>UNIDAD</v>
      </c>
      <c r="AA1294" s="402" t="str">
        <v>CANTIDAD</v>
      </c>
      <c r="AB1294" s="402" t="str">
        <v>PRECIO UNITARIO</v>
      </c>
    </row>
    <row r="1295" spans="1:28">
      <c r="A1295" s="445" t="str">
        <f t="shared" si="154"/>
        <v>APU-001039</v>
      </c>
      <c r="B1295" s="407"/>
      <c r="C1295" s="481" t="str">
        <f t="shared" ref="C1295:C1308" si="155">+R1295</f>
        <v>ROSETA (PLAFÓN)</v>
      </c>
      <c r="D1295" s="506"/>
      <c r="E1295" s="506"/>
      <c r="F1295" s="506"/>
      <c r="G1295" s="506"/>
      <c r="H1295" s="506"/>
      <c r="I1295" s="506"/>
      <c r="J1295" s="507"/>
      <c r="K1295" s="508" t="str">
        <f t="shared" ref="K1295:M1308" si="156">+Z1295</f>
        <v>UND</v>
      </c>
      <c r="L1295" s="509">
        <f t="shared" si="156"/>
        <v>1</v>
      </c>
      <c r="M1295" s="510">
        <f t="shared" si="156"/>
        <v>2773.68</v>
      </c>
      <c r="N1295" s="511"/>
      <c r="O1295" s="490">
        <f t="shared" ref="O1295:O1308" si="157">IFERROR(ROUND(M1295*L1295,2),"")</f>
        <v>2773.68</v>
      </c>
      <c r="P1295" s="491"/>
      <c r="R1295" s="402" t="str">
        <v>ROSETA (PLAFÓN)</v>
      </c>
      <c r="S1295" s="402">
        <v>0</v>
      </c>
      <c r="T1295" s="402">
        <v>0</v>
      </c>
      <c r="U1295" s="402">
        <v>0</v>
      </c>
      <c r="V1295" s="402">
        <v>0</v>
      </c>
      <c r="W1295" s="402">
        <v>0</v>
      </c>
      <c r="X1295" s="402">
        <v>0</v>
      </c>
      <c r="Y1295" s="402">
        <v>0</v>
      </c>
      <c r="Z1295" s="402" t="str">
        <v>UND</v>
      </c>
      <c r="AA1295" s="402">
        <v>1</v>
      </c>
      <c r="AB1295" s="402">
        <v>2773.68</v>
      </c>
    </row>
    <row r="1296" spans="1:28">
      <c r="A1296" s="445" t="str">
        <f t="shared" si="154"/>
        <v>APU-001039</v>
      </c>
      <c r="B1296" s="407"/>
      <c r="C1296" s="481" t="str">
        <f t="shared" si="155"/>
        <v>BOMBILLO LED 40W</v>
      </c>
      <c r="D1296" s="506"/>
      <c r="E1296" s="506"/>
      <c r="F1296" s="506"/>
      <c r="G1296" s="506"/>
      <c r="H1296" s="506"/>
      <c r="I1296" s="506"/>
      <c r="J1296" s="507"/>
      <c r="K1296" s="508" t="str">
        <f t="shared" si="156"/>
        <v>UND</v>
      </c>
      <c r="L1296" s="509">
        <f t="shared" si="156"/>
        <v>1</v>
      </c>
      <c r="M1296" s="510">
        <f t="shared" si="156"/>
        <v>22226.67</v>
      </c>
      <c r="N1296" s="511"/>
      <c r="O1296" s="490">
        <f t="shared" si="157"/>
        <v>22226.67</v>
      </c>
      <c r="P1296" s="491"/>
      <c r="R1296" s="402" t="str">
        <v>BOMBILLO LED 40W</v>
      </c>
      <c r="S1296" s="402">
        <v>0</v>
      </c>
      <c r="T1296" s="402">
        <v>0</v>
      </c>
      <c r="U1296" s="402">
        <v>0</v>
      </c>
      <c r="V1296" s="402">
        <v>0</v>
      </c>
      <c r="W1296" s="402">
        <v>0</v>
      </c>
      <c r="X1296" s="402">
        <v>0</v>
      </c>
      <c r="Y1296" s="402">
        <v>0</v>
      </c>
      <c r="Z1296" s="402" t="str">
        <v>UND</v>
      </c>
      <c r="AA1296" s="402">
        <v>1</v>
      </c>
      <c r="AB1296" s="402">
        <v>22226.67</v>
      </c>
    </row>
    <row r="1297" spans="1:28">
      <c r="A1297" s="445" t="str">
        <f t="shared" si="154"/>
        <v>APU-001039</v>
      </c>
      <c r="B1297" s="407"/>
      <c r="C1297" s="481">
        <f t="shared" si="155"/>
        <v>0</v>
      </c>
      <c r="D1297" s="482"/>
      <c r="E1297" s="482"/>
      <c r="F1297" s="482"/>
      <c r="G1297" s="482"/>
      <c r="H1297" s="482"/>
      <c r="I1297" s="482"/>
      <c r="J1297" s="483"/>
      <c r="K1297" s="508" t="str">
        <f t="shared" si="156"/>
        <v/>
      </c>
      <c r="L1297" s="509">
        <f t="shared" si="156"/>
        <v>0</v>
      </c>
      <c r="M1297" s="510" t="str">
        <f t="shared" si="156"/>
        <v/>
      </c>
      <c r="N1297" s="511"/>
      <c r="O1297" s="490" t="str">
        <f t="shared" si="157"/>
        <v/>
      </c>
      <c r="P1297" s="491"/>
      <c r="R1297" s="402">
        <v>0</v>
      </c>
      <c r="S1297" s="402">
        <v>0</v>
      </c>
      <c r="T1297" s="402">
        <v>0</v>
      </c>
      <c r="U1297" s="402">
        <v>0</v>
      </c>
      <c r="V1297" s="402">
        <v>0</v>
      </c>
      <c r="W1297" s="402">
        <v>0</v>
      </c>
      <c r="X1297" s="402">
        <v>0</v>
      </c>
      <c r="Y1297" s="402">
        <v>0</v>
      </c>
      <c r="Z1297" s="402" t="str">
        <v/>
      </c>
      <c r="AA1297" s="402">
        <v>0</v>
      </c>
      <c r="AB1297" s="402" t="str">
        <v/>
      </c>
    </row>
    <row r="1298" spans="1:28">
      <c r="A1298" s="445" t="str">
        <f t="shared" si="154"/>
        <v>APU-001039</v>
      </c>
      <c r="B1298" s="407"/>
      <c r="C1298" s="481">
        <f t="shared" si="155"/>
        <v>0</v>
      </c>
      <c r="D1298" s="482"/>
      <c r="E1298" s="482"/>
      <c r="F1298" s="482"/>
      <c r="G1298" s="482"/>
      <c r="H1298" s="482"/>
      <c r="I1298" s="482"/>
      <c r="J1298" s="483"/>
      <c r="K1298" s="508" t="str">
        <f t="shared" si="156"/>
        <v/>
      </c>
      <c r="L1298" s="509">
        <f t="shared" si="156"/>
        <v>0</v>
      </c>
      <c r="M1298" s="510" t="str">
        <f t="shared" si="156"/>
        <v/>
      </c>
      <c r="N1298" s="511"/>
      <c r="O1298" s="490" t="str">
        <f t="shared" si="157"/>
        <v/>
      </c>
      <c r="P1298" s="491"/>
      <c r="R1298" s="402">
        <v>0</v>
      </c>
      <c r="S1298" s="402">
        <v>0</v>
      </c>
      <c r="T1298" s="402">
        <v>0</v>
      </c>
      <c r="U1298" s="402">
        <v>0</v>
      </c>
      <c r="V1298" s="402">
        <v>0</v>
      </c>
      <c r="W1298" s="402">
        <v>0</v>
      </c>
      <c r="X1298" s="402">
        <v>0</v>
      </c>
      <c r="Y1298" s="402">
        <v>0</v>
      </c>
      <c r="Z1298" s="402" t="str">
        <v/>
      </c>
      <c r="AA1298" s="402">
        <v>0</v>
      </c>
      <c r="AB1298" s="402" t="str">
        <v/>
      </c>
    </row>
    <row r="1299" spans="1:28">
      <c r="A1299" s="445" t="str">
        <f t="shared" si="154"/>
        <v>APU-001039</v>
      </c>
      <c r="B1299" s="407"/>
      <c r="C1299" s="481">
        <f t="shared" si="155"/>
        <v>0</v>
      </c>
      <c r="D1299" s="482"/>
      <c r="E1299" s="482"/>
      <c r="F1299" s="482"/>
      <c r="G1299" s="482"/>
      <c r="H1299" s="482"/>
      <c r="I1299" s="482"/>
      <c r="J1299" s="483"/>
      <c r="K1299" s="508" t="str">
        <f t="shared" si="156"/>
        <v/>
      </c>
      <c r="L1299" s="509">
        <f t="shared" si="156"/>
        <v>0</v>
      </c>
      <c r="M1299" s="510" t="str">
        <f t="shared" si="156"/>
        <v/>
      </c>
      <c r="N1299" s="511"/>
      <c r="O1299" s="490" t="str">
        <f t="shared" si="157"/>
        <v/>
      </c>
      <c r="P1299" s="491"/>
      <c r="R1299" s="402">
        <v>0</v>
      </c>
      <c r="S1299" s="402">
        <v>0</v>
      </c>
      <c r="T1299" s="402">
        <v>0</v>
      </c>
      <c r="U1299" s="402">
        <v>0</v>
      </c>
      <c r="V1299" s="402">
        <v>0</v>
      </c>
      <c r="W1299" s="402">
        <v>0</v>
      </c>
      <c r="X1299" s="402">
        <v>0</v>
      </c>
      <c r="Y1299" s="402">
        <v>0</v>
      </c>
      <c r="Z1299" s="402" t="str">
        <v/>
      </c>
      <c r="AA1299" s="402">
        <v>0</v>
      </c>
      <c r="AB1299" s="402" t="str">
        <v/>
      </c>
    </row>
    <row r="1300" spans="1:28">
      <c r="A1300" s="445" t="str">
        <f t="shared" si="154"/>
        <v>APU-001039</v>
      </c>
      <c r="B1300" s="407"/>
      <c r="C1300" s="481">
        <f t="shared" si="155"/>
        <v>0</v>
      </c>
      <c r="D1300" s="482"/>
      <c r="E1300" s="482"/>
      <c r="F1300" s="482"/>
      <c r="G1300" s="482"/>
      <c r="H1300" s="482"/>
      <c r="I1300" s="482"/>
      <c r="J1300" s="483"/>
      <c r="K1300" s="508" t="str">
        <f t="shared" si="156"/>
        <v/>
      </c>
      <c r="L1300" s="509">
        <f t="shared" si="156"/>
        <v>0</v>
      </c>
      <c r="M1300" s="510" t="str">
        <f t="shared" si="156"/>
        <v/>
      </c>
      <c r="N1300" s="511"/>
      <c r="O1300" s="490" t="str">
        <f t="shared" si="157"/>
        <v/>
      </c>
      <c r="P1300" s="491"/>
      <c r="R1300" s="402">
        <v>0</v>
      </c>
      <c r="S1300" s="402">
        <v>0</v>
      </c>
      <c r="T1300" s="402">
        <v>0</v>
      </c>
      <c r="U1300" s="402">
        <v>0</v>
      </c>
      <c r="V1300" s="402">
        <v>0</v>
      </c>
      <c r="W1300" s="402">
        <v>0</v>
      </c>
      <c r="X1300" s="402">
        <v>0</v>
      </c>
      <c r="Y1300" s="402">
        <v>0</v>
      </c>
      <c r="Z1300" s="402" t="str">
        <v/>
      </c>
      <c r="AA1300" s="402">
        <v>0</v>
      </c>
      <c r="AB1300" s="402" t="str">
        <v/>
      </c>
    </row>
    <row r="1301" spans="1:28">
      <c r="A1301" s="445" t="str">
        <f t="shared" si="154"/>
        <v>APU-001039</v>
      </c>
      <c r="B1301" s="407"/>
      <c r="C1301" s="481">
        <f t="shared" si="155"/>
        <v>0</v>
      </c>
      <c r="D1301" s="482"/>
      <c r="E1301" s="482"/>
      <c r="F1301" s="482"/>
      <c r="G1301" s="482"/>
      <c r="H1301" s="482"/>
      <c r="I1301" s="482"/>
      <c r="J1301" s="483"/>
      <c r="K1301" s="508" t="str">
        <f t="shared" si="156"/>
        <v/>
      </c>
      <c r="L1301" s="509">
        <f t="shared" si="156"/>
        <v>0</v>
      </c>
      <c r="M1301" s="510" t="str">
        <f t="shared" si="156"/>
        <v/>
      </c>
      <c r="N1301" s="511"/>
      <c r="O1301" s="490" t="str">
        <f t="shared" si="157"/>
        <v/>
      </c>
      <c r="P1301" s="491"/>
      <c r="R1301" s="402">
        <v>0</v>
      </c>
      <c r="S1301" s="402">
        <v>0</v>
      </c>
      <c r="T1301" s="402">
        <v>0</v>
      </c>
      <c r="U1301" s="402">
        <v>0</v>
      </c>
      <c r="V1301" s="402">
        <v>0</v>
      </c>
      <c r="W1301" s="402">
        <v>0</v>
      </c>
      <c r="X1301" s="402">
        <v>0</v>
      </c>
      <c r="Y1301" s="402">
        <v>0</v>
      </c>
      <c r="Z1301" s="402" t="str">
        <v/>
      </c>
      <c r="AA1301" s="402">
        <v>0</v>
      </c>
      <c r="AB1301" s="402" t="str">
        <v/>
      </c>
    </row>
    <row r="1302" spans="1:28">
      <c r="A1302" s="445" t="str">
        <f t="shared" si="154"/>
        <v>APU-001039</v>
      </c>
      <c r="B1302" s="407"/>
      <c r="C1302" s="481">
        <f t="shared" si="155"/>
        <v>0</v>
      </c>
      <c r="D1302" s="482"/>
      <c r="E1302" s="482"/>
      <c r="F1302" s="482"/>
      <c r="G1302" s="482"/>
      <c r="H1302" s="482"/>
      <c r="I1302" s="482"/>
      <c r="J1302" s="483"/>
      <c r="K1302" s="508" t="str">
        <f t="shared" si="156"/>
        <v/>
      </c>
      <c r="L1302" s="509">
        <f t="shared" si="156"/>
        <v>0</v>
      </c>
      <c r="M1302" s="510" t="str">
        <f t="shared" si="156"/>
        <v/>
      </c>
      <c r="N1302" s="511"/>
      <c r="O1302" s="490" t="str">
        <f t="shared" si="157"/>
        <v/>
      </c>
      <c r="P1302" s="491"/>
      <c r="R1302" s="402">
        <v>0</v>
      </c>
      <c r="S1302" s="402">
        <v>0</v>
      </c>
      <c r="T1302" s="402">
        <v>0</v>
      </c>
      <c r="U1302" s="402">
        <v>0</v>
      </c>
      <c r="V1302" s="402">
        <v>0</v>
      </c>
      <c r="W1302" s="402">
        <v>0</v>
      </c>
      <c r="X1302" s="402">
        <v>0</v>
      </c>
      <c r="Y1302" s="402">
        <v>0</v>
      </c>
      <c r="Z1302" s="402" t="str">
        <v/>
      </c>
      <c r="AA1302" s="402">
        <v>0</v>
      </c>
      <c r="AB1302" s="402" t="str">
        <v/>
      </c>
    </row>
    <row r="1303" spans="1:28">
      <c r="A1303" s="445" t="str">
        <f t="shared" si="154"/>
        <v>APU-001039</v>
      </c>
      <c r="B1303" s="407"/>
      <c r="C1303" s="481">
        <f t="shared" si="155"/>
        <v>0</v>
      </c>
      <c r="D1303" s="482"/>
      <c r="E1303" s="482"/>
      <c r="F1303" s="482"/>
      <c r="G1303" s="482"/>
      <c r="H1303" s="482"/>
      <c r="I1303" s="482"/>
      <c r="J1303" s="483"/>
      <c r="K1303" s="508" t="str">
        <f t="shared" si="156"/>
        <v/>
      </c>
      <c r="L1303" s="509">
        <f t="shared" si="156"/>
        <v>0</v>
      </c>
      <c r="M1303" s="510" t="str">
        <f t="shared" si="156"/>
        <v/>
      </c>
      <c r="N1303" s="511"/>
      <c r="O1303" s="490" t="str">
        <f t="shared" si="157"/>
        <v/>
      </c>
      <c r="P1303" s="491"/>
      <c r="R1303" s="402">
        <v>0</v>
      </c>
      <c r="S1303" s="402">
        <v>0</v>
      </c>
      <c r="T1303" s="402">
        <v>0</v>
      </c>
      <c r="U1303" s="402">
        <v>0</v>
      </c>
      <c r="V1303" s="402">
        <v>0</v>
      </c>
      <c r="W1303" s="402">
        <v>0</v>
      </c>
      <c r="X1303" s="402">
        <v>0</v>
      </c>
      <c r="Y1303" s="402">
        <v>0</v>
      </c>
      <c r="Z1303" s="402" t="str">
        <v/>
      </c>
      <c r="AA1303" s="402">
        <v>0</v>
      </c>
      <c r="AB1303" s="402" t="str">
        <v/>
      </c>
    </row>
    <row r="1304" spans="1:28">
      <c r="A1304" s="445" t="str">
        <f t="shared" si="154"/>
        <v>APU-001039</v>
      </c>
      <c r="B1304" s="407"/>
      <c r="C1304" s="481">
        <f t="shared" si="155"/>
        <v>0</v>
      </c>
      <c r="D1304" s="482"/>
      <c r="E1304" s="482"/>
      <c r="F1304" s="482"/>
      <c r="G1304" s="482"/>
      <c r="H1304" s="482"/>
      <c r="I1304" s="482"/>
      <c r="J1304" s="483"/>
      <c r="K1304" s="508" t="str">
        <f t="shared" si="156"/>
        <v/>
      </c>
      <c r="L1304" s="509">
        <f t="shared" si="156"/>
        <v>0</v>
      </c>
      <c r="M1304" s="510" t="str">
        <f t="shared" si="156"/>
        <v/>
      </c>
      <c r="N1304" s="511"/>
      <c r="O1304" s="490" t="str">
        <f t="shared" si="157"/>
        <v/>
      </c>
      <c r="P1304" s="491"/>
      <c r="R1304" s="402">
        <v>0</v>
      </c>
      <c r="S1304" s="402">
        <v>0</v>
      </c>
      <c r="T1304" s="402">
        <v>0</v>
      </c>
      <c r="U1304" s="402">
        <v>0</v>
      </c>
      <c r="V1304" s="402">
        <v>0</v>
      </c>
      <c r="W1304" s="402">
        <v>0</v>
      </c>
      <c r="X1304" s="402">
        <v>0</v>
      </c>
      <c r="Y1304" s="402">
        <v>0</v>
      </c>
      <c r="Z1304" s="402" t="str">
        <v/>
      </c>
      <c r="AA1304" s="402">
        <v>0</v>
      </c>
      <c r="AB1304" s="402" t="str">
        <v/>
      </c>
    </row>
    <row r="1305" spans="1:28">
      <c r="A1305" s="445" t="str">
        <f t="shared" si="154"/>
        <v>APU-001039</v>
      </c>
      <c r="B1305" s="407"/>
      <c r="C1305" s="481">
        <f t="shared" si="155"/>
        <v>0</v>
      </c>
      <c r="D1305" s="482"/>
      <c r="E1305" s="482"/>
      <c r="F1305" s="482"/>
      <c r="G1305" s="482"/>
      <c r="H1305" s="482"/>
      <c r="I1305" s="482"/>
      <c r="J1305" s="483"/>
      <c r="K1305" s="508" t="str">
        <f t="shared" si="156"/>
        <v/>
      </c>
      <c r="L1305" s="509">
        <f t="shared" si="156"/>
        <v>0</v>
      </c>
      <c r="M1305" s="510" t="str">
        <f t="shared" si="156"/>
        <v/>
      </c>
      <c r="N1305" s="511"/>
      <c r="O1305" s="490" t="str">
        <f t="shared" si="157"/>
        <v/>
      </c>
      <c r="P1305" s="491"/>
      <c r="R1305" s="402">
        <v>0</v>
      </c>
      <c r="S1305" s="402">
        <v>0</v>
      </c>
      <c r="T1305" s="402">
        <v>0</v>
      </c>
      <c r="U1305" s="402">
        <v>0</v>
      </c>
      <c r="V1305" s="402">
        <v>0</v>
      </c>
      <c r="W1305" s="402">
        <v>0</v>
      </c>
      <c r="X1305" s="402">
        <v>0</v>
      </c>
      <c r="Y1305" s="402">
        <v>0</v>
      </c>
      <c r="Z1305" s="402" t="str">
        <v/>
      </c>
      <c r="AA1305" s="402">
        <v>0</v>
      </c>
      <c r="AB1305" s="402" t="str">
        <v/>
      </c>
    </row>
    <row r="1306" spans="1:28">
      <c r="A1306" s="445" t="str">
        <f t="shared" si="154"/>
        <v>APU-001039</v>
      </c>
      <c r="B1306" s="407"/>
      <c r="C1306" s="481" t="str">
        <f t="shared" si="155"/>
        <v/>
      </c>
      <c r="D1306" s="482"/>
      <c r="E1306" s="482"/>
      <c r="F1306" s="482"/>
      <c r="G1306" s="482"/>
      <c r="H1306" s="482"/>
      <c r="I1306" s="482"/>
      <c r="J1306" s="483"/>
      <c r="K1306" s="508" t="str">
        <f t="shared" si="156"/>
        <v/>
      </c>
      <c r="L1306" s="509">
        <f t="shared" si="156"/>
        <v>0</v>
      </c>
      <c r="M1306" s="510" t="str">
        <f t="shared" si="156"/>
        <v/>
      </c>
      <c r="N1306" s="511"/>
      <c r="O1306" s="490" t="str">
        <f t="shared" si="157"/>
        <v/>
      </c>
      <c r="P1306" s="491"/>
      <c r="R1306" s="402" t="str">
        <v/>
      </c>
      <c r="S1306" s="402">
        <v>0</v>
      </c>
      <c r="T1306" s="402">
        <v>0</v>
      </c>
      <c r="U1306" s="402">
        <v>0</v>
      </c>
      <c r="V1306" s="402">
        <v>0</v>
      </c>
      <c r="W1306" s="402">
        <v>0</v>
      </c>
      <c r="X1306" s="402">
        <v>0</v>
      </c>
      <c r="Y1306" s="402">
        <v>0</v>
      </c>
      <c r="Z1306" s="402" t="str">
        <v/>
      </c>
      <c r="AA1306" s="402">
        <v>0</v>
      </c>
      <c r="AB1306" s="402" t="str">
        <v/>
      </c>
    </row>
    <row r="1307" spans="1:28">
      <c r="A1307" s="445" t="str">
        <f t="shared" si="154"/>
        <v>APU-001039</v>
      </c>
      <c r="B1307" s="407"/>
      <c r="C1307" s="481" t="str">
        <f t="shared" si="155"/>
        <v/>
      </c>
      <c r="D1307" s="482"/>
      <c r="E1307" s="482"/>
      <c r="F1307" s="482"/>
      <c r="G1307" s="482"/>
      <c r="H1307" s="482"/>
      <c r="I1307" s="482"/>
      <c r="J1307" s="483"/>
      <c r="K1307" s="508" t="str">
        <f t="shared" si="156"/>
        <v/>
      </c>
      <c r="L1307" s="509">
        <f t="shared" si="156"/>
        <v>0</v>
      </c>
      <c r="M1307" s="510" t="str">
        <f t="shared" si="156"/>
        <v/>
      </c>
      <c r="N1307" s="511"/>
      <c r="O1307" s="490" t="str">
        <f t="shared" si="157"/>
        <v/>
      </c>
      <c r="P1307" s="491"/>
      <c r="R1307" s="402" t="str">
        <v/>
      </c>
      <c r="S1307" s="402">
        <v>0</v>
      </c>
      <c r="T1307" s="402">
        <v>0</v>
      </c>
      <c r="U1307" s="402">
        <v>0</v>
      </c>
      <c r="V1307" s="402">
        <v>0</v>
      </c>
      <c r="W1307" s="402">
        <v>0</v>
      </c>
      <c r="X1307" s="402">
        <v>0</v>
      </c>
      <c r="Y1307" s="402">
        <v>0</v>
      </c>
      <c r="Z1307" s="402" t="str">
        <v/>
      </c>
      <c r="AA1307" s="402">
        <v>0</v>
      </c>
      <c r="AB1307" s="402" t="str">
        <v/>
      </c>
    </row>
    <row r="1308" spans="1:28">
      <c r="A1308" s="445" t="str">
        <f t="shared" si="154"/>
        <v>APU-001039</v>
      </c>
      <c r="B1308" s="407"/>
      <c r="C1308" s="481" t="str">
        <f t="shared" si="155"/>
        <v/>
      </c>
      <c r="D1308" s="482"/>
      <c r="E1308" s="482"/>
      <c r="F1308" s="482"/>
      <c r="G1308" s="482"/>
      <c r="H1308" s="482"/>
      <c r="I1308" s="482"/>
      <c r="J1308" s="483"/>
      <c r="K1308" s="508" t="str">
        <f t="shared" si="156"/>
        <v/>
      </c>
      <c r="L1308" s="509">
        <f t="shared" si="156"/>
        <v>0</v>
      </c>
      <c r="M1308" s="510" t="str">
        <f t="shared" si="156"/>
        <v/>
      </c>
      <c r="N1308" s="511"/>
      <c r="O1308" s="490" t="str">
        <f t="shared" si="157"/>
        <v/>
      </c>
      <c r="P1308" s="491"/>
      <c r="R1308" s="402" t="str">
        <v/>
      </c>
      <c r="S1308" s="402">
        <v>0</v>
      </c>
      <c r="T1308" s="402">
        <v>0</v>
      </c>
      <c r="U1308" s="402">
        <v>0</v>
      </c>
      <c r="V1308" s="402">
        <v>0</v>
      </c>
      <c r="W1308" s="402">
        <v>0</v>
      </c>
      <c r="X1308" s="402">
        <v>0</v>
      </c>
      <c r="Y1308" s="402">
        <v>0</v>
      </c>
      <c r="Z1308" s="402" t="str">
        <v/>
      </c>
      <c r="AA1308" s="402">
        <v>0</v>
      </c>
      <c r="AB1308" s="402" t="str">
        <v/>
      </c>
    </row>
    <row r="1309" spans="1:28" ht="15.75" thickBot="1">
      <c r="A1309" s="445" t="str">
        <f t="shared" si="154"/>
        <v>APU-001039</v>
      </c>
      <c r="B1309" s="407"/>
      <c r="C1309" s="512" t="s">
        <v>97</v>
      </c>
      <c r="D1309" s="482"/>
      <c r="E1309" s="482"/>
      <c r="F1309" s="482"/>
      <c r="G1309" s="482"/>
      <c r="H1309" s="482"/>
      <c r="I1309" s="482"/>
      <c r="J1309" s="483"/>
      <c r="K1309" s="508" t="s">
        <v>98</v>
      </c>
      <c r="L1309" s="509">
        <v>0.05</v>
      </c>
      <c r="M1309" s="510">
        <f>SUM(O1295:O1308)</f>
        <v>25000.35</v>
      </c>
      <c r="N1309" s="511"/>
      <c r="O1309" s="490">
        <f>ROUND(M1309*L1309,2)</f>
        <v>1250.02</v>
      </c>
      <c r="P1309" s="491"/>
      <c r="R1309" s="402" t="str">
        <v>DESPERDICIO</v>
      </c>
      <c r="S1309" s="402">
        <v>0</v>
      </c>
      <c r="T1309" s="402">
        <v>0</v>
      </c>
      <c r="U1309" s="402">
        <v>0</v>
      </c>
      <c r="V1309" s="402">
        <v>0</v>
      </c>
      <c r="W1309" s="402">
        <v>0</v>
      </c>
      <c r="X1309" s="402">
        <v>0</v>
      </c>
      <c r="Y1309" s="402">
        <v>0</v>
      </c>
      <c r="Z1309" s="402" t="str">
        <v>%</v>
      </c>
      <c r="AA1309" s="402">
        <v>0.05</v>
      </c>
      <c r="AB1309" s="402">
        <v>25000.35</v>
      </c>
    </row>
    <row r="1310" spans="1:28" ht="15.75" thickBot="1">
      <c r="A1310" s="445" t="str">
        <f t="shared" si="154"/>
        <v>APU-001039</v>
      </c>
      <c r="B1310" s="407"/>
      <c r="C1310" s="499" t="s">
        <v>95</v>
      </c>
      <c r="D1310" s="500"/>
      <c r="E1310" s="500"/>
      <c r="F1310" s="500"/>
      <c r="G1310" s="500"/>
      <c r="H1310" s="500"/>
      <c r="I1310" s="500"/>
      <c r="J1310" s="500"/>
      <c r="K1310" s="500"/>
      <c r="L1310" s="500"/>
      <c r="M1310" s="500"/>
      <c r="N1310" s="501"/>
      <c r="O1310" s="502">
        <f>SUM(O1295:O1309)</f>
        <v>26250.37</v>
      </c>
      <c r="P1310" s="491"/>
      <c r="R1310" s="402" t="str">
        <v>SUBTOTAL</v>
      </c>
      <c r="S1310" s="402">
        <v>0</v>
      </c>
      <c r="T1310" s="402">
        <v>0</v>
      </c>
      <c r="U1310" s="402">
        <v>0</v>
      </c>
      <c r="V1310" s="402">
        <v>0</v>
      </c>
      <c r="W1310" s="402">
        <v>0</v>
      </c>
      <c r="X1310" s="402">
        <v>0</v>
      </c>
      <c r="Y1310" s="402">
        <v>0</v>
      </c>
      <c r="Z1310" s="402">
        <v>0</v>
      </c>
      <c r="AA1310" s="402">
        <v>0</v>
      </c>
      <c r="AB1310" s="402">
        <v>0</v>
      </c>
    </row>
    <row r="1311" spans="1:28" ht="15.75" thickBot="1">
      <c r="A1311" s="445" t="str">
        <f t="shared" si="154"/>
        <v>APU-001039</v>
      </c>
      <c r="B1311" s="407"/>
      <c r="C1311" s="446" t="s">
        <v>50</v>
      </c>
      <c r="D1311" s="420"/>
      <c r="E1311" s="420"/>
      <c r="F1311" s="420"/>
      <c r="G1311" s="420"/>
      <c r="H1311" s="420"/>
      <c r="I1311" s="420"/>
      <c r="J1311" s="420"/>
      <c r="K1311" s="420"/>
      <c r="L1311" s="420"/>
      <c r="M1311" s="420"/>
      <c r="N1311" s="420"/>
      <c r="O1311" s="471"/>
      <c r="P1311" s="472"/>
      <c r="R1311" s="402" t="str">
        <v>III. TRANSPORTES</v>
      </c>
      <c r="S1311" s="402">
        <v>0</v>
      </c>
      <c r="T1311" s="402">
        <v>0</v>
      </c>
      <c r="U1311" s="402">
        <v>0</v>
      </c>
      <c r="V1311" s="402">
        <v>0</v>
      </c>
      <c r="W1311" s="402">
        <v>0</v>
      </c>
      <c r="X1311" s="402">
        <v>0</v>
      </c>
      <c r="Y1311" s="402">
        <v>0</v>
      </c>
      <c r="Z1311" s="402">
        <v>0</v>
      </c>
      <c r="AA1311" s="402">
        <v>0</v>
      </c>
      <c r="AB1311" s="402">
        <v>0</v>
      </c>
    </row>
    <row r="1312" spans="1:28">
      <c r="A1312" s="445" t="str">
        <f t="shared" si="154"/>
        <v>APU-001039</v>
      </c>
      <c r="B1312" s="407"/>
      <c r="C1312" s="473" t="s">
        <v>51</v>
      </c>
      <c r="D1312" s="504"/>
      <c r="E1312" s="504"/>
      <c r="F1312" s="504"/>
      <c r="G1312" s="504"/>
      <c r="H1312" s="504"/>
      <c r="I1312" s="504"/>
      <c r="J1312" s="478" t="s">
        <v>52</v>
      </c>
      <c r="K1312" s="513" t="s">
        <v>53</v>
      </c>
      <c r="L1312" s="478" t="s">
        <v>99</v>
      </c>
      <c r="M1312" s="476" t="s">
        <v>54</v>
      </c>
      <c r="N1312" s="477"/>
      <c r="O1312" s="479" t="s">
        <v>48</v>
      </c>
      <c r="P1312" s="480"/>
      <c r="R1312" s="402" t="str">
        <v>MATERIAL</v>
      </c>
      <c r="S1312" s="402">
        <v>0</v>
      </c>
      <c r="T1312" s="402">
        <v>0</v>
      </c>
      <c r="U1312" s="402">
        <v>0</v>
      </c>
      <c r="V1312" s="402">
        <v>0</v>
      </c>
      <c r="W1312" s="402">
        <v>0</v>
      </c>
      <c r="X1312" s="402">
        <v>0</v>
      </c>
      <c r="Y1312" s="402" t="str">
        <v>VOL. o PESO</v>
      </c>
      <c r="Z1312" s="402" t="str">
        <v>DISTANCIA</v>
      </c>
      <c r="AA1312" s="402" t="str">
        <v>M3 o Ton/Km</v>
      </c>
      <c r="AB1312" s="402" t="str">
        <v>TARIFA</v>
      </c>
    </row>
    <row r="1313" spans="1:28">
      <c r="A1313" s="445" t="str">
        <f t="shared" si="154"/>
        <v>APU-001039</v>
      </c>
      <c r="B1313" s="407"/>
      <c r="C1313" s="481" t="str">
        <f>+R1313</f>
        <v/>
      </c>
      <c r="D1313" s="514"/>
      <c r="E1313" s="514"/>
      <c r="F1313" s="514"/>
      <c r="G1313" s="514"/>
      <c r="H1313" s="514"/>
      <c r="I1313" s="514"/>
      <c r="J1313" s="515">
        <f t="shared" ref="J1313:M1316" si="158">+Y1313</f>
        <v>0</v>
      </c>
      <c r="K1313" s="516">
        <f t="shared" si="158"/>
        <v>0</v>
      </c>
      <c r="L1313" s="517" t="str">
        <f t="shared" si="158"/>
        <v/>
      </c>
      <c r="M1313" s="510" t="str">
        <f t="shared" si="158"/>
        <v/>
      </c>
      <c r="N1313" s="518"/>
      <c r="O1313" s="519" t="str">
        <f>IFERROR(ROUND(J1313*M1313*K1313,2),"")</f>
        <v/>
      </c>
      <c r="P1313" s="491"/>
      <c r="R1313" s="402" t="str">
        <v/>
      </c>
      <c r="S1313" s="402">
        <v>0</v>
      </c>
      <c r="T1313" s="402">
        <v>0</v>
      </c>
      <c r="U1313" s="402">
        <v>0</v>
      </c>
      <c r="V1313" s="402">
        <v>0</v>
      </c>
      <c r="W1313" s="402">
        <v>0</v>
      </c>
      <c r="X1313" s="402">
        <v>0</v>
      </c>
      <c r="Y1313" s="402">
        <v>0</v>
      </c>
      <c r="Z1313" s="402">
        <v>0</v>
      </c>
      <c r="AA1313" s="402" t="str">
        <v/>
      </c>
      <c r="AB1313" s="402" t="str">
        <v/>
      </c>
    </row>
    <row r="1314" spans="1:28">
      <c r="A1314" s="445" t="str">
        <f t="shared" si="154"/>
        <v>APU-001039</v>
      </c>
      <c r="B1314" s="407"/>
      <c r="C1314" s="481" t="str">
        <f>+R1314</f>
        <v/>
      </c>
      <c r="D1314" s="514"/>
      <c r="E1314" s="514"/>
      <c r="F1314" s="514"/>
      <c r="G1314" s="514"/>
      <c r="H1314" s="514"/>
      <c r="I1314" s="514"/>
      <c r="J1314" s="515">
        <f t="shared" si="158"/>
        <v>0</v>
      </c>
      <c r="K1314" s="516">
        <f t="shared" si="158"/>
        <v>0</v>
      </c>
      <c r="L1314" s="517" t="str">
        <f t="shared" si="158"/>
        <v/>
      </c>
      <c r="M1314" s="510" t="str">
        <f t="shared" si="158"/>
        <v/>
      </c>
      <c r="N1314" s="518"/>
      <c r="O1314" s="519" t="str">
        <f>IFERROR(ROUND(J1314*M1314*K1314,2),"")</f>
        <v/>
      </c>
      <c r="P1314" s="491"/>
      <c r="R1314" s="402" t="str">
        <v/>
      </c>
      <c r="S1314" s="402">
        <v>0</v>
      </c>
      <c r="T1314" s="402">
        <v>0</v>
      </c>
      <c r="U1314" s="402">
        <v>0</v>
      </c>
      <c r="V1314" s="402">
        <v>0</v>
      </c>
      <c r="W1314" s="402">
        <v>0</v>
      </c>
      <c r="X1314" s="402">
        <v>0</v>
      </c>
      <c r="Y1314" s="402">
        <v>0</v>
      </c>
      <c r="Z1314" s="402">
        <v>0</v>
      </c>
      <c r="AA1314" s="402" t="str">
        <v/>
      </c>
      <c r="AB1314" s="402" t="str">
        <v/>
      </c>
    </row>
    <row r="1315" spans="1:28">
      <c r="A1315" s="445" t="str">
        <f t="shared" si="154"/>
        <v>APU-001039</v>
      </c>
      <c r="B1315" s="407"/>
      <c r="C1315" s="481" t="str">
        <f>+R1315</f>
        <v/>
      </c>
      <c r="D1315" s="514"/>
      <c r="E1315" s="514"/>
      <c r="F1315" s="514"/>
      <c r="G1315" s="514"/>
      <c r="H1315" s="514"/>
      <c r="I1315" s="514"/>
      <c r="J1315" s="515">
        <f t="shared" si="158"/>
        <v>0</v>
      </c>
      <c r="K1315" s="516">
        <f t="shared" si="158"/>
        <v>0</v>
      </c>
      <c r="L1315" s="517" t="str">
        <f t="shared" si="158"/>
        <v/>
      </c>
      <c r="M1315" s="510" t="str">
        <f t="shared" si="158"/>
        <v/>
      </c>
      <c r="N1315" s="518"/>
      <c r="O1315" s="519" t="str">
        <f>IFERROR(ROUND(J1315*M1315*K1315,2),"")</f>
        <v/>
      </c>
      <c r="P1315" s="491"/>
      <c r="R1315" s="402" t="str">
        <v/>
      </c>
      <c r="S1315" s="402">
        <v>0</v>
      </c>
      <c r="T1315" s="402">
        <v>0</v>
      </c>
      <c r="U1315" s="402">
        <v>0</v>
      </c>
      <c r="V1315" s="402">
        <v>0</v>
      </c>
      <c r="W1315" s="402">
        <v>0</v>
      </c>
      <c r="X1315" s="402">
        <v>0</v>
      </c>
      <c r="Y1315" s="402">
        <v>0</v>
      </c>
      <c r="Z1315" s="402">
        <v>0</v>
      </c>
      <c r="AA1315" s="402" t="str">
        <v/>
      </c>
      <c r="AB1315" s="402" t="str">
        <v/>
      </c>
    </row>
    <row r="1316" spans="1:28" ht="15.75" thickBot="1">
      <c r="A1316" s="445" t="str">
        <f t="shared" si="154"/>
        <v>APU-001039</v>
      </c>
      <c r="B1316" s="407"/>
      <c r="C1316" s="481" t="str">
        <f>+R1316</f>
        <v/>
      </c>
      <c r="D1316" s="514"/>
      <c r="E1316" s="514"/>
      <c r="F1316" s="514"/>
      <c r="G1316" s="514"/>
      <c r="H1316" s="514"/>
      <c r="I1316" s="514"/>
      <c r="J1316" s="515">
        <f t="shared" si="158"/>
        <v>0</v>
      </c>
      <c r="K1316" s="516">
        <f t="shared" si="158"/>
        <v>0</v>
      </c>
      <c r="L1316" s="517" t="str">
        <f t="shared" si="158"/>
        <v/>
      </c>
      <c r="M1316" s="510" t="str">
        <f t="shared" si="158"/>
        <v/>
      </c>
      <c r="N1316" s="518"/>
      <c r="O1316" s="519" t="str">
        <f>IFERROR(ROUND(J1316*M1316*K1316,2),"")</f>
        <v/>
      </c>
      <c r="P1316" s="491"/>
      <c r="R1316" s="402" t="str">
        <v/>
      </c>
      <c r="S1316" s="402">
        <v>0</v>
      </c>
      <c r="T1316" s="402">
        <v>0</v>
      </c>
      <c r="U1316" s="402">
        <v>0</v>
      </c>
      <c r="V1316" s="402">
        <v>0</v>
      </c>
      <c r="W1316" s="402">
        <v>0</v>
      </c>
      <c r="X1316" s="402">
        <v>0</v>
      </c>
      <c r="Y1316" s="402">
        <v>0</v>
      </c>
      <c r="Z1316" s="402">
        <v>0</v>
      </c>
      <c r="AA1316" s="402" t="str">
        <v/>
      </c>
      <c r="AB1316" s="402" t="str">
        <v/>
      </c>
    </row>
    <row r="1317" spans="1:28" ht="15.75" thickBot="1">
      <c r="A1317" s="445" t="str">
        <f t="shared" si="154"/>
        <v>APU-001039</v>
      </c>
      <c r="B1317" s="407"/>
      <c r="C1317" s="499" t="s">
        <v>95</v>
      </c>
      <c r="D1317" s="500"/>
      <c r="E1317" s="500"/>
      <c r="F1317" s="500"/>
      <c r="G1317" s="500"/>
      <c r="H1317" s="500"/>
      <c r="I1317" s="500"/>
      <c r="J1317" s="500"/>
      <c r="K1317" s="500"/>
      <c r="L1317" s="500"/>
      <c r="M1317" s="500"/>
      <c r="N1317" s="501"/>
      <c r="O1317" s="520">
        <f>SUM(O1313:O1316)</f>
        <v>0</v>
      </c>
      <c r="P1317" s="503"/>
      <c r="R1317" s="402" t="str">
        <v>SUBTOTAL</v>
      </c>
      <c r="S1317" s="402">
        <v>0</v>
      </c>
      <c r="T1317" s="402">
        <v>0</v>
      </c>
      <c r="U1317" s="402">
        <v>0</v>
      </c>
      <c r="V1317" s="402">
        <v>0</v>
      </c>
      <c r="W1317" s="402">
        <v>0</v>
      </c>
      <c r="X1317" s="402">
        <v>0</v>
      </c>
      <c r="Y1317" s="402">
        <v>0</v>
      </c>
      <c r="Z1317" s="402">
        <v>0</v>
      </c>
      <c r="AA1317" s="402">
        <v>0</v>
      </c>
      <c r="AB1317" s="402">
        <v>0</v>
      </c>
    </row>
    <row r="1318" spans="1:28" ht="15.75" thickBot="1">
      <c r="A1318" s="445" t="str">
        <f t="shared" si="154"/>
        <v>APU-001039</v>
      </c>
      <c r="B1318" s="407"/>
      <c r="C1318" s="446" t="s">
        <v>55</v>
      </c>
      <c r="D1318" s="420"/>
      <c r="E1318" s="420"/>
      <c r="F1318" s="420"/>
      <c r="G1318" s="420"/>
      <c r="H1318" s="420"/>
      <c r="I1318" s="420"/>
      <c r="J1318" s="420"/>
      <c r="K1318" s="420"/>
      <c r="L1318" s="420"/>
      <c r="M1318" s="420"/>
      <c r="N1318" s="420"/>
      <c r="O1318" s="471"/>
      <c r="P1318" s="472"/>
      <c r="R1318" s="402" t="str">
        <v>IV. MANO DE OBRA</v>
      </c>
      <c r="S1318" s="402">
        <v>0</v>
      </c>
      <c r="T1318" s="402">
        <v>0</v>
      </c>
      <c r="U1318" s="402">
        <v>0</v>
      </c>
      <c r="V1318" s="402">
        <v>0</v>
      </c>
      <c r="W1318" s="402">
        <v>0</v>
      </c>
      <c r="X1318" s="402">
        <v>0</v>
      </c>
      <c r="Y1318" s="402">
        <v>0</v>
      </c>
      <c r="Z1318" s="402">
        <v>0</v>
      </c>
      <c r="AA1318" s="402">
        <v>0</v>
      </c>
      <c r="AB1318" s="402">
        <v>0</v>
      </c>
    </row>
    <row r="1319" spans="1:28" ht="30">
      <c r="A1319" s="445" t="str">
        <f t="shared" si="154"/>
        <v>APU-001039</v>
      </c>
      <c r="B1319" s="407"/>
      <c r="C1319" s="473" t="s">
        <v>56</v>
      </c>
      <c r="D1319" s="504"/>
      <c r="E1319" s="504"/>
      <c r="F1319" s="504"/>
      <c r="G1319" s="504"/>
      <c r="H1319" s="504"/>
      <c r="I1319" s="504"/>
      <c r="J1319" s="478" t="s">
        <v>57</v>
      </c>
      <c r="K1319" s="521" t="s">
        <v>58</v>
      </c>
      <c r="L1319" s="522" t="s">
        <v>59</v>
      </c>
      <c r="M1319" s="476" t="s">
        <v>47</v>
      </c>
      <c r="N1319" s="477"/>
      <c r="O1319" s="523" t="s">
        <v>48</v>
      </c>
      <c r="P1319" s="524"/>
      <c r="R1319" s="402" t="str">
        <v>TRABAJADOR</v>
      </c>
      <c r="S1319" s="402">
        <v>0</v>
      </c>
      <c r="T1319" s="402">
        <v>0</v>
      </c>
      <c r="U1319" s="402">
        <v>0</v>
      </c>
      <c r="V1319" s="402">
        <v>0</v>
      </c>
      <c r="W1319" s="402">
        <v>0</v>
      </c>
      <c r="X1319" s="402">
        <v>0</v>
      </c>
      <c r="Y1319" s="402" t="str">
        <v>JORNAL</v>
      </c>
      <c r="Z1319" s="402" t="str">
        <v>PRESTACIONES</v>
      </c>
      <c r="AA1319" s="402" t="str">
        <v>JORNAL TOTAL</v>
      </c>
      <c r="AB1319" s="402" t="str">
        <v>RENDIMIENTO</v>
      </c>
    </row>
    <row r="1320" spans="1:28">
      <c r="A1320" s="445" t="str">
        <f t="shared" si="154"/>
        <v>APU-001039</v>
      </c>
      <c r="B1320" s="407"/>
      <c r="C1320" s="481" t="str">
        <f>+R1320</f>
        <v>ELÉCTRICO</v>
      </c>
      <c r="D1320" s="482"/>
      <c r="E1320" s="482"/>
      <c r="F1320" s="482"/>
      <c r="G1320" s="482"/>
      <c r="H1320" s="482"/>
      <c r="I1320" s="483"/>
      <c r="J1320" s="525">
        <f t="shared" ref="J1320:M1324" si="159">+Y1320</f>
        <v>121352</v>
      </c>
      <c r="K1320" s="526">
        <f t="shared" si="159"/>
        <v>1.95</v>
      </c>
      <c r="L1320" s="527">
        <f t="shared" si="159"/>
        <v>236636.4</v>
      </c>
      <c r="M1320" s="488">
        <f t="shared" si="159"/>
        <v>24.242424242424242</v>
      </c>
      <c r="N1320" s="528"/>
      <c r="O1320" s="529">
        <f>IFERROR(ROUND(L1320/M1320,2)," ")</f>
        <v>9761.25</v>
      </c>
      <c r="P1320" s="530"/>
      <c r="R1320" s="402" t="str">
        <v>ELÉCTRICO</v>
      </c>
      <c r="S1320" s="402">
        <v>0</v>
      </c>
      <c r="T1320" s="402">
        <v>0</v>
      </c>
      <c r="U1320" s="402">
        <v>0</v>
      </c>
      <c r="V1320" s="402">
        <v>0</v>
      </c>
      <c r="W1320" s="402">
        <v>0</v>
      </c>
      <c r="X1320" s="402">
        <v>0</v>
      </c>
      <c r="Y1320" s="402">
        <v>121352</v>
      </c>
      <c r="Z1320" s="402">
        <v>1.95</v>
      </c>
      <c r="AA1320" s="402">
        <v>236636.4</v>
      </c>
      <c r="AB1320" s="402">
        <v>24.242424242424242</v>
      </c>
    </row>
    <row r="1321" spans="1:28">
      <c r="A1321" s="445" t="str">
        <f t="shared" si="154"/>
        <v>APU-001039</v>
      </c>
      <c r="B1321" s="407"/>
      <c r="C1321" s="481" t="str">
        <f>+R1321</f>
        <v>AYUDANTE (1)</v>
      </c>
      <c r="D1321" s="482"/>
      <c r="E1321" s="482"/>
      <c r="F1321" s="482"/>
      <c r="G1321" s="482"/>
      <c r="H1321" s="482"/>
      <c r="I1321" s="483"/>
      <c r="J1321" s="525">
        <f t="shared" si="159"/>
        <v>71433</v>
      </c>
      <c r="K1321" s="526">
        <f t="shared" si="159"/>
        <v>1.95</v>
      </c>
      <c r="L1321" s="527">
        <f t="shared" si="159"/>
        <v>139294.35</v>
      </c>
      <c r="M1321" s="488">
        <f t="shared" si="159"/>
        <v>24.242424242424242</v>
      </c>
      <c r="N1321" s="528"/>
      <c r="O1321" s="529">
        <f>IFERROR(ROUND(L1321/M1321,2)," ")</f>
        <v>5745.89</v>
      </c>
      <c r="P1321" s="530"/>
      <c r="R1321" s="402" t="str">
        <v>AYUDANTE (1)</v>
      </c>
      <c r="S1321" s="402">
        <v>0</v>
      </c>
      <c r="T1321" s="402">
        <v>0</v>
      </c>
      <c r="U1321" s="402">
        <v>0</v>
      </c>
      <c r="V1321" s="402">
        <v>0</v>
      </c>
      <c r="W1321" s="402">
        <v>0</v>
      </c>
      <c r="X1321" s="402">
        <v>0</v>
      </c>
      <c r="Y1321" s="402">
        <v>71433</v>
      </c>
      <c r="Z1321" s="402">
        <v>1.95</v>
      </c>
      <c r="AA1321" s="402">
        <v>139294.35</v>
      </c>
      <c r="AB1321" s="402">
        <v>24.242424242424242</v>
      </c>
    </row>
    <row r="1322" spans="1:28">
      <c r="A1322" s="445" t="str">
        <f t="shared" si="154"/>
        <v>APU-001039</v>
      </c>
      <c r="B1322" s="407"/>
      <c r="C1322" s="481" t="str">
        <f>+R1322</f>
        <v/>
      </c>
      <c r="D1322" s="482"/>
      <c r="E1322" s="482"/>
      <c r="F1322" s="482"/>
      <c r="G1322" s="482"/>
      <c r="H1322" s="482"/>
      <c r="I1322" s="483"/>
      <c r="J1322" s="525" t="str">
        <f t="shared" si="159"/>
        <v/>
      </c>
      <c r="K1322" s="526" t="str">
        <f t="shared" si="159"/>
        <v xml:space="preserve"> </v>
      </c>
      <c r="L1322" s="527" t="str">
        <f t="shared" si="159"/>
        <v xml:space="preserve"> </v>
      </c>
      <c r="M1322" s="488">
        <f t="shared" si="159"/>
        <v>0</v>
      </c>
      <c r="N1322" s="528"/>
      <c r="O1322" s="529" t="str">
        <f>IFERROR(ROUND(L1322/M1322,2)," ")</f>
        <v xml:space="preserve"> </v>
      </c>
      <c r="P1322" s="530"/>
      <c r="R1322" s="402" t="str">
        <v/>
      </c>
      <c r="S1322" s="402">
        <v>0</v>
      </c>
      <c r="T1322" s="402">
        <v>0</v>
      </c>
      <c r="U1322" s="402">
        <v>0</v>
      </c>
      <c r="V1322" s="402">
        <v>0</v>
      </c>
      <c r="W1322" s="402">
        <v>0</v>
      </c>
      <c r="X1322" s="402">
        <v>0</v>
      </c>
      <c r="Y1322" s="402" t="str">
        <v/>
      </c>
      <c r="Z1322" s="402" t="str">
        <v xml:space="preserve"> </v>
      </c>
      <c r="AA1322" s="402" t="str">
        <v xml:space="preserve"> </v>
      </c>
      <c r="AB1322" s="402">
        <v>0</v>
      </c>
    </row>
    <row r="1323" spans="1:28">
      <c r="A1323" s="445" t="str">
        <f t="shared" si="154"/>
        <v>APU-001039</v>
      </c>
      <c r="B1323" s="407"/>
      <c r="C1323" s="481" t="str">
        <f>+R1323</f>
        <v/>
      </c>
      <c r="D1323" s="482"/>
      <c r="E1323" s="482"/>
      <c r="F1323" s="482"/>
      <c r="G1323" s="482"/>
      <c r="H1323" s="482"/>
      <c r="I1323" s="483"/>
      <c r="J1323" s="525" t="str">
        <f t="shared" si="159"/>
        <v/>
      </c>
      <c r="K1323" s="526" t="str">
        <f t="shared" si="159"/>
        <v xml:space="preserve"> </v>
      </c>
      <c r="L1323" s="527" t="str">
        <f t="shared" si="159"/>
        <v xml:space="preserve"> </v>
      </c>
      <c r="M1323" s="488">
        <f t="shared" si="159"/>
        <v>0</v>
      </c>
      <c r="N1323" s="528"/>
      <c r="O1323" s="529" t="str">
        <f>IFERROR(ROUND(L1323/M1323,2)," ")</f>
        <v xml:space="preserve"> </v>
      </c>
      <c r="P1323" s="530"/>
      <c r="R1323" s="402" t="str">
        <v/>
      </c>
      <c r="S1323" s="402">
        <v>0</v>
      </c>
      <c r="T1323" s="402">
        <v>0</v>
      </c>
      <c r="U1323" s="402">
        <v>0</v>
      </c>
      <c r="V1323" s="402">
        <v>0</v>
      </c>
      <c r="W1323" s="402">
        <v>0</v>
      </c>
      <c r="X1323" s="402">
        <v>0</v>
      </c>
      <c r="Y1323" s="402" t="str">
        <v/>
      </c>
      <c r="Z1323" s="402" t="str">
        <v xml:space="preserve"> </v>
      </c>
      <c r="AA1323" s="402" t="str">
        <v xml:space="preserve"> </v>
      </c>
      <c r="AB1323" s="402">
        <v>0</v>
      </c>
    </row>
    <row r="1324" spans="1:28" ht="15.75" thickBot="1">
      <c r="A1324" s="445" t="str">
        <f t="shared" si="154"/>
        <v>APU-001039</v>
      </c>
      <c r="B1324" s="407"/>
      <c r="C1324" s="481" t="str">
        <f>+R1324</f>
        <v/>
      </c>
      <c r="D1324" s="482"/>
      <c r="E1324" s="482"/>
      <c r="F1324" s="482"/>
      <c r="G1324" s="482"/>
      <c r="H1324" s="482"/>
      <c r="I1324" s="483"/>
      <c r="J1324" s="525" t="str">
        <f t="shared" si="159"/>
        <v/>
      </c>
      <c r="K1324" s="526" t="str">
        <f t="shared" si="159"/>
        <v xml:space="preserve"> </v>
      </c>
      <c r="L1324" s="527" t="str">
        <f t="shared" si="159"/>
        <v xml:space="preserve"> </v>
      </c>
      <c r="M1324" s="488">
        <f t="shared" si="159"/>
        <v>0</v>
      </c>
      <c r="N1324" s="528"/>
      <c r="O1324" s="529" t="str">
        <f>IFERROR(ROUND(L1324/M1324,2)," ")</f>
        <v xml:space="preserve"> </v>
      </c>
      <c r="P1324" s="491"/>
      <c r="R1324" s="402" t="str">
        <v/>
      </c>
      <c r="S1324" s="402">
        <v>0</v>
      </c>
      <c r="T1324" s="402">
        <v>0</v>
      </c>
      <c r="U1324" s="402">
        <v>0</v>
      </c>
      <c r="V1324" s="402">
        <v>0</v>
      </c>
      <c r="W1324" s="402">
        <v>0</v>
      </c>
      <c r="X1324" s="402">
        <v>0</v>
      </c>
      <c r="Y1324" s="402" t="str">
        <v/>
      </c>
      <c r="Z1324" s="402" t="str">
        <v xml:space="preserve"> </v>
      </c>
      <c r="AA1324" s="402" t="str">
        <v xml:space="preserve"> </v>
      </c>
      <c r="AB1324" s="402">
        <v>0</v>
      </c>
    </row>
    <row r="1325" spans="1:28" ht="15.75" thickBot="1">
      <c r="A1325" s="445" t="str">
        <f t="shared" si="154"/>
        <v>APU-001039</v>
      </c>
      <c r="B1325" s="407"/>
      <c r="C1325" s="499" t="s">
        <v>95</v>
      </c>
      <c r="D1325" s="500"/>
      <c r="E1325" s="500"/>
      <c r="F1325" s="500"/>
      <c r="G1325" s="500"/>
      <c r="H1325" s="500"/>
      <c r="I1325" s="500"/>
      <c r="J1325" s="500"/>
      <c r="K1325" s="500"/>
      <c r="L1325" s="500"/>
      <c r="M1325" s="500"/>
      <c r="N1325" s="501"/>
      <c r="O1325" s="502">
        <f>SUM(O1320:O1324)</f>
        <v>15507.14</v>
      </c>
      <c r="P1325" s="491"/>
      <c r="R1325" s="402" t="str">
        <v>SUBTOTAL</v>
      </c>
      <c r="S1325" s="402">
        <v>0</v>
      </c>
      <c r="T1325" s="402">
        <v>0</v>
      </c>
      <c r="U1325" s="402">
        <v>0</v>
      </c>
      <c r="V1325" s="402">
        <v>0</v>
      </c>
      <c r="W1325" s="402">
        <v>0</v>
      </c>
      <c r="X1325" s="402">
        <v>0</v>
      </c>
      <c r="Y1325" s="402">
        <v>0</v>
      </c>
      <c r="Z1325" s="402">
        <v>0</v>
      </c>
      <c r="AA1325" s="402">
        <v>0</v>
      </c>
      <c r="AB1325" s="402">
        <v>0</v>
      </c>
    </row>
    <row r="1326" spans="1:28" ht="15.75" thickBot="1">
      <c r="A1326" s="445" t="str">
        <f t="shared" si="154"/>
        <v>APU-001039</v>
      </c>
      <c r="B1326" s="407"/>
      <c r="C1326" s="459"/>
      <c r="D1326" s="411"/>
      <c r="E1326" s="411"/>
      <c r="F1326" s="411"/>
      <c r="G1326" s="411"/>
      <c r="H1326" s="411"/>
      <c r="I1326" s="411"/>
      <c r="J1326" s="411"/>
      <c r="K1326" s="411"/>
      <c r="L1326" s="411"/>
      <c r="M1326" s="411"/>
      <c r="N1326" s="411"/>
      <c r="O1326" s="460"/>
      <c r="P1326" s="409"/>
      <c r="R1326" s="402">
        <v>0</v>
      </c>
      <c r="S1326" s="402">
        <v>0</v>
      </c>
      <c r="T1326" s="402">
        <v>0</v>
      </c>
      <c r="U1326" s="402">
        <v>0</v>
      </c>
      <c r="V1326" s="402">
        <v>0</v>
      </c>
      <c r="W1326" s="402">
        <v>0</v>
      </c>
      <c r="X1326" s="402">
        <v>0</v>
      </c>
      <c r="Y1326" s="402">
        <v>0</v>
      </c>
      <c r="Z1326" s="402">
        <v>0</v>
      </c>
      <c r="AA1326" s="402">
        <v>0</v>
      </c>
      <c r="AB1326" s="402">
        <v>0</v>
      </c>
    </row>
    <row r="1327" spans="1:28" ht="15.75" thickBot="1">
      <c r="A1327" s="445" t="str">
        <f t="shared" si="154"/>
        <v>APU-001039</v>
      </c>
      <c r="B1327" s="407"/>
      <c r="C1327" s="531" t="s">
        <v>60</v>
      </c>
      <c r="D1327" s="532"/>
      <c r="E1327" s="532"/>
      <c r="F1327" s="532"/>
      <c r="G1327" s="532"/>
      <c r="H1327" s="532"/>
      <c r="I1327" s="532"/>
      <c r="J1327" s="532"/>
      <c r="K1327" s="532"/>
      <c r="L1327" s="532"/>
      <c r="M1327" s="532"/>
      <c r="N1327" s="533"/>
      <c r="O1327" s="534">
        <f>+O1325+O1317+O1310+O1292</f>
        <v>43431.969999999994</v>
      </c>
      <c r="P1327" s="535"/>
      <c r="R1327" s="402" t="str">
        <v>TOTAL COSTO DIRECTO $</v>
      </c>
      <c r="S1327" s="402">
        <v>0</v>
      </c>
      <c r="T1327" s="402">
        <v>0</v>
      </c>
      <c r="U1327" s="402">
        <v>0</v>
      </c>
      <c r="V1327" s="402">
        <v>0</v>
      </c>
      <c r="W1327" s="402">
        <v>0</v>
      </c>
      <c r="X1327" s="402">
        <v>0</v>
      </c>
      <c r="Y1327" s="402">
        <v>0</v>
      </c>
      <c r="Z1327" s="402">
        <v>0</v>
      </c>
      <c r="AA1327" s="402">
        <v>0</v>
      </c>
      <c r="AB1327" s="402">
        <v>0</v>
      </c>
    </row>
    <row r="1328" spans="1:28" ht="15.75" thickBot="1">
      <c r="A1328" s="445" t="str">
        <f t="shared" si="154"/>
        <v>APU-001039</v>
      </c>
      <c r="B1328" s="407"/>
      <c r="C1328" s="536"/>
      <c r="D1328" s="537"/>
      <c r="E1328" s="537"/>
      <c r="F1328" s="537"/>
      <c r="G1328" s="537"/>
      <c r="H1328" s="537"/>
      <c r="I1328" s="537"/>
      <c r="J1328" s="537"/>
      <c r="K1328" s="537"/>
      <c r="L1328" s="537"/>
      <c r="M1328" s="537"/>
      <c r="N1328" s="537"/>
      <c r="O1328" s="538"/>
      <c r="P1328" s="472"/>
      <c r="R1328" s="402">
        <v>0</v>
      </c>
      <c r="S1328" s="402">
        <v>0</v>
      </c>
      <c r="T1328" s="402">
        <v>0</v>
      </c>
      <c r="U1328" s="402">
        <v>0</v>
      </c>
      <c r="V1328" s="402">
        <v>0</v>
      </c>
      <c r="W1328" s="402">
        <v>0</v>
      </c>
      <c r="X1328" s="402">
        <v>0</v>
      </c>
      <c r="Y1328" s="402">
        <v>0</v>
      </c>
      <c r="Z1328" s="402">
        <v>0</v>
      </c>
      <c r="AA1328" s="402">
        <v>0</v>
      </c>
      <c r="AB1328" s="402">
        <v>0</v>
      </c>
    </row>
    <row r="1329" spans="1:28">
      <c r="A1329" s="445" t="str">
        <f t="shared" si="154"/>
        <v>APU-001039</v>
      </c>
      <c r="B1329" s="407"/>
      <c r="C1329" s="539"/>
      <c r="D1329" s="540"/>
      <c r="E1329" s="540"/>
      <c r="F1329" s="540"/>
      <c r="G1329" s="540"/>
      <c r="H1329" s="540"/>
      <c r="I1329" s="540"/>
      <c r="J1329" s="513"/>
      <c r="K1329" s="541"/>
      <c r="L1329" s="522" t="s">
        <v>61</v>
      </c>
      <c r="M1329" s="542" t="s">
        <v>62</v>
      </c>
      <c r="N1329" s="543"/>
      <c r="O1329" s="523"/>
      <c r="P1329" s="524"/>
      <c r="R1329" s="402">
        <v>0</v>
      </c>
      <c r="S1329" s="402">
        <v>0</v>
      </c>
      <c r="T1329" s="402">
        <v>0</v>
      </c>
      <c r="U1329" s="402">
        <v>0</v>
      </c>
      <c r="V1329" s="402">
        <v>0</v>
      </c>
      <c r="W1329" s="402">
        <v>0</v>
      </c>
      <c r="X1329" s="402">
        <v>0</v>
      </c>
      <c r="Y1329" s="402">
        <v>0</v>
      </c>
      <c r="Z1329" s="402">
        <v>0</v>
      </c>
      <c r="AA1329" s="402" t="str">
        <v>Porcentaje</v>
      </c>
      <c r="AB1329" s="402" t="str">
        <v>Valor Total</v>
      </c>
    </row>
    <row r="1330" spans="1:28">
      <c r="A1330" s="445" t="str">
        <f t="shared" si="154"/>
        <v>APU-001039</v>
      </c>
      <c r="B1330" s="407"/>
      <c r="C1330" s="512"/>
      <c r="D1330" s="482"/>
      <c r="E1330" s="482"/>
      <c r="F1330" s="482"/>
      <c r="G1330" s="482"/>
      <c r="H1330" s="482"/>
      <c r="I1330" s="482"/>
      <c r="J1330" s="544"/>
      <c r="K1330" s="545"/>
      <c r="L1330" s="546">
        <v>0.24</v>
      </c>
      <c r="M1330" s="547">
        <f>ROUND(L1330*O1327,2)</f>
        <v>10423.67</v>
      </c>
      <c r="N1330" s="548"/>
      <c r="O1330" s="549"/>
      <c r="P1330" s="491"/>
      <c r="R1330" s="402">
        <v>0</v>
      </c>
      <c r="S1330" s="402">
        <v>0</v>
      </c>
      <c r="T1330" s="402">
        <v>0</v>
      </c>
      <c r="U1330" s="402">
        <v>0</v>
      </c>
      <c r="V1330" s="402">
        <v>0</v>
      </c>
      <c r="W1330" s="402">
        <v>0</v>
      </c>
      <c r="X1330" s="402">
        <v>0</v>
      </c>
      <c r="Y1330" s="402">
        <v>0</v>
      </c>
      <c r="Z1330" s="402">
        <v>0</v>
      </c>
      <c r="AA1330" s="402">
        <v>0.24</v>
      </c>
      <c r="AB1330" s="402">
        <v>10423.67</v>
      </c>
    </row>
    <row r="1331" spans="1:28">
      <c r="A1331" s="445" t="str">
        <f t="shared" si="154"/>
        <v>APU-001039</v>
      </c>
      <c r="B1331" s="407"/>
      <c r="C1331" s="550"/>
      <c r="D1331" s="432"/>
      <c r="E1331" s="432"/>
      <c r="F1331" s="432"/>
      <c r="G1331" s="432"/>
      <c r="H1331" s="432"/>
      <c r="I1331" s="432"/>
      <c r="J1331" s="544"/>
      <c r="K1331" s="545"/>
      <c r="L1331" s="546">
        <v>0.02</v>
      </c>
      <c r="M1331" s="547">
        <f>ROUND(L1331*O1327,2)</f>
        <v>868.64</v>
      </c>
      <c r="N1331" s="548"/>
      <c r="O1331" s="549"/>
      <c r="P1331" s="491"/>
    </row>
    <row r="1332" spans="1:28" ht="15.75" thickBot="1">
      <c r="A1332" s="445" t="str">
        <f t="shared" si="154"/>
        <v>APU-001039</v>
      </c>
      <c r="B1332" s="407"/>
      <c r="C1332" s="449"/>
      <c r="D1332" s="450"/>
      <c r="E1332" s="450"/>
      <c r="F1332" s="450"/>
      <c r="G1332" s="450"/>
      <c r="H1332" s="450"/>
      <c r="I1332" s="450"/>
      <c r="J1332" s="551"/>
      <c r="K1332" s="552"/>
      <c r="L1332" s="546">
        <v>7.0000000000000007E-2</v>
      </c>
      <c r="M1332" s="547">
        <f>ROUND(L1332*O1327,2)</f>
        <v>3040.24</v>
      </c>
      <c r="N1332" s="548"/>
      <c r="O1332" s="549"/>
      <c r="P1332" s="491"/>
    </row>
    <row r="1333" spans="1:28" ht="15.75" thickBot="1">
      <c r="B1333" s="407"/>
      <c r="C1333" s="499"/>
      <c r="D1333" s="500"/>
      <c r="E1333" s="500"/>
      <c r="F1333" s="500"/>
      <c r="G1333" s="500"/>
      <c r="H1333" s="500"/>
      <c r="I1333" s="500"/>
      <c r="J1333" s="500"/>
      <c r="K1333" s="500"/>
      <c r="L1333" s="500"/>
      <c r="M1333" s="500"/>
      <c r="N1333" s="501"/>
      <c r="O1333" s="502">
        <f>SUM(M1330:M1332)</f>
        <v>14332.55</v>
      </c>
      <c r="P1333" s="553"/>
    </row>
    <row r="1334" spans="1:28" ht="15.75" thickBot="1">
      <c r="B1334" s="407"/>
      <c r="C1334" s="459"/>
      <c r="D1334" s="411"/>
      <c r="E1334" s="411"/>
      <c r="F1334" s="411"/>
      <c r="G1334" s="411"/>
      <c r="H1334" s="411"/>
      <c r="I1334" s="411"/>
      <c r="J1334" s="411"/>
      <c r="K1334" s="411"/>
      <c r="L1334" s="411"/>
      <c r="M1334" s="411"/>
      <c r="N1334" s="411"/>
      <c r="O1334" s="460"/>
      <c r="P1334" s="409"/>
    </row>
    <row r="1335" spans="1:28" ht="15.75" thickBot="1">
      <c r="B1335" s="407"/>
      <c r="C1335" s="554" t="s">
        <v>64</v>
      </c>
      <c r="D1335" s="555"/>
      <c r="E1335" s="555"/>
      <c r="F1335" s="555"/>
      <c r="G1335" s="555"/>
      <c r="H1335" s="555"/>
      <c r="I1335" s="555"/>
      <c r="J1335" s="555"/>
      <c r="K1335" s="555"/>
      <c r="L1335" s="555"/>
      <c r="M1335" s="555"/>
      <c r="N1335" s="556"/>
      <c r="O1335" s="534">
        <f>ROUND(O1333+O1327,0)</f>
        <v>57765</v>
      </c>
      <c r="P1335" s="553"/>
    </row>
    <row r="1336" spans="1:28">
      <c r="B1336" s="407"/>
      <c r="C1336" s="452"/>
      <c r="D1336" s="453"/>
      <c r="E1336" s="453"/>
      <c r="F1336" s="453"/>
      <c r="G1336" s="453"/>
      <c r="H1336" s="453"/>
      <c r="I1336" s="453"/>
      <c r="J1336" s="453"/>
      <c r="K1336" s="453"/>
      <c r="L1336" s="453"/>
      <c r="M1336" s="453"/>
      <c r="N1336" s="453"/>
      <c r="O1336" s="454"/>
      <c r="P1336" s="409"/>
    </row>
    <row r="1337" spans="1:28">
      <c r="B1337" s="407"/>
      <c r="C1337" s="459"/>
      <c r="D1337" s="411"/>
      <c r="E1337" s="411"/>
      <c r="F1337" s="411"/>
      <c r="G1337" s="411"/>
      <c r="H1337" s="411"/>
      <c r="I1337" s="411"/>
      <c r="J1337" s="411"/>
      <c r="K1337" s="411"/>
      <c r="L1337" s="411"/>
      <c r="M1337" s="411"/>
      <c r="N1337" s="411"/>
      <c r="O1337" s="460"/>
      <c r="P1337" s="409"/>
    </row>
    <row r="1338" spans="1:28">
      <c r="B1338" s="407"/>
      <c r="C1338" s="459"/>
      <c r="D1338" s="411"/>
      <c r="E1338" s="411"/>
      <c r="F1338" s="411"/>
      <c r="G1338" s="411"/>
      <c r="H1338" s="411"/>
      <c r="I1338" s="411"/>
      <c r="J1338" s="411"/>
      <c r="K1338" s="411"/>
      <c r="L1338" s="411"/>
      <c r="M1338" s="411"/>
      <c r="N1338" s="411"/>
      <c r="O1338" s="460"/>
      <c r="P1338" s="409"/>
    </row>
    <row r="1339" spans="1:28">
      <c r="B1339" s="407"/>
      <c r="C1339" s="459"/>
      <c r="D1339" s="411"/>
      <c r="E1339" s="411"/>
      <c r="F1339" s="411"/>
      <c r="G1339" s="411"/>
      <c r="H1339" s="411"/>
      <c r="I1339" s="411"/>
      <c r="J1339" s="411"/>
      <c r="K1339" s="411"/>
      <c r="L1339" s="411"/>
      <c r="M1339" s="411"/>
      <c r="N1339" s="411"/>
      <c r="O1339" s="460"/>
      <c r="P1339" s="409"/>
    </row>
    <row r="1340" spans="1:28" ht="15.75">
      <c r="B1340" s="407"/>
      <c r="C1340" s="557" t="str">
        <f>+[118]INICIO!$B$13</f>
        <v>Proyectó:</v>
      </c>
      <c r="D1340" s="411"/>
      <c r="E1340" s="411"/>
      <c r="F1340" s="411"/>
      <c r="G1340" s="411"/>
      <c r="H1340" s="411"/>
      <c r="I1340" s="411"/>
      <c r="J1340" s="558" t="str">
        <f>+[117]INICIO!$B$17</f>
        <v>Aprobó:</v>
      </c>
      <c r="K1340" s="411"/>
      <c r="M1340" s="411"/>
      <c r="N1340" s="411"/>
      <c r="O1340" s="460"/>
      <c r="P1340" s="409"/>
    </row>
    <row r="1341" spans="1:28">
      <c r="B1341" s="407"/>
      <c r="C1341" s="559"/>
      <c r="D1341" s="411" t="str">
        <f>+[117]INICIO!$C$14</f>
        <v>LUZ DARY CAMPEROS RINCON</v>
      </c>
      <c r="E1341" s="411"/>
      <c r="F1341" s="411"/>
      <c r="G1341" s="411"/>
      <c r="H1341" s="560"/>
      <c r="I1341" s="411"/>
      <c r="J1341" s="411"/>
      <c r="K1341" s="411" t="str">
        <f>+[117]INICIO!$C$18</f>
        <v>JESUS IVAN QUIÑONES RUEDA</v>
      </c>
      <c r="M1341" s="411"/>
      <c r="N1341" s="411"/>
      <c r="O1341" s="460"/>
      <c r="P1341" s="561"/>
    </row>
    <row r="1342" spans="1:28">
      <c r="B1342" s="407"/>
      <c r="C1342" s="459"/>
      <c r="D1342" s="411" t="str">
        <f>+[117]INICIO!$C$15</f>
        <v>APOYO SEC. DE PLANEACION Y OBRAS PÚBLICAS</v>
      </c>
      <c r="E1342" s="411"/>
      <c r="F1342" s="411"/>
      <c r="G1342" s="411"/>
      <c r="H1342" s="560"/>
      <c r="I1342" s="411"/>
      <c r="J1342" s="411"/>
      <c r="K1342" s="411" t="str">
        <f>+[117]INICIO!$C$19</f>
        <v>SECRETARIO DE PLANEACION Y OBRAS PUBLICAS</v>
      </c>
      <c r="M1342" s="411"/>
      <c r="N1342" s="411"/>
      <c r="O1342" s="460"/>
      <c r="P1342" s="561"/>
    </row>
    <row r="1343" spans="1:28">
      <c r="B1343" s="407"/>
      <c r="C1343" s="439"/>
      <c r="D1343" s="411" t="str">
        <f>+[117]INICIO!$C$16</f>
        <v>091037-0632531CND</v>
      </c>
      <c r="E1343" s="411"/>
      <c r="F1343" s="412"/>
      <c r="G1343" s="412"/>
      <c r="H1343" s="560"/>
      <c r="I1343" s="412"/>
      <c r="J1343" s="412"/>
      <c r="K1343" s="562" t="str">
        <f>+[117]INICIO!$C$20</f>
        <v>A21382020-1090480860</v>
      </c>
      <c r="L1343" s="562"/>
      <c r="M1343" s="412"/>
      <c r="N1343" s="412"/>
      <c r="O1343" s="460"/>
      <c r="P1343" s="563"/>
    </row>
    <row r="1344" spans="1:28" ht="16.5" thickBot="1">
      <c r="B1344" s="407"/>
      <c r="C1344" s="564"/>
      <c r="D1344" s="565"/>
      <c r="E1344" s="565"/>
      <c r="F1344" s="565"/>
      <c r="G1344" s="565"/>
      <c r="H1344" s="565"/>
      <c r="I1344" s="565"/>
      <c r="J1344" s="565"/>
      <c r="K1344" s="565"/>
      <c r="L1344" s="565"/>
      <c r="M1344" s="565"/>
      <c r="N1344" s="565"/>
      <c r="O1344" s="566"/>
      <c r="P1344" s="567"/>
    </row>
    <row r="1345" spans="2:16" ht="15.75" thickBot="1">
      <c r="B1345" s="568"/>
      <c r="C1345" s="569"/>
      <c r="D1345" s="569"/>
      <c r="E1345" s="569"/>
      <c r="F1345" s="569"/>
      <c r="G1345" s="569"/>
      <c r="H1345" s="569"/>
      <c r="I1345" s="569"/>
      <c r="J1345" s="569"/>
      <c r="K1345" s="569"/>
      <c r="L1345" s="569"/>
      <c r="M1345" s="569"/>
      <c r="N1345" s="569"/>
      <c r="O1345" s="570"/>
      <c r="P1345" s="571"/>
    </row>
    <row r="1346" spans="2:16" ht="15.75" thickTop="1"/>
  </sheetData>
  <mergeCells count="16">
    <mergeCell ref="C1011:O1011"/>
    <mergeCell ref="C1095:O1095"/>
    <mergeCell ref="C1179:O1179"/>
    <mergeCell ref="C1263:O1263"/>
    <mergeCell ref="C507:O507"/>
    <mergeCell ref="C591:O591"/>
    <mergeCell ref="C675:O675"/>
    <mergeCell ref="C759:O759"/>
    <mergeCell ref="C843:O843"/>
    <mergeCell ref="C927:O927"/>
    <mergeCell ref="C3:O3"/>
    <mergeCell ref="C87:O87"/>
    <mergeCell ref="C171:O171"/>
    <mergeCell ref="C255:O255"/>
    <mergeCell ref="C339:O339"/>
    <mergeCell ref="C423:O423"/>
  </mergeCells>
  <conditionalFormatting sqref="C6:O79 M80:O82 C80:K83 L83:O83 C84:O84">
    <cfRule type="cellIs" dxfId="68" priority="12" operator="equal">
      <formula>0</formula>
    </cfRule>
  </conditionalFormatting>
  <conditionalFormatting sqref="C90:O163 M164:O166 C164:K167 L167:O167 C168:O168">
    <cfRule type="cellIs" dxfId="67" priority="1" operator="equal">
      <formula>0</formula>
    </cfRule>
  </conditionalFormatting>
  <conditionalFormatting sqref="C174:O247 M248:O250 C248:K251 L251:O251 C252:O252">
    <cfRule type="cellIs" dxfId="66" priority="13" operator="equal">
      <formula>0</formula>
    </cfRule>
  </conditionalFormatting>
  <conditionalFormatting sqref="C258:O331 M332:O334 C332:K335 L335:O335 C336:O336">
    <cfRule type="cellIs" dxfId="65" priority="14" operator="equal">
      <formula>0</formula>
    </cfRule>
  </conditionalFormatting>
  <conditionalFormatting sqref="C342:O415 M416:O418 C416:K419 L419:O419 C420:O420">
    <cfRule type="cellIs" dxfId="64" priority="15" operator="equal">
      <formula>0</formula>
    </cfRule>
  </conditionalFormatting>
  <conditionalFormatting sqref="C426:O499 M500:O502 C500:K503 L503:O503 C504:O504">
    <cfRule type="cellIs" dxfId="63" priority="16" operator="equal">
      <formula>0</formula>
    </cfRule>
  </conditionalFormatting>
  <conditionalFormatting sqref="C510:O583 M584:O586 C584:K587 L587:O587 C588:O588">
    <cfRule type="cellIs" dxfId="62" priority="2" operator="equal">
      <formula>0</formula>
    </cfRule>
  </conditionalFormatting>
  <conditionalFormatting sqref="C594:O667 M668:O670 C668:K671 L671:O671 C672:O672">
    <cfRule type="cellIs" dxfId="61" priority="11" operator="equal">
      <formula>0</formula>
    </cfRule>
  </conditionalFormatting>
  <conditionalFormatting sqref="C678:O751 M752:O754 C752:K755 L755:O755 C756:O756">
    <cfRule type="cellIs" dxfId="60" priority="7" operator="equal">
      <formula>0</formula>
    </cfRule>
  </conditionalFormatting>
  <conditionalFormatting sqref="C762:O835 M836:O838 C836:K839 L839:O839 C840:O840">
    <cfRule type="cellIs" dxfId="59" priority="8" operator="equal">
      <formula>0</formula>
    </cfRule>
  </conditionalFormatting>
  <conditionalFormatting sqref="C846:O919 M920:O922 C920:K923 L923:O923 C924:O924">
    <cfRule type="cellIs" dxfId="58" priority="9" operator="equal">
      <formula>0</formula>
    </cfRule>
  </conditionalFormatting>
  <conditionalFormatting sqref="C930:O1003 M1004:O1006 C1004:K1007 L1007:O1007 C1008:O1008">
    <cfRule type="cellIs" dxfId="57" priority="10" operator="equal">
      <formula>0</formula>
    </cfRule>
  </conditionalFormatting>
  <conditionalFormatting sqref="C1014:O1087 M1088:O1090 C1088:K1091 L1091:O1091 C1092:O1092">
    <cfRule type="cellIs" dxfId="56" priority="6" operator="equal">
      <formula>0</formula>
    </cfRule>
  </conditionalFormatting>
  <conditionalFormatting sqref="C1098:O1171 M1172:O1174 C1172:K1175 L1175:O1175 C1176:O1176">
    <cfRule type="cellIs" dxfId="55" priority="3" operator="equal">
      <formula>0</formula>
    </cfRule>
  </conditionalFormatting>
  <conditionalFormatting sqref="C1182:O1255 M1256:O1258 C1256:K1259 L1259:O1259 C1260:O1260">
    <cfRule type="cellIs" dxfId="54" priority="4" operator="equal">
      <formula>0</formula>
    </cfRule>
  </conditionalFormatting>
  <conditionalFormatting sqref="C1266:O1339 M1340:O1342 C1340:K1343 L1343:O1343 C1344:O1344">
    <cfRule type="cellIs" dxfId="53" priority="5" operator="equal">
      <formula>0</formula>
    </cfRule>
  </conditionalFormatting>
  <printOptions horizontalCentered="1"/>
  <pageMargins left="1" right="1" top="1" bottom="1" header="0.5" footer="0.5"/>
  <pageSetup scale="48" fitToHeight="0" orientation="portrait" horizontalDpi="1200" verticalDpi="1200" r:id="rId1"/>
  <rowBreaks count="15" manualBreakCount="15">
    <brk id="85" min="1" max="15" man="1"/>
    <brk id="169" min="1" max="15" man="1"/>
    <brk id="253" min="1" max="15" man="1"/>
    <brk id="337" min="1" max="15" man="1"/>
    <brk id="421" min="1" max="15" man="1"/>
    <brk id="505" min="1" max="15" man="1"/>
    <brk id="589" min="1" max="15" man="1"/>
    <brk id="673" min="1" max="15" man="1"/>
    <brk id="757" min="1" max="15" man="1"/>
    <brk id="841" min="1" max="15" man="1"/>
    <brk id="925" min="1" max="15" man="1"/>
    <brk id="1009" min="1" max="15" man="1"/>
    <brk id="1093" min="1" max="15" man="1"/>
    <brk id="1177" min="1" max="15" man="1"/>
    <brk id="1261" min="1" max="15" man="1"/>
  </rowBreaks>
  <colBreaks count="1" manualBreakCount="1">
    <brk id="16" max="8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57"/>
  <sheetViews>
    <sheetView showGridLines="0" view="pageBreakPreview" topLeftCell="C28" zoomScale="55" zoomScaleNormal="55" zoomScaleSheetLayoutView="55" zoomScalePageLayoutView="70" workbookViewId="0">
      <selection activeCell="G40" sqref="G40"/>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11.42578125" style="1"/>
    <col min="15" max="15" width="28.5703125" style="1" customWidth="1"/>
    <col min="16" max="16384" width="11.42578125" style="1"/>
  </cols>
  <sheetData>
    <row r="1" spans="2:15">
      <c r="B1" s="341" t="s">
        <v>0</v>
      </c>
      <c r="C1" s="341"/>
      <c r="D1" s="341"/>
      <c r="E1" s="341"/>
      <c r="F1" s="341"/>
      <c r="G1" s="341"/>
    </row>
    <row r="2" spans="2:15">
      <c r="B2" s="341" t="s">
        <v>1</v>
      </c>
      <c r="C2" s="341"/>
      <c r="D2" s="341"/>
      <c r="E2" s="341"/>
    </row>
    <row r="3" spans="2:15" ht="15" thickBot="1">
      <c r="B3" s="6"/>
      <c r="C3" s="7"/>
      <c r="D3" s="6"/>
      <c r="E3" s="7"/>
    </row>
    <row r="4" spans="2:15" ht="15.75" thickTop="1" thickBot="1">
      <c r="B4" s="342"/>
      <c r="C4" s="343"/>
      <c r="D4" s="343"/>
      <c r="E4" s="343"/>
      <c r="F4" s="343"/>
      <c r="G4" s="343"/>
      <c r="H4" s="343"/>
      <c r="I4" s="343"/>
      <c r="J4" s="343"/>
      <c r="K4" s="343"/>
      <c r="L4" s="344"/>
    </row>
    <row r="5" spans="2:15" ht="15" thickTop="1">
      <c r="B5" s="3"/>
      <c r="C5" s="345" t="s">
        <v>2</v>
      </c>
      <c r="D5" s="346"/>
      <c r="E5" s="346"/>
      <c r="F5" s="346"/>
      <c r="G5" s="346"/>
      <c r="H5" s="346"/>
      <c r="I5" s="346"/>
      <c r="J5" s="346"/>
      <c r="K5" s="347"/>
      <c r="L5" s="4"/>
    </row>
    <row r="6" spans="2:15">
      <c r="B6" s="8"/>
      <c r="C6" s="582" t="s">
        <v>3</v>
      </c>
      <c r="D6" s="348"/>
      <c r="E6" s="348"/>
      <c r="F6" s="348"/>
      <c r="G6" s="348"/>
      <c r="H6" s="348"/>
      <c r="I6" s="348"/>
      <c r="J6" s="348"/>
      <c r="K6" s="349"/>
      <c r="L6" s="4"/>
    </row>
    <row r="7" spans="2:15" s="2" customFormat="1">
      <c r="B7" s="9"/>
      <c r="C7" s="599" t="s">
        <v>152</v>
      </c>
      <c r="D7" s="600"/>
      <c r="E7" s="600"/>
      <c r="F7" s="600"/>
      <c r="G7" s="600"/>
      <c r="H7" s="600"/>
      <c r="I7" s="600"/>
      <c r="J7" s="600"/>
      <c r="K7" s="601"/>
      <c r="L7" s="10"/>
    </row>
    <row r="8" spans="2:15" ht="29.25" customHeight="1">
      <c r="B8" s="8"/>
      <c r="C8" s="602"/>
      <c r="D8" s="603"/>
      <c r="E8" s="603"/>
      <c r="F8" s="603"/>
      <c r="G8" s="603"/>
      <c r="H8" s="603"/>
      <c r="I8" s="603"/>
      <c r="J8" s="603"/>
      <c r="K8" s="604"/>
      <c r="L8" s="4"/>
    </row>
    <row r="9" spans="2:15">
      <c r="B9" s="8"/>
      <c r="C9" s="350"/>
      <c r="D9" s="351"/>
      <c r="E9" s="351"/>
      <c r="F9" s="351"/>
      <c r="G9" s="351"/>
      <c r="H9" s="351"/>
      <c r="I9" s="351"/>
      <c r="J9" s="351"/>
      <c r="K9" s="352"/>
      <c r="L9" s="4"/>
    </row>
    <row r="10" spans="2:15" ht="15" thickBot="1">
      <c r="B10" s="3"/>
      <c r="C10" s="593"/>
      <c r="D10" s="594"/>
      <c r="E10" s="594"/>
      <c r="F10" s="594"/>
      <c r="G10" s="594"/>
      <c r="H10" s="594"/>
      <c r="I10" s="594"/>
      <c r="J10" s="594"/>
      <c r="K10" s="595"/>
      <c r="L10" s="4"/>
    </row>
    <row r="11" spans="2:15">
      <c r="B11" s="3"/>
      <c r="C11" s="587" t="s">
        <v>4</v>
      </c>
      <c r="D11" s="585" t="s">
        <v>5</v>
      </c>
      <c r="E11" s="583" t="s">
        <v>6</v>
      </c>
      <c r="F11" s="584"/>
      <c r="G11" s="587" t="s">
        <v>7</v>
      </c>
      <c r="H11" s="585" t="s">
        <v>8</v>
      </c>
      <c r="I11" s="585" t="s">
        <v>9</v>
      </c>
      <c r="J11" s="591" t="s">
        <v>10</v>
      </c>
      <c r="K11" s="589" t="s">
        <v>11</v>
      </c>
      <c r="L11" s="4"/>
    </row>
    <row r="12" spans="2:15" ht="30" customHeight="1" thickBot="1">
      <c r="B12" s="3"/>
      <c r="C12" s="588"/>
      <c r="D12" s="586"/>
      <c r="E12" s="11" t="s">
        <v>12</v>
      </c>
      <c r="F12" s="11" t="s">
        <v>13</v>
      </c>
      <c r="G12" s="588"/>
      <c r="H12" s="586"/>
      <c r="I12" s="586"/>
      <c r="J12" s="592"/>
      <c r="K12" s="590"/>
      <c r="L12" s="4"/>
    </row>
    <row r="13" spans="2:15">
      <c r="B13" s="3"/>
      <c r="C13" s="606" t="s">
        <v>76</v>
      </c>
      <c r="D13" s="607" t="s">
        <v>77</v>
      </c>
      <c r="E13" s="608"/>
      <c r="F13" s="608"/>
      <c r="G13" s="608"/>
      <c r="H13" s="609"/>
      <c r="I13" s="609"/>
      <c r="J13" s="609"/>
      <c r="K13" s="610"/>
      <c r="L13" s="135"/>
    </row>
    <row r="14" spans="2:15" ht="30" customHeight="1">
      <c r="B14" s="3"/>
      <c r="C14" s="28" t="s">
        <v>78</v>
      </c>
      <c r="D14" s="97"/>
      <c r="E14" s="34"/>
      <c r="F14" s="34"/>
      <c r="G14" s="98" t="s">
        <v>153</v>
      </c>
      <c r="H14" s="170" t="s">
        <v>67</v>
      </c>
      <c r="I14" s="99">
        <v>24</v>
      </c>
      <c r="J14" s="100">
        <v>3693</v>
      </c>
      <c r="K14" s="615">
        <v>88632</v>
      </c>
      <c r="L14" s="135"/>
      <c r="O14" s="162">
        <f>+K14-[115]PRESUPUESTO!$L$14</f>
        <v>-54921017.750000007</v>
      </c>
    </row>
    <row r="15" spans="2:15" ht="30" customHeight="1">
      <c r="B15" s="3"/>
      <c r="C15" s="28" t="s">
        <v>79</v>
      </c>
      <c r="D15" s="97"/>
      <c r="E15" s="34"/>
      <c r="F15" s="34"/>
      <c r="G15" s="98" t="s">
        <v>154</v>
      </c>
      <c r="H15" s="170" t="s">
        <v>70</v>
      </c>
      <c r="I15" s="99">
        <v>123.8</v>
      </c>
      <c r="J15" s="100">
        <v>4785</v>
      </c>
      <c r="K15" s="615">
        <v>592383</v>
      </c>
      <c r="L15" s="135"/>
      <c r="O15" s="162">
        <f>+K15-[115]PRESUPUESTO!$L$14</f>
        <v>-54417266.750000007</v>
      </c>
    </row>
    <row r="16" spans="2:15" ht="30" customHeight="1">
      <c r="B16" s="3"/>
      <c r="C16" s="28" t="s">
        <v>80</v>
      </c>
      <c r="D16" s="97"/>
      <c r="E16" s="34"/>
      <c r="F16" s="34"/>
      <c r="G16" s="98" t="s">
        <v>155</v>
      </c>
      <c r="H16" s="170" t="s">
        <v>66</v>
      </c>
      <c r="I16" s="99">
        <v>243.91</v>
      </c>
      <c r="J16" s="100">
        <v>23819</v>
      </c>
      <c r="K16" s="615">
        <v>5809692.29</v>
      </c>
      <c r="L16" s="135"/>
      <c r="O16" s="162">
        <f>+K16-[115]PRESUPUESTO!$L$14</f>
        <v>-49199957.460000008</v>
      </c>
    </row>
    <row r="17" spans="2:15" ht="30" customHeight="1">
      <c r="B17" s="3"/>
      <c r="C17" s="28" t="s">
        <v>81</v>
      </c>
      <c r="D17" s="97"/>
      <c r="E17" s="34"/>
      <c r="F17" s="34"/>
      <c r="G17" s="98" t="s">
        <v>156</v>
      </c>
      <c r="H17" s="170" t="s">
        <v>67</v>
      </c>
      <c r="I17" s="99">
        <v>358.01</v>
      </c>
      <c r="J17" s="100">
        <v>18442</v>
      </c>
      <c r="K17" s="615">
        <v>6602420.4199999999</v>
      </c>
      <c r="L17" s="135"/>
      <c r="O17" s="162">
        <f>+K17-[115]PRESUPUESTO!$L$14</f>
        <v>-48407229.330000006</v>
      </c>
    </row>
    <row r="18" spans="2:15" ht="30" customHeight="1">
      <c r="B18" s="3"/>
      <c r="C18" s="28" t="s">
        <v>82</v>
      </c>
      <c r="D18" s="97"/>
      <c r="E18" s="34"/>
      <c r="F18" s="34"/>
      <c r="G18" s="98" t="s">
        <v>157</v>
      </c>
      <c r="H18" s="170" t="s">
        <v>68</v>
      </c>
      <c r="I18" s="99">
        <v>37</v>
      </c>
      <c r="J18" s="100">
        <v>10173</v>
      </c>
      <c r="K18" s="615">
        <v>376401</v>
      </c>
      <c r="L18" s="135"/>
      <c r="O18" s="162">
        <f>+K18-[115]PRESUPUESTO!$L$14</f>
        <v>-54633248.750000007</v>
      </c>
    </row>
    <row r="19" spans="2:15" ht="30" customHeight="1">
      <c r="B19" s="3"/>
      <c r="C19" s="28" t="s">
        <v>83</v>
      </c>
      <c r="D19" s="97"/>
      <c r="E19" s="34"/>
      <c r="F19" s="34"/>
      <c r="G19" s="98" t="s">
        <v>158</v>
      </c>
      <c r="H19" s="170" t="s">
        <v>67</v>
      </c>
      <c r="I19" s="99">
        <v>28.6</v>
      </c>
      <c r="J19" s="100">
        <v>25856</v>
      </c>
      <c r="K19" s="615">
        <v>739481.59999999998</v>
      </c>
      <c r="L19" s="135"/>
      <c r="O19" s="162">
        <f>+K19-[115]PRESUPUESTO!$L$14</f>
        <v>-54270168.150000006</v>
      </c>
    </row>
    <row r="20" spans="2:15" ht="30" customHeight="1">
      <c r="B20" s="3"/>
      <c r="C20" s="28" t="s">
        <v>84</v>
      </c>
      <c r="D20" s="97"/>
      <c r="E20" s="34"/>
      <c r="F20" s="34"/>
      <c r="G20" s="98" t="s">
        <v>85</v>
      </c>
      <c r="H20" s="170" t="s">
        <v>67</v>
      </c>
      <c r="I20" s="99">
        <v>145.82</v>
      </c>
      <c r="J20" s="100">
        <v>59674</v>
      </c>
      <c r="K20" s="615">
        <v>8701662.6799999997</v>
      </c>
      <c r="L20" s="135"/>
      <c r="O20" s="162">
        <f>+K20-[115]PRESUPUESTO!$L$14</f>
        <v>-46307987.070000008</v>
      </c>
    </row>
    <row r="21" spans="2:15" ht="30" customHeight="1">
      <c r="B21" s="3"/>
      <c r="C21" s="28" t="s">
        <v>140</v>
      </c>
      <c r="D21" s="97"/>
      <c r="E21" s="34"/>
      <c r="F21" s="34"/>
      <c r="G21" s="98" t="s">
        <v>86</v>
      </c>
      <c r="H21" s="170" t="s">
        <v>66</v>
      </c>
      <c r="I21" s="99">
        <v>139.22</v>
      </c>
      <c r="J21" s="100">
        <v>90128</v>
      </c>
      <c r="K21" s="615">
        <v>12547620.16</v>
      </c>
      <c r="L21" s="135"/>
      <c r="O21" s="162">
        <f>+K21-[115]PRESUPUESTO!$L$14</f>
        <v>-42462029.590000004</v>
      </c>
    </row>
    <row r="22" spans="2:15" ht="48" customHeight="1">
      <c r="B22" s="3"/>
      <c r="C22" s="28" t="s">
        <v>141</v>
      </c>
      <c r="D22" s="97"/>
      <c r="E22" s="34"/>
      <c r="F22" s="34"/>
      <c r="G22" s="98" t="s">
        <v>87</v>
      </c>
      <c r="H22" s="170" t="s">
        <v>67</v>
      </c>
      <c r="I22" s="99">
        <v>13.08</v>
      </c>
      <c r="J22" s="100">
        <v>74019</v>
      </c>
      <c r="K22" s="615">
        <v>968168.52</v>
      </c>
      <c r="L22" s="135"/>
      <c r="O22" s="162">
        <f>+K22-[115]PRESUPUESTO!$L$14</f>
        <v>-54041481.230000004</v>
      </c>
    </row>
    <row r="23" spans="2:15" ht="48" customHeight="1">
      <c r="B23" s="3"/>
      <c r="C23" s="28" t="s">
        <v>142</v>
      </c>
      <c r="D23" s="97"/>
      <c r="E23" s="34"/>
      <c r="F23" s="34"/>
      <c r="G23" s="98" t="s">
        <v>88</v>
      </c>
      <c r="H23" s="170" t="s">
        <v>67</v>
      </c>
      <c r="I23" s="99">
        <v>17.5</v>
      </c>
      <c r="J23" s="100">
        <v>58342</v>
      </c>
      <c r="K23" s="615">
        <v>1020985</v>
      </c>
      <c r="L23" s="135"/>
      <c r="O23" s="162">
        <f>+K23-[115]PRESUPUESTO!$L$14</f>
        <v>-53988664.750000007</v>
      </c>
    </row>
    <row r="24" spans="2:15" ht="48" customHeight="1">
      <c r="B24" s="3"/>
      <c r="C24" s="28" t="s">
        <v>143</v>
      </c>
      <c r="D24" s="97"/>
      <c r="E24" s="34"/>
      <c r="F24" s="34"/>
      <c r="G24" s="98" t="s">
        <v>159</v>
      </c>
      <c r="H24" s="170" t="s">
        <v>66</v>
      </c>
      <c r="I24" s="99">
        <v>247.88</v>
      </c>
      <c r="J24" s="100">
        <v>136662</v>
      </c>
      <c r="K24" s="615">
        <v>33875776.560000002</v>
      </c>
      <c r="L24" s="135"/>
      <c r="O24" s="162">
        <f>+K24-[115]PRESUPUESTO!$L$14</f>
        <v>-21133873.190000005</v>
      </c>
    </row>
    <row r="25" spans="2:15" ht="30" customHeight="1">
      <c r="B25" s="3"/>
      <c r="C25" s="28" t="s">
        <v>144</v>
      </c>
      <c r="D25" s="97"/>
      <c r="E25" s="34"/>
      <c r="F25" s="34"/>
      <c r="G25" s="98" t="s">
        <v>160</v>
      </c>
      <c r="H25" s="170" t="s">
        <v>67</v>
      </c>
      <c r="I25" s="99">
        <v>18.75</v>
      </c>
      <c r="J25" s="100">
        <v>163469</v>
      </c>
      <c r="K25" s="615">
        <v>3065043.75</v>
      </c>
      <c r="L25" s="135"/>
      <c r="O25" s="162">
        <f>+K25-[115]PRESUPUESTO!$L$14</f>
        <v>-51944606.000000007</v>
      </c>
    </row>
    <row r="26" spans="2:15" ht="30" customHeight="1">
      <c r="B26" s="3"/>
      <c r="C26" s="28" t="s">
        <v>145</v>
      </c>
      <c r="D26" s="97"/>
      <c r="E26" s="34"/>
      <c r="F26" s="34"/>
      <c r="G26" s="98" t="s">
        <v>161</v>
      </c>
      <c r="H26" s="170" t="s">
        <v>67</v>
      </c>
      <c r="I26" s="99">
        <v>60.4</v>
      </c>
      <c r="J26" s="100">
        <v>26556</v>
      </c>
      <c r="K26" s="615">
        <v>1603982.4</v>
      </c>
      <c r="L26" s="135"/>
      <c r="O26" s="162">
        <f>+K26-[115]PRESUPUESTO!$L$14</f>
        <v>-53405667.350000009</v>
      </c>
    </row>
    <row r="27" spans="2:15" ht="30" customHeight="1">
      <c r="B27" s="3"/>
      <c r="C27" s="28" t="s">
        <v>146</v>
      </c>
      <c r="D27" s="97"/>
      <c r="E27" s="34"/>
      <c r="F27" s="34"/>
      <c r="G27" s="98" t="s">
        <v>162</v>
      </c>
      <c r="H27" s="170" t="s">
        <v>67</v>
      </c>
      <c r="I27" s="99">
        <v>24</v>
      </c>
      <c r="J27" s="100">
        <v>10443</v>
      </c>
      <c r="K27" s="615">
        <v>250632</v>
      </c>
      <c r="L27" s="135"/>
      <c r="O27" s="162">
        <f>+K27-[115]PRESUPUESTO!$L$14</f>
        <v>-54759017.750000007</v>
      </c>
    </row>
    <row r="28" spans="2:15" ht="36.75" customHeight="1">
      <c r="B28" s="3"/>
      <c r="C28" s="28" t="s">
        <v>147</v>
      </c>
      <c r="D28" s="97"/>
      <c r="E28" s="34"/>
      <c r="F28" s="34"/>
      <c r="G28" s="98" t="s">
        <v>163</v>
      </c>
      <c r="H28" s="170" t="s">
        <v>67</v>
      </c>
      <c r="I28" s="99">
        <v>36</v>
      </c>
      <c r="J28" s="100">
        <v>17515</v>
      </c>
      <c r="K28" s="615">
        <v>630540</v>
      </c>
      <c r="L28" s="135"/>
      <c r="O28" s="162">
        <f>+K28-[115]PRESUPUESTO!$L$14</f>
        <v>-54379109.750000007</v>
      </c>
    </row>
    <row r="29" spans="2:15" ht="28.5" customHeight="1">
      <c r="B29" s="3"/>
      <c r="C29" s="28" t="s">
        <v>148</v>
      </c>
      <c r="D29" s="97"/>
      <c r="E29" s="34"/>
      <c r="F29" s="34"/>
      <c r="G29" s="98" t="s">
        <v>164</v>
      </c>
      <c r="H29" s="170" t="s">
        <v>68</v>
      </c>
      <c r="I29" s="99">
        <v>4</v>
      </c>
      <c r="J29" s="100">
        <v>57765</v>
      </c>
      <c r="K29" s="615">
        <v>231060</v>
      </c>
      <c r="L29" s="135"/>
      <c r="O29" s="162"/>
    </row>
    <row r="30" spans="2:15" ht="30" customHeight="1" thickBot="1">
      <c r="B30" s="3"/>
      <c r="C30" s="611" t="s">
        <v>15</v>
      </c>
      <c r="D30" s="612"/>
      <c r="E30" s="612"/>
      <c r="F30" s="612"/>
      <c r="G30" s="612"/>
      <c r="H30" s="612"/>
      <c r="I30" s="612"/>
      <c r="J30" s="613"/>
      <c r="K30" s="614">
        <f>SUM(K14:K29)</f>
        <v>77104481.380000025</v>
      </c>
      <c r="L30" s="109"/>
      <c r="O30" s="162">
        <f>+K30-[115]PRESUPUESTO!$L$14</f>
        <v>22094831.630000018</v>
      </c>
    </row>
    <row r="31" spans="2:15" ht="18" customHeight="1" thickBot="1">
      <c r="B31" s="123"/>
      <c r="C31" s="605"/>
      <c r="D31" s="605"/>
      <c r="E31" s="605"/>
      <c r="F31" s="605"/>
      <c r="G31" s="103"/>
      <c r="H31" s="103"/>
      <c r="I31" s="103"/>
      <c r="J31" s="103"/>
      <c r="K31" s="353"/>
      <c r="L31" s="354"/>
    </row>
    <row r="32" spans="2:15" ht="18" customHeight="1" thickBot="1">
      <c r="B32" s="123"/>
      <c r="C32" s="95">
        <v>2</v>
      </c>
      <c r="D32" s="336" t="s">
        <v>149</v>
      </c>
      <c r="E32" s="337"/>
      <c r="F32" s="337"/>
      <c r="G32" s="337"/>
      <c r="H32" s="163"/>
      <c r="I32" s="96"/>
      <c r="J32" s="96"/>
      <c r="K32" s="169"/>
      <c r="L32" s="168"/>
    </row>
    <row r="33" spans="2:12" ht="18" customHeight="1" thickBot="1">
      <c r="B33" s="123"/>
      <c r="C33" s="37">
        <v>2.0099999999999998</v>
      </c>
      <c r="D33" s="97"/>
      <c r="E33" s="34"/>
      <c r="F33" s="34"/>
      <c r="G33" s="98" t="s">
        <v>165</v>
      </c>
      <c r="H33" s="170" t="s">
        <v>126</v>
      </c>
      <c r="I33" s="99">
        <v>42</v>
      </c>
      <c r="J33" s="100">
        <v>97123</v>
      </c>
      <c r="K33" s="101">
        <v>4079166</v>
      </c>
      <c r="L33" s="168"/>
    </row>
    <row r="34" spans="2:12" ht="18" customHeight="1" thickBot="1">
      <c r="B34" s="123"/>
      <c r="C34" s="336" t="s">
        <v>150</v>
      </c>
      <c r="D34" s="337"/>
      <c r="E34" s="337"/>
      <c r="F34" s="337"/>
      <c r="G34" s="337"/>
      <c r="H34" s="337"/>
      <c r="I34" s="337"/>
      <c r="J34" s="573"/>
      <c r="K34" s="102">
        <f>+K33</f>
        <v>4079166</v>
      </c>
      <c r="L34" s="168"/>
    </row>
    <row r="35" spans="2:12" ht="18" customHeight="1" thickBot="1">
      <c r="B35" s="123"/>
      <c r="C35" s="605"/>
      <c r="D35" s="605"/>
      <c r="E35" s="605"/>
      <c r="F35" s="605"/>
      <c r="G35" s="103"/>
      <c r="H35" s="103"/>
      <c r="I35" s="103"/>
      <c r="J35" s="103"/>
      <c r="K35" s="167"/>
      <c r="L35" s="168"/>
    </row>
    <row r="36" spans="2:12" ht="30" customHeight="1">
      <c r="B36" s="123"/>
      <c r="C36" s="605"/>
      <c r="D36" s="605"/>
      <c r="E36" s="605"/>
      <c r="F36" s="605"/>
      <c r="G36" s="104" t="s">
        <v>71</v>
      </c>
      <c r="H36" s="105"/>
      <c r="I36" s="106"/>
      <c r="J36" s="107"/>
      <c r="K36" s="108">
        <f>+K30/1.33</f>
        <v>57973294.27067671</v>
      </c>
      <c r="L36" s="109"/>
    </row>
    <row r="37" spans="2:12" ht="30" customHeight="1">
      <c r="B37" s="123"/>
      <c r="C37" s="605"/>
      <c r="D37" s="605"/>
      <c r="E37" s="605"/>
      <c r="F37" s="605"/>
      <c r="G37" s="110" t="str">
        <f>+H46</f>
        <v>ADMINISTRACIÓN</v>
      </c>
      <c r="H37" s="111"/>
      <c r="I37" s="112">
        <v>0.24</v>
      </c>
      <c r="J37" s="113"/>
      <c r="K37" s="114">
        <f>+I37*K36</f>
        <v>13913590.62496241</v>
      </c>
      <c r="L37" s="109"/>
    </row>
    <row r="38" spans="2:12" ht="30" customHeight="1">
      <c r="B38" s="123"/>
      <c r="C38" s="605"/>
      <c r="D38" s="605"/>
      <c r="E38" s="605"/>
      <c r="F38" s="605"/>
      <c r="G38" s="110" t="str">
        <f t="shared" ref="G38:G39" si="0">+H47</f>
        <v>IMPREVISTO</v>
      </c>
      <c r="H38" s="111"/>
      <c r="I38" s="112">
        <v>0.02</v>
      </c>
      <c r="J38" s="113"/>
      <c r="K38" s="114">
        <f>+I38*K36</f>
        <v>1159465.8854135342</v>
      </c>
      <c r="L38" s="109"/>
    </row>
    <row r="39" spans="2:12" ht="30" customHeight="1">
      <c r="B39" s="123"/>
      <c r="C39" s="605"/>
      <c r="D39" s="605"/>
      <c r="E39" s="605"/>
      <c r="F39" s="605"/>
      <c r="G39" s="110" t="str">
        <f t="shared" si="0"/>
        <v>UTILIDAD</v>
      </c>
      <c r="H39" s="111"/>
      <c r="I39" s="112">
        <v>7.0000000000000007E-2</v>
      </c>
      <c r="J39" s="113"/>
      <c r="K39" s="114">
        <f>+I39*K36</f>
        <v>4058130.59894737</v>
      </c>
      <c r="L39" s="109"/>
    </row>
    <row r="40" spans="2:12" ht="30" customHeight="1">
      <c r="B40" s="123"/>
      <c r="C40" s="605"/>
      <c r="D40" s="605"/>
      <c r="E40" s="605"/>
      <c r="F40" s="605"/>
      <c r="G40" s="115" t="s">
        <v>72</v>
      </c>
      <c r="H40" s="111"/>
      <c r="I40" s="116">
        <v>0.33</v>
      </c>
      <c r="J40" s="113"/>
      <c r="K40" s="117">
        <f>+I40*K36</f>
        <v>19131187.109323315</v>
      </c>
      <c r="L40" s="109"/>
    </row>
    <row r="41" spans="2:12" ht="30" customHeight="1">
      <c r="B41" s="123"/>
      <c r="C41" s="605"/>
      <c r="D41" s="605"/>
      <c r="E41" s="605"/>
      <c r="F41" s="605"/>
      <c r="G41" s="616" t="s">
        <v>151</v>
      </c>
      <c r="H41" s="617"/>
      <c r="I41" s="618">
        <v>0</v>
      </c>
      <c r="J41" s="619"/>
      <c r="K41" s="620">
        <v>4079166</v>
      </c>
      <c r="L41" s="109"/>
    </row>
    <row r="42" spans="2:12" ht="30" customHeight="1" thickBot="1">
      <c r="B42" s="123"/>
      <c r="C42" s="605"/>
      <c r="D42" s="605"/>
      <c r="E42" s="605"/>
      <c r="F42" s="605"/>
      <c r="G42" s="118" t="s">
        <v>17</v>
      </c>
      <c r="H42" s="164"/>
      <c r="I42" s="165"/>
      <c r="J42" s="166"/>
      <c r="K42" s="119">
        <f>+K36+K40+K41</f>
        <v>81183647.380000025</v>
      </c>
      <c r="L42" s="109"/>
    </row>
    <row r="43" spans="2:12" ht="20.25" customHeight="1" thickBot="1">
      <c r="B43" s="123"/>
      <c r="C43" s="605"/>
      <c r="D43" s="605"/>
      <c r="E43" s="605"/>
      <c r="F43" s="605"/>
      <c r="G43" s="120"/>
      <c r="H43" s="120"/>
      <c r="I43" s="121"/>
      <c r="J43" s="122"/>
      <c r="K43" s="355"/>
      <c r="L43" s="356"/>
    </row>
    <row r="44" spans="2:12" ht="30" customHeight="1">
      <c r="B44" s="123"/>
      <c r="C44" s="124"/>
      <c r="D44" s="125"/>
      <c r="E44" s="125"/>
      <c r="F44" s="125"/>
      <c r="G44" s="125"/>
      <c r="H44" s="125"/>
      <c r="I44" s="125"/>
      <c r="J44" s="125"/>
      <c r="K44" s="126"/>
      <c r="L44" s="127"/>
    </row>
    <row r="45" spans="2:12" ht="30" customHeight="1">
      <c r="B45" s="123"/>
      <c r="C45" s="596" t="s">
        <v>18</v>
      </c>
      <c r="D45" s="597"/>
      <c r="E45" s="597"/>
      <c r="F45" s="597"/>
      <c r="G45" s="598"/>
      <c r="H45" s="574" t="s">
        <v>7</v>
      </c>
      <c r="I45" s="575"/>
      <c r="J45" s="572"/>
      <c r="K45" s="128" t="s">
        <v>19</v>
      </c>
      <c r="L45" s="129"/>
    </row>
    <row r="46" spans="2:12" ht="30" customHeight="1">
      <c r="B46" s="123"/>
      <c r="C46" s="596" t="s">
        <v>73</v>
      </c>
      <c r="D46" s="597"/>
      <c r="E46" s="597"/>
      <c r="F46" s="597"/>
      <c r="G46" s="598"/>
      <c r="H46" s="576" t="s">
        <v>74</v>
      </c>
      <c r="I46" s="577"/>
      <c r="J46" s="130" t="s">
        <v>22</v>
      </c>
      <c r="K46" s="131">
        <v>0.24</v>
      </c>
      <c r="L46" s="129"/>
    </row>
    <row r="47" spans="2:12" ht="30" customHeight="1">
      <c r="B47" s="123"/>
      <c r="C47" s="596" t="s">
        <v>23</v>
      </c>
      <c r="D47" s="597"/>
      <c r="E47" s="597"/>
      <c r="F47" s="597"/>
      <c r="G47" s="598"/>
      <c r="H47" s="578" t="s">
        <v>75</v>
      </c>
      <c r="I47" s="579"/>
      <c r="J47" s="130" t="s">
        <v>25</v>
      </c>
      <c r="K47" s="131">
        <v>0.02</v>
      </c>
      <c r="L47" s="129"/>
    </row>
    <row r="48" spans="2:12" ht="30" customHeight="1">
      <c r="B48" s="123"/>
      <c r="C48" s="374"/>
      <c r="D48" s="375"/>
      <c r="E48" s="375"/>
      <c r="F48" s="375"/>
      <c r="G48" s="376"/>
      <c r="H48" s="578" t="s">
        <v>63</v>
      </c>
      <c r="I48" s="579"/>
      <c r="J48" s="130" t="s">
        <v>27</v>
      </c>
      <c r="K48" s="131">
        <v>7.0000000000000007E-2</v>
      </c>
      <c r="L48" s="109"/>
    </row>
    <row r="49" spans="2:12" ht="30" customHeight="1" thickBot="1">
      <c r="B49" s="132"/>
      <c r="C49" s="380"/>
      <c r="D49" s="381"/>
      <c r="E49" s="381"/>
      <c r="F49" s="381"/>
      <c r="G49" s="382"/>
      <c r="H49" s="580" t="s">
        <v>28</v>
      </c>
      <c r="I49" s="581"/>
      <c r="J49" s="133" t="s">
        <v>29</v>
      </c>
      <c r="K49" s="134">
        <v>0.33</v>
      </c>
      <c r="L49" s="135"/>
    </row>
    <row r="50" spans="2:12" ht="30" customHeight="1">
      <c r="B50" s="132"/>
      <c r="C50" s="136"/>
      <c r="D50" s="137"/>
      <c r="E50" s="137"/>
      <c r="F50" s="137"/>
      <c r="G50" s="137"/>
      <c r="H50" s="138"/>
      <c r="I50" s="138" t="s">
        <v>65</v>
      </c>
      <c r="J50" s="139"/>
      <c r="K50" s="140"/>
      <c r="L50" s="141"/>
    </row>
    <row r="51" spans="2:12" ht="30" customHeight="1">
      <c r="B51" s="132"/>
      <c r="C51" s="142" t="str">
        <f>+[116]INICIO!$B$13</f>
        <v>Proyectó:</v>
      </c>
      <c r="D51" s="143"/>
      <c r="E51" s="137"/>
      <c r="F51" s="137"/>
      <c r="G51" s="144">
        <f>+[116]INICIO!A17</f>
        <v>0</v>
      </c>
      <c r="H51" s="145"/>
      <c r="I51" s="137"/>
      <c r="J51" s="137"/>
      <c r="K51" s="146"/>
      <c r="L51" s="141"/>
    </row>
    <row r="52" spans="2:12" ht="30" customHeight="1">
      <c r="B52" s="132"/>
      <c r="C52" s="137"/>
      <c r="D52" s="143"/>
      <c r="E52" s="137"/>
      <c r="F52" s="137"/>
      <c r="G52" s="137"/>
      <c r="H52" s="147"/>
      <c r="I52" s="137"/>
      <c r="J52" s="137"/>
      <c r="K52" s="146"/>
      <c r="L52" s="141"/>
    </row>
    <row r="53" spans="2:12" ht="30" customHeight="1">
      <c r="B53" s="148"/>
      <c r="C53" s="149"/>
      <c r="D53" s="150" t="str">
        <f>+[116]INICIO!$C$14</f>
        <v>LUZ DARY CAMPEROS RINCON</v>
      </c>
      <c r="E53" s="151"/>
      <c r="F53" s="151"/>
      <c r="G53" s="151"/>
      <c r="H53" s="149" t="str">
        <f>+[116]INICIO!$C$18</f>
        <v>JESUS IVAN QUIÑONES RUEDA</v>
      </c>
      <c r="I53" s="152"/>
      <c r="J53" s="151"/>
      <c r="K53" s="153"/>
      <c r="L53" s="154"/>
    </row>
    <row r="54" spans="2:12" ht="30" customHeight="1">
      <c r="B54" s="148"/>
      <c r="C54" s="149"/>
      <c r="D54" s="152" t="str">
        <f>+[116]INICIO!$C$15</f>
        <v>APOYO SEC. DE PLANEACION Y OBRAS PÚBLICAS</v>
      </c>
      <c r="E54" s="151"/>
      <c r="F54" s="151"/>
      <c r="G54" s="151"/>
      <c r="H54" s="155" t="str">
        <f>+[116]INICIO!$C$19</f>
        <v>SECRETARIO DE PLANEACION Y OBRAS PUBLICAS</v>
      </c>
      <c r="I54" s="152"/>
      <c r="J54" s="151"/>
      <c r="K54" s="153"/>
      <c r="L54" s="154"/>
    </row>
    <row r="55" spans="2:12" ht="30" customHeight="1">
      <c r="B55" s="148"/>
      <c r="C55" s="149"/>
      <c r="D55" s="155" t="str">
        <f>+[116]INICIO!$C$16</f>
        <v>091037-0632531CND</v>
      </c>
      <c r="E55" s="155"/>
      <c r="F55" s="151"/>
      <c r="G55" s="151"/>
      <c r="H55" s="155" t="str">
        <f>+[116]INICIO!$C$20</f>
        <v>A21382020-1090480860</v>
      </c>
      <c r="I55" s="152"/>
      <c r="J55" s="151"/>
      <c r="K55" s="153"/>
      <c r="L55" s="154"/>
    </row>
    <row r="56" spans="2:12" ht="30" customHeight="1" thickBot="1">
      <c r="B56" s="156"/>
      <c r="C56" s="157"/>
      <c r="D56" s="157"/>
      <c r="E56" s="158"/>
      <c r="F56" s="157"/>
      <c r="G56" s="159"/>
      <c r="H56" s="157"/>
      <c r="I56" s="157"/>
      <c r="J56" s="157"/>
      <c r="K56" s="160"/>
      <c r="L56" s="161"/>
    </row>
    <row r="57" spans="2:12" ht="15" thickTop="1"/>
  </sheetData>
  <mergeCells count="31">
    <mergeCell ref="C34:J34"/>
    <mergeCell ref="H45:I45"/>
    <mergeCell ref="H46:I46"/>
    <mergeCell ref="C45:G45"/>
    <mergeCell ref="C46:G46"/>
    <mergeCell ref="C47:G47"/>
    <mergeCell ref="C48:G49"/>
    <mergeCell ref="C7:K8"/>
    <mergeCell ref="C9:K9"/>
    <mergeCell ref="K31:L31"/>
    <mergeCell ref="K43:L43"/>
    <mergeCell ref="C10:K10"/>
    <mergeCell ref="I11:I12"/>
    <mergeCell ref="J11:J12"/>
    <mergeCell ref="K11:K12"/>
    <mergeCell ref="C11:C12"/>
    <mergeCell ref="D11:D12"/>
    <mergeCell ref="G11:G12"/>
    <mergeCell ref="H11:H12"/>
    <mergeCell ref="E11:F11"/>
    <mergeCell ref="B1:G1"/>
    <mergeCell ref="B2:E2"/>
    <mergeCell ref="B4:L4"/>
    <mergeCell ref="C5:K5"/>
    <mergeCell ref="C6:K6"/>
    <mergeCell ref="D13:G13"/>
    <mergeCell ref="H47:I47"/>
    <mergeCell ref="H48:I48"/>
    <mergeCell ref="H49:I49"/>
    <mergeCell ref="C30:J30"/>
    <mergeCell ref="D32:G32"/>
  </mergeCells>
  <conditionalFormatting sqref="C13:D13 C14:G29 H13:K29">
    <cfRule type="cellIs" dxfId="52" priority="5" operator="equal">
      <formula>0</formula>
    </cfRule>
  </conditionalFormatting>
  <conditionalFormatting sqref="G31:K31 C44:K44 C45:C48 C50:K55 G35:K43 H45:H49 J45:K49">
    <cfRule type="cellIs" dxfId="51" priority="7" operator="equal">
      <formula>0</formula>
    </cfRule>
  </conditionalFormatting>
  <conditionalFormatting sqref="C30 K30">
    <cfRule type="cellIs" dxfId="50" priority="3" operator="equal">
      <formula>0</formula>
    </cfRule>
  </conditionalFormatting>
  <conditionalFormatting sqref="C32:D32 H32:K32">
    <cfRule type="cellIs" dxfId="49" priority="2" operator="equal">
      <formula>0</formula>
    </cfRule>
  </conditionalFormatting>
  <conditionalFormatting sqref="C33:K33 C34 K34">
    <cfRule type="cellIs" dxfId="48" priority="1" operator="equal">
      <formula>0</formula>
    </cfRule>
  </conditionalFormatting>
  <pageMargins left="0.11811023622047245" right="0.11811023622047245" top="0.15748031496062992" bottom="0.15748031496062992" header="0.31496062992125984" footer="0.31496062992125984"/>
  <pageSetup scale="33"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341" t="s">
        <v>0</v>
      </c>
      <c r="C1" s="341"/>
      <c r="D1" s="341"/>
      <c r="E1" s="341"/>
      <c r="F1" s="341"/>
      <c r="G1" s="341"/>
    </row>
    <row r="2" spans="2:12">
      <c r="B2" s="341" t="s">
        <v>1</v>
      </c>
      <c r="C2" s="341"/>
      <c r="D2" s="341"/>
      <c r="E2" s="341"/>
    </row>
    <row r="3" spans="2:12" ht="15" thickBot="1">
      <c r="C3" s="6"/>
      <c r="D3" s="7"/>
      <c r="E3" s="6"/>
      <c r="F3" s="7"/>
    </row>
    <row r="4" spans="2:12" ht="15.75" thickTop="1" thickBot="1">
      <c r="B4" s="342"/>
      <c r="C4" s="343"/>
      <c r="D4" s="343"/>
      <c r="E4" s="343"/>
      <c r="F4" s="343"/>
      <c r="G4" s="343"/>
      <c r="H4" s="343"/>
      <c r="I4" s="343"/>
      <c r="J4" s="343"/>
      <c r="K4" s="343"/>
      <c r="L4" s="344"/>
    </row>
    <row r="5" spans="2:12" ht="31.5" customHeight="1">
      <c r="B5" s="3"/>
      <c r="C5" s="389" t="s">
        <v>2</v>
      </c>
      <c r="D5" s="390"/>
      <c r="E5" s="390"/>
      <c r="F5" s="390"/>
      <c r="G5" s="390"/>
      <c r="H5" s="390"/>
      <c r="I5" s="390"/>
      <c r="J5" s="390"/>
      <c r="K5" s="391"/>
      <c r="L5" s="4"/>
    </row>
    <row r="6" spans="2:12">
      <c r="B6" s="3"/>
      <c r="C6" s="395" t="s">
        <v>30</v>
      </c>
      <c r="D6" s="396"/>
      <c r="E6" s="396"/>
      <c r="F6" s="396"/>
      <c r="G6" s="396"/>
      <c r="H6" s="396"/>
      <c r="I6" s="396"/>
      <c r="J6" s="396"/>
      <c r="K6" s="397"/>
      <c r="L6" s="4"/>
    </row>
    <row r="7" spans="2:12" s="2" customFormat="1">
      <c r="B7" s="90"/>
      <c r="C7" s="398" t="s">
        <v>31</v>
      </c>
      <c r="D7" s="398"/>
      <c r="E7" s="398"/>
      <c r="F7" s="398"/>
      <c r="G7" s="398"/>
      <c r="H7" s="398"/>
      <c r="I7" s="398"/>
      <c r="J7" s="398"/>
      <c r="K7" s="398"/>
      <c r="L7" s="10"/>
    </row>
    <row r="8" spans="2:12" ht="105.75" customHeight="1">
      <c r="B8" s="3"/>
      <c r="C8" s="398"/>
      <c r="D8" s="398"/>
      <c r="E8" s="398"/>
      <c r="F8" s="398"/>
      <c r="G8" s="398"/>
      <c r="H8" s="398"/>
      <c r="I8" s="398"/>
      <c r="J8" s="398"/>
      <c r="K8" s="398"/>
      <c r="L8" s="4"/>
    </row>
    <row r="9" spans="2:12" ht="34.5" customHeight="1">
      <c r="B9" s="3"/>
      <c r="C9" s="399" t="s">
        <v>32</v>
      </c>
      <c r="D9" s="400"/>
      <c r="E9" s="400"/>
      <c r="F9" s="400"/>
      <c r="G9" s="400"/>
      <c r="H9" s="400"/>
      <c r="I9" s="400"/>
      <c r="J9" s="400"/>
      <c r="K9" s="401"/>
      <c r="L9" s="4"/>
    </row>
    <row r="10" spans="2:12" ht="30" customHeight="1" thickBot="1">
      <c r="B10" s="3"/>
      <c r="C10" s="357"/>
      <c r="D10" s="358"/>
      <c r="E10" s="358"/>
      <c r="F10" s="358"/>
      <c r="G10" s="358"/>
      <c r="H10" s="358"/>
      <c r="I10" s="358"/>
      <c r="J10" s="358"/>
      <c r="K10" s="359"/>
      <c r="L10" s="4"/>
    </row>
    <row r="11" spans="2:12" ht="30" customHeight="1">
      <c r="B11" s="3"/>
      <c r="C11" s="364" t="s">
        <v>4</v>
      </c>
      <c r="D11" s="338" t="s">
        <v>5</v>
      </c>
      <c r="E11" s="340" t="s">
        <v>6</v>
      </c>
      <c r="F11" s="340"/>
      <c r="G11" s="364" t="s">
        <v>7</v>
      </c>
      <c r="H11" s="338" t="s">
        <v>8</v>
      </c>
      <c r="I11" s="338" t="s">
        <v>9</v>
      </c>
      <c r="J11" s="360" t="s">
        <v>10</v>
      </c>
      <c r="K11" s="362" t="s">
        <v>11</v>
      </c>
      <c r="L11" s="4"/>
    </row>
    <row r="12" spans="2:12" ht="30" customHeight="1" thickBot="1">
      <c r="B12" s="3"/>
      <c r="C12" s="365"/>
      <c r="D12" s="339"/>
      <c r="E12" s="11" t="s">
        <v>12</v>
      </c>
      <c r="F12" s="11" t="s">
        <v>13</v>
      </c>
      <c r="G12" s="365"/>
      <c r="H12" s="339"/>
      <c r="I12" s="339"/>
      <c r="J12" s="361"/>
      <c r="K12" s="363"/>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14</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14</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14</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14</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14</v>
      </c>
      <c r="D39" s="45"/>
      <c r="E39" s="45"/>
      <c r="F39" s="45"/>
      <c r="G39" s="48"/>
      <c r="H39" s="47"/>
      <c r="I39" s="18"/>
      <c r="J39" s="24"/>
      <c r="K39" s="25"/>
      <c r="L39" s="4"/>
    </row>
    <row r="40" spans="2:12" s="49" customFormat="1" ht="30" customHeight="1" thickBot="1">
      <c r="B40" s="50"/>
      <c r="C40" s="383" t="s">
        <v>15</v>
      </c>
      <c r="D40" s="384"/>
      <c r="E40" s="384"/>
      <c r="F40" s="384"/>
      <c r="G40" s="384"/>
      <c r="H40" s="384"/>
      <c r="I40" s="384"/>
      <c r="J40" s="385"/>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386"/>
      <c r="H42" s="387"/>
      <c r="I42" s="388"/>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16</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17</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393"/>
      <c r="E51" s="393"/>
      <c r="F51" s="393"/>
      <c r="G51" s="393"/>
      <c r="H51" s="393"/>
      <c r="I51" s="393"/>
      <c r="J51" s="393"/>
      <c r="K51" s="394"/>
      <c r="L51" s="80"/>
    </row>
    <row r="52" spans="2:12" s="49" customFormat="1" ht="46.5" customHeight="1">
      <c r="B52" s="50"/>
      <c r="C52" s="368" t="s">
        <v>18</v>
      </c>
      <c r="D52" s="369"/>
      <c r="E52" s="369"/>
      <c r="F52" s="369"/>
      <c r="G52" s="369"/>
      <c r="H52" s="370" t="s">
        <v>7</v>
      </c>
      <c r="I52" s="370"/>
      <c r="J52" s="370"/>
      <c r="K52" s="81" t="s">
        <v>19</v>
      </c>
      <c r="L52" s="82"/>
    </row>
    <row r="53" spans="2:12" s="49" customFormat="1" ht="32.25" customHeight="1">
      <c r="B53" s="50"/>
      <c r="C53" s="368" t="s">
        <v>20</v>
      </c>
      <c r="D53" s="369"/>
      <c r="E53" s="369"/>
      <c r="F53" s="369"/>
      <c r="G53" s="369"/>
      <c r="H53" s="371" t="s">
        <v>21</v>
      </c>
      <c r="I53" s="371"/>
      <c r="J53" s="83" t="s">
        <v>22</v>
      </c>
      <c r="K53" s="84" t="s">
        <v>33</v>
      </c>
      <c r="L53" s="82"/>
    </row>
    <row r="54" spans="2:12" s="49" customFormat="1" ht="30" customHeight="1">
      <c r="B54" s="50"/>
      <c r="C54" s="368" t="s">
        <v>23</v>
      </c>
      <c r="D54" s="369"/>
      <c r="E54" s="369"/>
      <c r="F54" s="369"/>
      <c r="G54" s="369"/>
      <c r="H54" s="372" t="s">
        <v>24</v>
      </c>
      <c r="I54" s="373"/>
      <c r="J54" s="83" t="s">
        <v>25</v>
      </c>
      <c r="K54" s="84" t="s">
        <v>33</v>
      </c>
      <c r="L54" s="82"/>
    </row>
    <row r="55" spans="2:12" s="49" customFormat="1" ht="58.5" customHeight="1">
      <c r="B55" s="50"/>
      <c r="C55" s="374"/>
      <c r="D55" s="375"/>
      <c r="E55" s="375"/>
      <c r="F55" s="375"/>
      <c r="G55" s="376"/>
      <c r="H55" s="392" t="s">
        <v>26</v>
      </c>
      <c r="I55" s="371"/>
      <c r="J55" s="83" t="s">
        <v>27</v>
      </c>
      <c r="K55" s="84" t="s">
        <v>33</v>
      </c>
      <c r="L55" s="52"/>
    </row>
    <row r="56" spans="2:12" ht="39" customHeight="1">
      <c r="B56" s="3"/>
      <c r="C56" s="377"/>
      <c r="D56" s="378"/>
      <c r="E56" s="378"/>
      <c r="F56" s="378"/>
      <c r="G56" s="379"/>
      <c r="H56" s="371" t="s">
        <v>28</v>
      </c>
      <c r="I56" s="371"/>
      <c r="J56" s="83" t="s">
        <v>29</v>
      </c>
      <c r="K56" s="84" t="s">
        <v>33</v>
      </c>
      <c r="L56" s="4"/>
    </row>
    <row r="57" spans="2:12" ht="47.25" customHeight="1" thickBot="1">
      <c r="B57" s="3"/>
      <c r="C57" s="380"/>
      <c r="D57" s="381"/>
      <c r="E57" s="381"/>
      <c r="F57" s="381"/>
      <c r="G57" s="382"/>
      <c r="H57" s="366"/>
      <c r="I57" s="366"/>
      <c r="J57" s="366"/>
      <c r="K57" s="367"/>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34</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811"/>
  <sheetViews>
    <sheetView showGridLines="0" tabSelected="1" view="pageBreakPreview" topLeftCell="A4829" zoomScale="86" zoomScaleNormal="80" zoomScaleSheetLayoutView="86" zoomScalePageLayoutView="85" workbookViewId="0">
      <selection activeCell="E4849" sqref="E4849"/>
    </sheetView>
  </sheetViews>
  <sheetFormatPr baseColWidth="10" defaultColWidth="11.42578125" defaultRowHeight="14.25"/>
  <cols>
    <col min="1" max="1" width="3.140625" style="94" customWidth="1"/>
    <col min="2" max="9" width="11.42578125" style="94"/>
    <col min="10" max="10" width="13.5703125" style="94" customWidth="1"/>
    <col min="11" max="11" width="11.42578125" style="94"/>
    <col min="12" max="12" width="13.85546875" style="94" customWidth="1"/>
    <col min="13" max="14" width="11.42578125" style="94"/>
    <col min="15" max="15" width="17.42578125" style="94" customWidth="1"/>
    <col min="16" max="16384" width="11.42578125" style="94"/>
  </cols>
  <sheetData>
    <row r="1" spans="1:16" customFormat="1" ht="13.5" thickBot="1">
      <c r="A1" s="621"/>
    </row>
    <row r="2" spans="1:16" customFormat="1" ht="13.5" thickTop="1">
      <c r="A2" s="621"/>
      <c r="B2" s="171"/>
      <c r="C2" s="172"/>
      <c r="D2" s="172"/>
      <c r="E2" s="172"/>
      <c r="F2" s="172"/>
      <c r="G2" s="172"/>
      <c r="H2" s="172"/>
      <c r="I2" s="172"/>
      <c r="J2" s="172"/>
      <c r="K2" s="172"/>
      <c r="L2" s="172"/>
      <c r="M2" s="172"/>
      <c r="N2" s="172"/>
      <c r="O2" s="173"/>
      <c r="P2" s="174"/>
    </row>
    <row r="3" spans="1:16" customFormat="1" ht="18.75" customHeight="1">
      <c r="A3" s="621"/>
      <c r="B3" s="175"/>
      <c r="C3" s="335" t="s">
        <v>100</v>
      </c>
      <c r="D3" s="335"/>
      <c r="E3" s="335"/>
      <c r="F3" s="335"/>
      <c r="G3" s="335"/>
      <c r="H3" s="335"/>
      <c r="I3" s="335"/>
      <c r="J3" s="335"/>
      <c r="K3" s="335"/>
      <c r="L3" s="335"/>
      <c r="M3" s="335"/>
      <c r="N3" s="335"/>
      <c r="O3" s="335"/>
      <c r="P3" s="176"/>
    </row>
    <row r="4" spans="1:16" customFormat="1">
      <c r="A4" s="621"/>
      <c r="B4" s="175"/>
      <c r="C4" s="177" t="s">
        <v>89</v>
      </c>
      <c r="D4" s="177" t="s">
        <v>101</v>
      </c>
      <c r="E4" s="177"/>
      <c r="F4" s="177"/>
      <c r="G4" s="177"/>
      <c r="H4" s="177"/>
      <c r="I4" s="177"/>
      <c r="J4" s="177"/>
      <c r="K4" s="177"/>
      <c r="L4" s="177"/>
      <c r="M4" s="177"/>
      <c r="N4" s="177"/>
      <c r="O4" s="177"/>
      <c r="P4" s="176"/>
    </row>
    <row r="5" spans="1:16" customFormat="1" ht="15" thickBot="1">
      <c r="A5" s="621"/>
      <c r="B5" s="175"/>
      <c r="C5" s="178"/>
      <c r="D5" s="178"/>
      <c r="E5" s="178"/>
      <c r="F5" s="178"/>
      <c r="G5" s="178"/>
      <c r="H5" s="178"/>
      <c r="I5" s="178"/>
      <c r="J5" s="178"/>
      <c r="K5" s="178"/>
      <c r="L5" s="178"/>
      <c r="M5" s="178"/>
      <c r="N5" s="178"/>
      <c r="O5" s="179"/>
      <c r="P5" s="176"/>
    </row>
    <row r="6" spans="1:16" customFormat="1" ht="15">
      <c r="A6" s="621"/>
      <c r="B6" s="175"/>
      <c r="C6" s="180"/>
      <c r="D6" s="181"/>
      <c r="E6" s="182"/>
      <c r="F6" s="182"/>
      <c r="G6" s="182"/>
      <c r="H6" s="182"/>
      <c r="I6" s="182"/>
      <c r="J6" s="182"/>
      <c r="K6" s="183"/>
      <c r="L6" s="184"/>
      <c r="M6" s="185"/>
      <c r="N6" s="185"/>
      <c r="O6" s="186"/>
      <c r="P6" s="187"/>
    </row>
    <row r="7" spans="1:16" customFormat="1" ht="15">
      <c r="A7" s="621"/>
      <c r="B7" s="175"/>
      <c r="C7" s="188"/>
      <c r="D7" s="189" t="s">
        <v>90</v>
      </c>
      <c r="E7" s="190"/>
      <c r="F7" s="190"/>
      <c r="G7" s="190"/>
      <c r="H7" s="190"/>
      <c r="I7" s="190"/>
      <c r="J7" s="190"/>
      <c r="K7" s="191"/>
      <c r="L7" s="192"/>
      <c r="M7" s="193"/>
      <c r="N7" s="193"/>
      <c r="O7" s="194"/>
      <c r="P7" s="187"/>
    </row>
    <row r="8" spans="1:16" customFormat="1" ht="15">
      <c r="A8" s="621"/>
      <c r="B8" s="175"/>
      <c r="C8" s="188"/>
      <c r="D8" s="195"/>
      <c r="E8" s="196"/>
      <c r="F8" s="196"/>
      <c r="G8" s="196"/>
      <c r="H8" s="196"/>
      <c r="I8" s="196"/>
      <c r="J8" s="196"/>
      <c r="K8" s="197"/>
      <c r="L8" s="198"/>
      <c r="M8" s="199"/>
      <c r="N8" s="200"/>
      <c r="O8" s="201"/>
      <c r="P8" s="187"/>
    </row>
    <row r="9" spans="1:16" customFormat="1" ht="15">
      <c r="A9" s="621"/>
      <c r="B9" s="175"/>
      <c r="C9" s="188"/>
      <c r="D9" s="195"/>
      <c r="E9" s="196"/>
      <c r="F9" s="196"/>
      <c r="G9" s="196"/>
      <c r="H9" s="196"/>
      <c r="I9" s="196"/>
      <c r="J9" s="196"/>
      <c r="K9" s="197"/>
      <c r="L9" s="202" t="s">
        <v>35</v>
      </c>
      <c r="M9" s="203">
        <v>1</v>
      </c>
      <c r="N9" s="204"/>
      <c r="O9" s="205"/>
      <c r="P9" s="187"/>
    </row>
    <row r="10" spans="1:16" customFormat="1" ht="15">
      <c r="A10" s="621"/>
      <c r="B10" s="175"/>
      <c r="C10" s="188"/>
      <c r="D10" s="195"/>
      <c r="E10" s="196"/>
      <c r="F10" s="196"/>
      <c r="G10" s="196"/>
      <c r="H10" s="196"/>
      <c r="I10" s="196"/>
      <c r="J10" s="196"/>
      <c r="K10" s="197"/>
      <c r="L10" s="206"/>
      <c r="M10" s="207"/>
      <c r="N10" s="208"/>
      <c r="O10" s="209"/>
      <c r="P10" s="210"/>
    </row>
    <row r="11" spans="1:16" customFormat="1" ht="15">
      <c r="A11" s="621"/>
      <c r="B11" s="175"/>
      <c r="C11" s="188"/>
      <c r="D11" s="211"/>
      <c r="E11" s="212"/>
      <c r="F11" s="212"/>
      <c r="G11" s="212"/>
      <c r="H11" s="212"/>
      <c r="I11" s="212"/>
      <c r="J11" s="212"/>
      <c r="K11" s="213"/>
      <c r="L11" s="198"/>
      <c r="M11" s="214"/>
      <c r="N11" s="214"/>
      <c r="O11" s="215"/>
      <c r="P11" s="187"/>
    </row>
    <row r="12" spans="1:16" customFormat="1" ht="15">
      <c r="A12" s="621"/>
      <c r="B12" s="175"/>
      <c r="C12" s="188"/>
      <c r="D12" s="211"/>
      <c r="E12" s="212"/>
      <c r="F12" s="212"/>
      <c r="G12" s="212"/>
      <c r="H12" s="212"/>
      <c r="I12" s="212"/>
      <c r="J12" s="212"/>
      <c r="K12" s="213"/>
      <c r="L12" s="202" t="s">
        <v>91</v>
      </c>
      <c r="M12" s="202">
        <v>1</v>
      </c>
      <c r="N12" s="202" t="s">
        <v>36</v>
      </c>
      <c r="O12" s="216">
        <v>16</v>
      </c>
      <c r="P12" s="187"/>
    </row>
    <row r="13" spans="1:16" customFormat="1" ht="15">
      <c r="A13" s="621"/>
      <c r="B13" s="175"/>
      <c r="C13" s="188"/>
      <c r="D13" s="189" t="s">
        <v>92</v>
      </c>
      <c r="E13" s="190"/>
      <c r="F13" s="190"/>
      <c r="G13" s="190"/>
      <c r="H13" s="190"/>
      <c r="I13" s="190"/>
      <c r="J13" s="190"/>
      <c r="K13" s="191"/>
      <c r="L13" s="202"/>
      <c r="M13" s="217"/>
      <c r="N13" s="217"/>
      <c r="O13" s="216"/>
      <c r="P13" s="187"/>
    </row>
    <row r="14" spans="1:16" customFormat="1" ht="15.75" thickBot="1">
      <c r="A14" s="621"/>
      <c r="B14" s="175"/>
      <c r="C14" s="218"/>
      <c r="D14" s="219"/>
      <c r="E14" s="219"/>
      <c r="F14" s="219"/>
      <c r="G14" s="219"/>
      <c r="H14" s="219"/>
      <c r="I14" s="219"/>
      <c r="J14" s="219"/>
      <c r="K14" s="219"/>
      <c r="L14" s="219"/>
      <c r="M14" s="220"/>
      <c r="N14" s="220"/>
      <c r="O14" s="221"/>
      <c r="P14" s="222"/>
    </row>
    <row r="15" spans="1:16" customFormat="1" ht="15">
      <c r="A15" s="621"/>
      <c r="B15" s="175"/>
      <c r="C15" s="223"/>
      <c r="D15" s="224"/>
      <c r="E15" s="224"/>
      <c r="F15" s="224"/>
      <c r="G15" s="224"/>
      <c r="H15" s="224"/>
      <c r="I15" s="224"/>
      <c r="J15" s="224"/>
      <c r="K15" s="224"/>
      <c r="L15" s="225" t="s">
        <v>37</v>
      </c>
      <c r="M15" s="225" t="s">
        <v>38</v>
      </c>
      <c r="N15" s="225" t="s">
        <v>39</v>
      </c>
      <c r="O15" s="226" t="s">
        <v>40</v>
      </c>
      <c r="P15" s="210"/>
    </row>
    <row r="16" spans="1:16" customFormat="1" ht="15">
      <c r="A16" s="621"/>
      <c r="B16" s="175"/>
      <c r="C16" s="227"/>
      <c r="D16" s="228"/>
      <c r="E16" s="228"/>
      <c r="F16" s="228"/>
      <c r="G16" s="228"/>
      <c r="H16" s="228"/>
      <c r="I16" s="228"/>
      <c r="J16" s="228"/>
      <c r="K16" s="228"/>
      <c r="L16" s="229"/>
      <c r="M16" s="230">
        <v>13</v>
      </c>
      <c r="N16" s="230">
        <v>2</v>
      </c>
      <c r="O16" s="231">
        <v>2026</v>
      </c>
      <c r="P16" s="232"/>
    </row>
    <row r="17" spans="1:16" customFormat="1" ht="15">
      <c r="A17" s="621"/>
      <c r="B17" s="175"/>
      <c r="C17" s="233"/>
      <c r="D17" s="196"/>
      <c r="E17" s="196"/>
      <c r="F17" s="196"/>
      <c r="G17" s="228"/>
      <c r="H17" s="228"/>
      <c r="I17" s="228"/>
      <c r="J17" s="178"/>
      <c r="K17" s="228"/>
      <c r="L17" s="234"/>
      <c r="M17" s="178"/>
      <c r="N17" s="178"/>
      <c r="O17" s="235"/>
      <c r="P17" s="232"/>
    </row>
    <row r="18" spans="1:16" customFormat="1" ht="15" thickBot="1">
      <c r="A18" s="621"/>
      <c r="B18" s="175"/>
      <c r="C18" s="236"/>
      <c r="D18" s="237"/>
      <c r="E18" s="237"/>
      <c r="F18" s="237"/>
      <c r="G18" s="237"/>
      <c r="H18" s="237"/>
      <c r="I18" s="237"/>
      <c r="J18" s="237"/>
      <c r="K18" s="237"/>
      <c r="L18" s="237"/>
      <c r="M18" s="237"/>
      <c r="N18" s="237"/>
      <c r="O18" s="238"/>
      <c r="P18" s="176"/>
    </row>
    <row r="19" spans="1:16" customFormat="1" ht="15" thickBot="1">
      <c r="A19" s="621"/>
      <c r="B19" s="175"/>
      <c r="C19" s="239"/>
      <c r="D19" s="240"/>
      <c r="E19" s="240"/>
      <c r="F19" s="240"/>
      <c r="G19" s="240"/>
      <c r="H19" s="240"/>
      <c r="I19" s="178"/>
      <c r="J19" s="178"/>
      <c r="K19" s="240"/>
      <c r="L19" s="240"/>
      <c r="M19" s="240"/>
      <c r="N19" s="240"/>
      <c r="O19" s="241"/>
      <c r="P19" s="176"/>
    </row>
    <row r="20" spans="1:16" customFormat="1" ht="15">
      <c r="A20" s="621"/>
      <c r="B20" s="175"/>
      <c r="C20" s="242" t="s">
        <v>93</v>
      </c>
      <c r="D20" s="243"/>
      <c r="E20" s="243"/>
      <c r="F20" s="243"/>
      <c r="G20" s="243"/>
      <c r="H20" s="243"/>
      <c r="I20" s="243"/>
      <c r="J20" s="243"/>
      <c r="K20" s="243"/>
      <c r="L20" s="243"/>
      <c r="M20" s="243"/>
      <c r="N20" s="243"/>
      <c r="O20" s="244"/>
      <c r="P20" s="245"/>
    </row>
    <row r="21" spans="1:16" customFormat="1" ht="15" thickBot="1">
      <c r="A21" s="621"/>
      <c r="B21" s="175"/>
      <c r="C21" s="246"/>
      <c r="D21" s="178"/>
      <c r="E21" s="178"/>
      <c r="F21" s="178"/>
      <c r="G21" s="178"/>
      <c r="H21" s="178"/>
      <c r="I21" s="178"/>
      <c r="J21" s="178"/>
      <c r="K21" s="178"/>
      <c r="L21" s="178"/>
      <c r="M21" s="178"/>
      <c r="N21" s="178"/>
      <c r="O21" s="247"/>
      <c r="P21" s="176"/>
    </row>
    <row r="22" spans="1:16" customFormat="1" ht="15">
      <c r="A22" s="621"/>
      <c r="B22" s="175"/>
      <c r="C22" s="248" t="s">
        <v>41</v>
      </c>
      <c r="D22" s="249" t="s">
        <v>42</v>
      </c>
      <c r="E22" s="249"/>
      <c r="F22" s="249"/>
      <c r="G22" s="249"/>
      <c r="H22" s="249"/>
      <c r="I22" s="249"/>
      <c r="J22" s="249"/>
      <c r="K22" s="249"/>
      <c r="L22" s="249"/>
      <c r="M22" s="250" t="s">
        <v>43</v>
      </c>
      <c r="N22" s="250"/>
      <c r="O22" s="251" t="s">
        <v>9</v>
      </c>
      <c r="P22" s="252"/>
    </row>
    <row r="23" spans="1:16" customFormat="1" ht="30" customHeight="1" thickBot="1">
      <c r="A23" s="621"/>
      <c r="B23" s="253"/>
      <c r="C23" s="254" t="s">
        <v>78</v>
      </c>
      <c r="D23" s="255" t="s">
        <v>153</v>
      </c>
      <c r="E23" s="255"/>
      <c r="F23" s="255"/>
      <c r="G23" s="255"/>
      <c r="H23" s="255"/>
      <c r="I23" s="255"/>
      <c r="J23" s="255"/>
      <c r="K23" s="255"/>
      <c r="L23" s="255"/>
      <c r="M23" s="255" t="s">
        <v>67</v>
      </c>
      <c r="N23" s="256"/>
      <c r="O23" s="257">
        <v>1</v>
      </c>
      <c r="P23" s="258"/>
    </row>
    <row r="24" spans="1:16" customFormat="1" ht="15.75" thickBot="1">
      <c r="A24" s="621"/>
      <c r="B24" s="175"/>
      <c r="C24" s="233" t="s">
        <v>44</v>
      </c>
      <c r="D24" s="196"/>
      <c r="E24" s="196"/>
      <c r="F24" s="196"/>
      <c r="G24" s="196"/>
      <c r="H24" s="196"/>
      <c r="I24" s="196"/>
      <c r="J24" s="196"/>
      <c r="K24" s="196"/>
      <c r="L24" s="196"/>
      <c r="M24" s="196"/>
      <c r="N24" s="196"/>
      <c r="O24" s="259"/>
      <c r="P24" s="260"/>
    </row>
    <row r="25" spans="1:16" customFormat="1" ht="15">
      <c r="A25" s="621"/>
      <c r="B25" s="175"/>
      <c r="C25" s="261" t="s">
        <v>42</v>
      </c>
      <c r="D25" s="262"/>
      <c r="E25" s="262"/>
      <c r="F25" s="262"/>
      <c r="G25" s="263"/>
      <c r="H25" s="264" t="s">
        <v>45</v>
      </c>
      <c r="I25" s="262"/>
      <c r="J25" s="264" t="s">
        <v>46</v>
      </c>
      <c r="K25" s="265"/>
      <c r="L25" s="266" t="s">
        <v>54</v>
      </c>
      <c r="M25" s="264" t="s">
        <v>47</v>
      </c>
      <c r="N25" s="265"/>
      <c r="O25" s="267" t="s">
        <v>48</v>
      </c>
      <c r="P25" s="268"/>
    </row>
    <row r="26" spans="1:16" customFormat="1">
      <c r="A26" s="621"/>
      <c r="B26" s="175"/>
      <c r="C26" s="269" t="s">
        <v>102</v>
      </c>
      <c r="D26" s="270"/>
      <c r="E26" s="270"/>
      <c r="F26" s="270"/>
      <c r="G26" s="271"/>
      <c r="H26" s="272"/>
      <c r="I26" s="271"/>
      <c r="J26" s="273" t="s">
        <v>98</v>
      </c>
      <c r="K26" s="274"/>
      <c r="L26" s="487">
        <v>2506.21</v>
      </c>
      <c r="M26" s="275">
        <v>10</v>
      </c>
      <c r="N26" s="276"/>
      <c r="O26" s="490">
        <v>250.62</v>
      </c>
      <c r="P26" s="491"/>
    </row>
    <row r="27" spans="1:16" customFormat="1">
      <c r="A27" s="621"/>
      <c r="B27" s="175"/>
      <c r="C27" s="269" t="s">
        <v>130</v>
      </c>
      <c r="D27" s="270"/>
      <c r="E27" s="270"/>
      <c r="F27" s="270" t="s">
        <v>94</v>
      </c>
      <c r="G27" s="271"/>
      <c r="H27" s="272"/>
      <c r="I27" s="271"/>
      <c r="J27" s="273" t="s">
        <v>115</v>
      </c>
      <c r="K27" s="274"/>
      <c r="L27" s="487">
        <v>6000</v>
      </c>
      <c r="M27" s="275">
        <v>300</v>
      </c>
      <c r="N27" s="276"/>
      <c r="O27" s="490">
        <v>20</v>
      </c>
      <c r="P27" s="491"/>
    </row>
    <row r="28" spans="1:16" customFormat="1">
      <c r="A28" s="621"/>
      <c r="B28" s="175"/>
      <c r="C28" s="269" t="s">
        <v>103</v>
      </c>
      <c r="D28" s="270"/>
      <c r="E28" s="270"/>
      <c r="F28" s="270"/>
      <c r="G28" s="271"/>
      <c r="H28" s="277"/>
      <c r="I28" s="278"/>
      <c r="J28" s="273" t="s">
        <v>103</v>
      </c>
      <c r="K28" s="274"/>
      <c r="L28" s="487" t="s">
        <v>103</v>
      </c>
      <c r="M28" s="275">
        <v>0</v>
      </c>
      <c r="N28" s="276"/>
      <c r="O28" s="490" t="s">
        <v>65</v>
      </c>
      <c r="P28" s="491"/>
    </row>
    <row r="29" spans="1:16" customFormat="1">
      <c r="A29" s="621"/>
      <c r="B29" s="175"/>
      <c r="C29" s="269" t="s">
        <v>103</v>
      </c>
      <c r="D29" s="270"/>
      <c r="E29" s="270"/>
      <c r="F29" s="270"/>
      <c r="G29" s="271"/>
      <c r="H29" s="277"/>
      <c r="I29" s="278"/>
      <c r="J29" s="273" t="s">
        <v>103</v>
      </c>
      <c r="K29" s="274"/>
      <c r="L29" s="487" t="s">
        <v>103</v>
      </c>
      <c r="M29" s="275">
        <v>0</v>
      </c>
      <c r="N29" s="276"/>
      <c r="O29" s="490" t="s">
        <v>65</v>
      </c>
      <c r="P29" s="491"/>
    </row>
    <row r="30" spans="1:16" customFormat="1">
      <c r="A30" s="621"/>
      <c r="B30" s="175"/>
      <c r="C30" s="269" t="s">
        <v>103</v>
      </c>
      <c r="D30" s="270"/>
      <c r="E30" s="270"/>
      <c r="F30" s="270"/>
      <c r="G30" s="271"/>
      <c r="H30" s="272"/>
      <c r="I30" s="271"/>
      <c r="J30" s="273" t="s">
        <v>103</v>
      </c>
      <c r="K30" s="274"/>
      <c r="L30" s="487" t="s">
        <v>103</v>
      </c>
      <c r="M30" s="275">
        <v>0</v>
      </c>
      <c r="N30" s="276"/>
      <c r="O30" s="490" t="s">
        <v>65</v>
      </c>
      <c r="P30" s="491"/>
    </row>
    <row r="31" spans="1:16" customFormat="1" ht="15" thickBot="1">
      <c r="A31" s="621"/>
      <c r="B31" s="175"/>
      <c r="C31" s="269" t="s">
        <v>103</v>
      </c>
      <c r="D31" s="237"/>
      <c r="E31" s="237"/>
      <c r="F31" s="237"/>
      <c r="G31" s="279"/>
      <c r="H31" s="280"/>
      <c r="I31" s="279"/>
      <c r="J31" s="273" t="s">
        <v>103</v>
      </c>
      <c r="K31" s="281"/>
      <c r="L31" s="487" t="s">
        <v>103</v>
      </c>
      <c r="M31" s="275">
        <v>0</v>
      </c>
      <c r="N31" s="282"/>
      <c r="O31" s="498" t="s">
        <v>65</v>
      </c>
      <c r="P31" s="491"/>
    </row>
    <row r="32" spans="1:16" customFormat="1" ht="15.75" thickBot="1">
      <c r="A32" s="621"/>
      <c r="B32" s="175"/>
      <c r="C32" s="283" t="s">
        <v>95</v>
      </c>
      <c r="D32" s="284"/>
      <c r="E32" s="284"/>
      <c r="F32" s="284"/>
      <c r="G32" s="284"/>
      <c r="H32" s="284"/>
      <c r="I32" s="284"/>
      <c r="J32" s="284"/>
      <c r="K32" s="284"/>
      <c r="L32" s="284"/>
      <c r="M32" s="284"/>
      <c r="N32" s="285"/>
      <c r="O32" s="502">
        <v>270.62</v>
      </c>
      <c r="P32" s="286"/>
    </row>
    <row r="33" spans="1:16" customFormat="1" ht="15.75" thickBot="1">
      <c r="A33" s="621"/>
      <c r="B33" s="175"/>
      <c r="C33" s="233" t="s">
        <v>49</v>
      </c>
      <c r="D33" s="196"/>
      <c r="E33" s="196"/>
      <c r="F33" s="196"/>
      <c r="G33" s="196"/>
      <c r="H33" s="196"/>
      <c r="I33" s="196"/>
      <c r="J33" s="196"/>
      <c r="K33" s="196"/>
      <c r="L33" s="196"/>
      <c r="M33" s="196"/>
      <c r="N33" s="196"/>
      <c r="O33" s="259"/>
      <c r="P33" s="260"/>
    </row>
    <row r="34" spans="1:16" customFormat="1" ht="15">
      <c r="A34" s="621"/>
      <c r="B34" s="175"/>
      <c r="C34" s="261" t="s">
        <v>42</v>
      </c>
      <c r="D34" s="287"/>
      <c r="E34" s="287"/>
      <c r="F34" s="287"/>
      <c r="G34" s="287"/>
      <c r="H34" s="287"/>
      <c r="I34" s="287"/>
      <c r="J34" s="265"/>
      <c r="K34" s="288" t="s">
        <v>43</v>
      </c>
      <c r="L34" s="266" t="s">
        <v>9</v>
      </c>
      <c r="M34" s="264" t="s">
        <v>96</v>
      </c>
      <c r="N34" s="265"/>
      <c r="O34" s="267" t="s">
        <v>48</v>
      </c>
      <c r="P34" s="268"/>
    </row>
    <row r="35" spans="1:16" customFormat="1">
      <c r="A35" s="621"/>
      <c r="B35" s="175"/>
      <c r="C35" s="269" t="s">
        <v>103</v>
      </c>
      <c r="D35" s="289"/>
      <c r="E35" s="289"/>
      <c r="F35" s="289"/>
      <c r="G35" s="289"/>
      <c r="H35" s="289"/>
      <c r="I35" s="289"/>
      <c r="J35" s="290"/>
      <c r="K35" s="291" t="s">
        <v>103</v>
      </c>
      <c r="L35" s="509">
        <v>0</v>
      </c>
      <c r="M35" s="510" t="s">
        <v>103</v>
      </c>
      <c r="N35" s="511"/>
      <c r="O35" s="490" t="s">
        <v>103</v>
      </c>
      <c r="P35" s="491"/>
    </row>
    <row r="36" spans="1:16" customFormat="1">
      <c r="A36" s="621"/>
      <c r="B36" s="175"/>
      <c r="C36" s="269">
        <v>0</v>
      </c>
      <c r="D36" s="289"/>
      <c r="E36" s="289"/>
      <c r="F36" s="289"/>
      <c r="G36" s="289"/>
      <c r="H36" s="289"/>
      <c r="I36" s="289"/>
      <c r="J36" s="290"/>
      <c r="K36" s="291" t="s">
        <v>103</v>
      </c>
      <c r="L36" s="509">
        <v>0</v>
      </c>
      <c r="M36" s="510" t="s">
        <v>103</v>
      </c>
      <c r="N36" s="511"/>
      <c r="O36" s="490" t="s">
        <v>103</v>
      </c>
      <c r="P36" s="491"/>
    </row>
    <row r="37" spans="1:16" customFormat="1">
      <c r="A37" s="621"/>
      <c r="B37" s="175"/>
      <c r="C37" s="269">
        <v>0</v>
      </c>
      <c r="D37" s="270"/>
      <c r="E37" s="270"/>
      <c r="F37" s="270"/>
      <c r="G37" s="270"/>
      <c r="H37" s="270"/>
      <c r="I37" s="270"/>
      <c r="J37" s="271"/>
      <c r="K37" s="291" t="s">
        <v>103</v>
      </c>
      <c r="L37" s="509">
        <v>0</v>
      </c>
      <c r="M37" s="510" t="s">
        <v>103</v>
      </c>
      <c r="N37" s="511"/>
      <c r="O37" s="490" t="s">
        <v>103</v>
      </c>
      <c r="P37" s="491"/>
    </row>
    <row r="38" spans="1:16" customFormat="1">
      <c r="A38" s="621"/>
      <c r="B38" s="175"/>
      <c r="C38" s="269">
        <v>0</v>
      </c>
      <c r="D38" s="270"/>
      <c r="E38" s="270"/>
      <c r="F38" s="270"/>
      <c r="G38" s="270"/>
      <c r="H38" s="270"/>
      <c r="I38" s="270"/>
      <c r="J38" s="271"/>
      <c r="K38" s="291" t="s">
        <v>103</v>
      </c>
      <c r="L38" s="509">
        <v>0</v>
      </c>
      <c r="M38" s="510" t="s">
        <v>103</v>
      </c>
      <c r="N38" s="511"/>
      <c r="O38" s="490" t="s">
        <v>103</v>
      </c>
      <c r="P38" s="491"/>
    </row>
    <row r="39" spans="1:16" customFormat="1">
      <c r="A39" s="621"/>
      <c r="B39" s="175"/>
      <c r="C39" s="269">
        <v>0</v>
      </c>
      <c r="D39" s="270"/>
      <c r="E39" s="270"/>
      <c r="F39" s="270"/>
      <c r="G39" s="270"/>
      <c r="H39" s="270"/>
      <c r="I39" s="270"/>
      <c r="J39" s="271"/>
      <c r="K39" s="291" t="s">
        <v>103</v>
      </c>
      <c r="L39" s="509">
        <v>0</v>
      </c>
      <c r="M39" s="510" t="s">
        <v>103</v>
      </c>
      <c r="N39" s="511"/>
      <c r="O39" s="490" t="s">
        <v>103</v>
      </c>
      <c r="P39" s="491"/>
    </row>
    <row r="40" spans="1:16" customFormat="1">
      <c r="A40" s="621"/>
      <c r="B40" s="175"/>
      <c r="C40" s="269">
        <v>0</v>
      </c>
      <c r="D40" s="270"/>
      <c r="E40" s="270"/>
      <c r="F40" s="270"/>
      <c r="G40" s="270"/>
      <c r="H40" s="270"/>
      <c r="I40" s="270"/>
      <c r="J40" s="271"/>
      <c r="K40" s="291" t="s">
        <v>103</v>
      </c>
      <c r="L40" s="509">
        <v>0</v>
      </c>
      <c r="M40" s="510" t="s">
        <v>103</v>
      </c>
      <c r="N40" s="511"/>
      <c r="O40" s="490" t="s">
        <v>103</v>
      </c>
      <c r="P40" s="491"/>
    </row>
    <row r="41" spans="1:16" customFormat="1">
      <c r="A41" s="621"/>
      <c r="B41" s="175"/>
      <c r="C41" s="269">
        <v>0</v>
      </c>
      <c r="D41" s="270"/>
      <c r="E41" s="270"/>
      <c r="F41" s="270"/>
      <c r="G41" s="270"/>
      <c r="H41" s="270"/>
      <c r="I41" s="270"/>
      <c r="J41" s="271"/>
      <c r="K41" s="291" t="s">
        <v>103</v>
      </c>
      <c r="L41" s="509">
        <v>0</v>
      </c>
      <c r="M41" s="510" t="s">
        <v>103</v>
      </c>
      <c r="N41" s="511"/>
      <c r="O41" s="490" t="s">
        <v>103</v>
      </c>
      <c r="P41" s="491"/>
    </row>
    <row r="42" spans="1:16" customFormat="1">
      <c r="A42" s="621"/>
      <c r="B42" s="175"/>
      <c r="C42" s="269">
        <v>0</v>
      </c>
      <c r="D42" s="270"/>
      <c r="E42" s="270"/>
      <c r="F42" s="270"/>
      <c r="G42" s="270"/>
      <c r="H42" s="270"/>
      <c r="I42" s="270"/>
      <c r="J42" s="271"/>
      <c r="K42" s="291" t="s">
        <v>103</v>
      </c>
      <c r="L42" s="509">
        <v>0</v>
      </c>
      <c r="M42" s="510" t="s">
        <v>103</v>
      </c>
      <c r="N42" s="511"/>
      <c r="O42" s="490" t="s">
        <v>103</v>
      </c>
      <c r="P42" s="491"/>
    </row>
    <row r="43" spans="1:16" customFormat="1">
      <c r="A43" s="621"/>
      <c r="B43" s="175"/>
      <c r="C43" s="269">
        <v>0</v>
      </c>
      <c r="D43" s="270"/>
      <c r="E43" s="270"/>
      <c r="F43" s="270"/>
      <c r="G43" s="270"/>
      <c r="H43" s="270"/>
      <c r="I43" s="270"/>
      <c r="J43" s="271"/>
      <c r="K43" s="291" t="s">
        <v>103</v>
      </c>
      <c r="L43" s="509">
        <v>0</v>
      </c>
      <c r="M43" s="510" t="s">
        <v>103</v>
      </c>
      <c r="N43" s="511"/>
      <c r="O43" s="490" t="s">
        <v>103</v>
      </c>
      <c r="P43" s="491"/>
    </row>
    <row r="44" spans="1:16" customFormat="1">
      <c r="A44" s="621"/>
      <c r="B44" s="175"/>
      <c r="C44" s="269">
        <v>0</v>
      </c>
      <c r="D44" s="270"/>
      <c r="E44" s="270"/>
      <c r="F44" s="270"/>
      <c r="G44" s="270"/>
      <c r="H44" s="270"/>
      <c r="I44" s="270"/>
      <c r="J44" s="271"/>
      <c r="K44" s="291" t="s">
        <v>103</v>
      </c>
      <c r="L44" s="509">
        <v>0</v>
      </c>
      <c r="M44" s="510" t="s">
        <v>103</v>
      </c>
      <c r="N44" s="511"/>
      <c r="O44" s="490" t="s">
        <v>103</v>
      </c>
      <c r="P44" s="491"/>
    </row>
    <row r="45" spans="1:16" customFormat="1">
      <c r="A45" s="621"/>
      <c r="B45" s="175"/>
      <c r="C45" s="269">
        <v>0</v>
      </c>
      <c r="D45" s="270"/>
      <c r="E45" s="270"/>
      <c r="F45" s="270"/>
      <c r="G45" s="270"/>
      <c r="H45" s="270"/>
      <c r="I45" s="270"/>
      <c r="J45" s="271"/>
      <c r="K45" s="291" t="s">
        <v>103</v>
      </c>
      <c r="L45" s="509">
        <v>0</v>
      </c>
      <c r="M45" s="510" t="s">
        <v>103</v>
      </c>
      <c r="N45" s="511"/>
      <c r="O45" s="490" t="s">
        <v>103</v>
      </c>
      <c r="P45" s="491"/>
    </row>
    <row r="46" spans="1:16" customFormat="1">
      <c r="A46" s="621"/>
      <c r="B46" s="175"/>
      <c r="C46" s="269" t="s">
        <v>103</v>
      </c>
      <c r="D46" s="270"/>
      <c r="E46" s="270"/>
      <c r="F46" s="270"/>
      <c r="G46" s="270"/>
      <c r="H46" s="270"/>
      <c r="I46" s="270"/>
      <c r="J46" s="271"/>
      <c r="K46" s="291" t="s">
        <v>103</v>
      </c>
      <c r="L46" s="509">
        <v>0</v>
      </c>
      <c r="M46" s="510" t="s">
        <v>103</v>
      </c>
      <c r="N46" s="511"/>
      <c r="O46" s="490" t="s">
        <v>103</v>
      </c>
      <c r="P46" s="491"/>
    </row>
    <row r="47" spans="1:16" customFormat="1">
      <c r="A47" s="621"/>
      <c r="B47" s="175"/>
      <c r="C47" s="269" t="s">
        <v>103</v>
      </c>
      <c r="D47" s="270"/>
      <c r="E47" s="270"/>
      <c r="F47" s="270"/>
      <c r="G47" s="270"/>
      <c r="H47" s="270"/>
      <c r="I47" s="270"/>
      <c r="J47" s="271"/>
      <c r="K47" s="291" t="s">
        <v>103</v>
      </c>
      <c r="L47" s="509">
        <v>0</v>
      </c>
      <c r="M47" s="510" t="s">
        <v>103</v>
      </c>
      <c r="N47" s="511"/>
      <c r="O47" s="490" t="s">
        <v>103</v>
      </c>
      <c r="P47" s="491"/>
    </row>
    <row r="48" spans="1:16" customFormat="1">
      <c r="A48" s="621"/>
      <c r="B48" s="175"/>
      <c r="C48" s="269" t="s">
        <v>103</v>
      </c>
      <c r="D48" s="270"/>
      <c r="E48" s="270"/>
      <c r="F48" s="270"/>
      <c r="G48" s="270"/>
      <c r="H48" s="270"/>
      <c r="I48" s="270"/>
      <c r="J48" s="271"/>
      <c r="K48" s="291" t="s">
        <v>103</v>
      </c>
      <c r="L48" s="509">
        <v>0</v>
      </c>
      <c r="M48" s="510" t="s">
        <v>103</v>
      </c>
      <c r="N48" s="511"/>
      <c r="O48" s="490" t="s">
        <v>103</v>
      </c>
      <c r="P48" s="491"/>
    </row>
    <row r="49" spans="1:16" customFormat="1" ht="15" thickBot="1">
      <c r="A49" s="621"/>
      <c r="B49" s="175"/>
      <c r="C49" s="292" t="s">
        <v>97</v>
      </c>
      <c r="D49" s="270"/>
      <c r="E49" s="270"/>
      <c r="F49" s="270"/>
      <c r="G49" s="270"/>
      <c r="H49" s="270"/>
      <c r="I49" s="270"/>
      <c r="J49" s="271"/>
      <c r="K49" s="291" t="s">
        <v>98</v>
      </c>
      <c r="L49" s="509">
        <v>0.05</v>
      </c>
      <c r="M49" s="510">
        <v>0</v>
      </c>
      <c r="N49" s="511"/>
      <c r="O49" s="490">
        <v>0</v>
      </c>
      <c r="P49" s="491"/>
    </row>
    <row r="50" spans="1:16" customFormat="1" ht="15.75" thickBot="1">
      <c r="A50" s="621"/>
      <c r="B50" s="175"/>
      <c r="C50" s="283" t="s">
        <v>95</v>
      </c>
      <c r="D50" s="284"/>
      <c r="E50" s="284"/>
      <c r="F50" s="284"/>
      <c r="G50" s="284"/>
      <c r="H50" s="284"/>
      <c r="I50" s="284"/>
      <c r="J50" s="284"/>
      <c r="K50" s="284"/>
      <c r="L50" s="284"/>
      <c r="M50" s="284"/>
      <c r="N50" s="285"/>
      <c r="O50" s="502">
        <v>0</v>
      </c>
      <c r="P50" s="491"/>
    </row>
    <row r="51" spans="1:16" customFormat="1" ht="15.75" thickBot="1">
      <c r="A51" s="621"/>
      <c r="B51" s="175"/>
      <c r="C51" s="233" t="s">
        <v>50</v>
      </c>
      <c r="D51" s="196"/>
      <c r="E51" s="196"/>
      <c r="F51" s="196"/>
      <c r="G51" s="196"/>
      <c r="H51" s="196"/>
      <c r="I51" s="196"/>
      <c r="J51" s="196"/>
      <c r="K51" s="196"/>
      <c r="L51" s="196"/>
      <c r="M51" s="196"/>
      <c r="N51" s="196"/>
      <c r="O51" s="259"/>
      <c r="P51" s="260"/>
    </row>
    <row r="52" spans="1:16" customFormat="1" ht="15">
      <c r="A52" s="621"/>
      <c r="B52" s="175"/>
      <c r="C52" s="261" t="s">
        <v>51</v>
      </c>
      <c r="D52" s="287"/>
      <c r="E52" s="287"/>
      <c r="F52" s="287"/>
      <c r="G52" s="287"/>
      <c r="H52" s="287"/>
      <c r="I52" s="287"/>
      <c r="J52" s="266" t="s">
        <v>52</v>
      </c>
      <c r="K52" s="293" t="s">
        <v>53</v>
      </c>
      <c r="L52" s="266" t="s">
        <v>99</v>
      </c>
      <c r="M52" s="264" t="s">
        <v>54</v>
      </c>
      <c r="N52" s="265"/>
      <c r="O52" s="267" t="s">
        <v>48</v>
      </c>
      <c r="P52" s="268"/>
    </row>
    <row r="53" spans="1:16" customFormat="1">
      <c r="A53" s="621"/>
      <c r="B53" s="175"/>
      <c r="C53" s="269" t="s">
        <v>103</v>
      </c>
      <c r="D53" s="294"/>
      <c r="E53" s="294"/>
      <c r="F53" s="294"/>
      <c r="G53" s="294"/>
      <c r="H53" s="294"/>
      <c r="I53" s="294"/>
      <c r="J53" s="295">
        <v>0</v>
      </c>
      <c r="K53" s="296">
        <v>0</v>
      </c>
      <c r="L53" s="517" t="s">
        <v>103</v>
      </c>
      <c r="M53" s="510" t="s">
        <v>103</v>
      </c>
      <c r="N53" s="518"/>
      <c r="O53" s="519" t="s">
        <v>103</v>
      </c>
      <c r="P53" s="491"/>
    </row>
    <row r="54" spans="1:16" customFormat="1">
      <c r="A54" s="621"/>
      <c r="B54" s="175"/>
      <c r="C54" s="269" t="s">
        <v>103</v>
      </c>
      <c r="D54" s="294"/>
      <c r="E54" s="294"/>
      <c r="F54" s="294"/>
      <c r="G54" s="294"/>
      <c r="H54" s="294"/>
      <c r="I54" s="294"/>
      <c r="J54" s="295">
        <v>0</v>
      </c>
      <c r="K54" s="296">
        <v>0</v>
      </c>
      <c r="L54" s="517" t="s">
        <v>103</v>
      </c>
      <c r="M54" s="510" t="s">
        <v>103</v>
      </c>
      <c r="N54" s="518"/>
      <c r="O54" s="519" t="s">
        <v>103</v>
      </c>
      <c r="P54" s="491"/>
    </row>
    <row r="55" spans="1:16" customFormat="1">
      <c r="A55" s="621"/>
      <c r="B55" s="175"/>
      <c r="C55" s="269" t="s">
        <v>103</v>
      </c>
      <c r="D55" s="294"/>
      <c r="E55" s="294"/>
      <c r="F55" s="294"/>
      <c r="G55" s="294"/>
      <c r="H55" s="294"/>
      <c r="I55" s="294"/>
      <c r="J55" s="295">
        <v>0</v>
      </c>
      <c r="K55" s="296">
        <v>0</v>
      </c>
      <c r="L55" s="517" t="s">
        <v>103</v>
      </c>
      <c r="M55" s="510" t="s">
        <v>103</v>
      </c>
      <c r="N55" s="518"/>
      <c r="O55" s="519" t="s">
        <v>103</v>
      </c>
      <c r="P55" s="491"/>
    </row>
    <row r="56" spans="1:16" customFormat="1" ht="15" thickBot="1">
      <c r="A56" s="621"/>
      <c r="B56" s="175"/>
      <c r="C56" s="269" t="s">
        <v>103</v>
      </c>
      <c r="D56" s="294"/>
      <c r="E56" s="294"/>
      <c r="F56" s="294"/>
      <c r="G56" s="294"/>
      <c r="H56" s="294"/>
      <c r="I56" s="294"/>
      <c r="J56" s="295">
        <v>0</v>
      </c>
      <c r="K56" s="296">
        <v>0</v>
      </c>
      <c r="L56" s="517" t="s">
        <v>103</v>
      </c>
      <c r="M56" s="510" t="s">
        <v>103</v>
      </c>
      <c r="N56" s="518"/>
      <c r="O56" s="519" t="s">
        <v>103</v>
      </c>
      <c r="P56" s="491"/>
    </row>
    <row r="57" spans="1:16" customFormat="1" ht="15.75" thickBot="1">
      <c r="A57" s="621"/>
      <c r="B57" s="175"/>
      <c r="C57" s="283" t="s">
        <v>95</v>
      </c>
      <c r="D57" s="284"/>
      <c r="E57" s="284"/>
      <c r="F57" s="284"/>
      <c r="G57" s="284"/>
      <c r="H57" s="284"/>
      <c r="I57" s="284"/>
      <c r="J57" s="284"/>
      <c r="K57" s="284"/>
      <c r="L57" s="284"/>
      <c r="M57" s="284"/>
      <c r="N57" s="285"/>
      <c r="O57" s="297">
        <v>0</v>
      </c>
      <c r="P57" s="286"/>
    </row>
    <row r="58" spans="1:16" customFormat="1" ht="15.75" thickBot="1">
      <c r="A58" s="621"/>
      <c r="B58" s="175"/>
      <c r="C58" s="233" t="s">
        <v>55</v>
      </c>
      <c r="D58" s="196"/>
      <c r="E58" s="196"/>
      <c r="F58" s="196"/>
      <c r="G58" s="196"/>
      <c r="H58" s="196"/>
      <c r="I58" s="196"/>
      <c r="J58" s="196"/>
      <c r="K58" s="196"/>
      <c r="L58" s="196"/>
      <c r="M58" s="196"/>
      <c r="N58" s="196"/>
      <c r="O58" s="259"/>
      <c r="P58" s="260"/>
    </row>
    <row r="59" spans="1:16" customFormat="1" ht="30">
      <c r="A59" s="621"/>
      <c r="B59" s="175"/>
      <c r="C59" s="261" t="s">
        <v>56</v>
      </c>
      <c r="D59" s="287"/>
      <c r="E59" s="287"/>
      <c r="F59" s="287"/>
      <c r="G59" s="287"/>
      <c r="H59" s="287"/>
      <c r="I59" s="287"/>
      <c r="J59" s="266" t="s">
        <v>57</v>
      </c>
      <c r="K59" s="298" t="s">
        <v>58</v>
      </c>
      <c r="L59" s="299" t="s">
        <v>59</v>
      </c>
      <c r="M59" s="264" t="s">
        <v>47</v>
      </c>
      <c r="N59" s="265"/>
      <c r="O59" s="300" t="s">
        <v>48</v>
      </c>
      <c r="P59" s="301"/>
    </row>
    <row r="60" spans="1:16" customFormat="1">
      <c r="A60" s="621"/>
      <c r="B60" s="175"/>
      <c r="C60" s="269" t="s">
        <v>166</v>
      </c>
      <c r="D60" s="270"/>
      <c r="E60" s="270"/>
      <c r="F60" s="270"/>
      <c r="G60" s="270"/>
      <c r="H60" s="270"/>
      <c r="I60" s="271"/>
      <c r="J60" s="525">
        <v>121352</v>
      </c>
      <c r="K60" s="526">
        <v>1.95</v>
      </c>
      <c r="L60" s="527">
        <v>236636.4</v>
      </c>
      <c r="M60" s="275">
        <v>150</v>
      </c>
      <c r="N60" s="302"/>
      <c r="O60" s="529">
        <v>1577.58</v>
      </c>
      <c r="P60" s="530"/>
    </row>
    <row r="61" spans="1:16" customFormat="1">
      <c r="A61" s="621"/>
      <c r="B61" s="175"/>
      <c r="C61" s="269" t="s">
        <v>105</v>
      </c>
      <c r="D61" s="270"/>
      <c r="E61" s="270"/>
      <c r="F61" s="270"/>
      <c r="G61" s="270"/>
      <c r="H61" s="270"/>
      <c r="I61" s="271"/>
      <c r="J61" s="525">
        <v>71433</v>
      </c>
      <c r="K61" s="526">
        <v>1.95</v>
      </c>
      <c r="L61" s="527">
        <v>139294.35</v>
      </c>
      <c r="M61" s="275">
        <v>150</v>
      </c>
      <c r="N61" s="302"/>
      <c r="O61" s="529">
        <v>928.63</v>
      </c>
      <c r="P61" s="530"/>
    </row>
    <row r="62" spans="1:16" customFormat="1">
      <c r="A62" s="621"/>
      <c r="B62" s="175"/>
      <c r="C62" s="269" t="s">
        <v>103</v>
      </c>
      <c r="D62" s="270"/>
      <c r="E62" s="270"/>
      <c r="F62" s="270"/>
      <c r="G62" s="270"/>
      <c r="H62" s="270"/>
      <c r="I62" s="271"/>
      <c r="J62" s="525" t="s">
        <v>103</v>
      </c>
      <c r="K62" s="526" t="s">
        <v>65</v>
      </c>
      <c r="L62" s="527" t="s">
        <v>65</v>
      </c>
      <c r="M62" s="275">
        <v>0</v>
      </c>
      <c r="N62" s="302"/>
      <c r="O62" s="529" t="s">
        <v>65</v>
      </c>
      <c r="P62" s="530"/>
    </row>
    <row r="63" spans="1:16" customFormat="1">
      <c r="A63" s="621"/>
      <c r="B63" s="175"/>
      <c r="C63" s="269" t="s">
        <v>103</v>
      </c>
      <c r="D63" s="270"/>
      <c r="E63" s="270"/>
      <c r="F63" s="270"/>
      <c r="G63" s="270"/>
      <c r="H63" s="270"/>
      <c r="I63" s="271"/>
      <c r="J63" s="525" t="s">
        <v>103</v>
      </c>
      <c r="K63" s="526" t="s">
        <v>65</v>
      </c>
      <c r="L63" s="527" t="s">
        <v>65</v>
      </c>
      <c r="M63" s="275">
        <v>0</v>
      </c>
      <c r="N63" s="302"/>
      <c r="O63" s="529" t="s">
        <v>65</v>
      </c>
      <c r="P63" s="530"/>
    </row>
    <row r="64" spans="1:16" customFormat="1" ht="15" thickBot="1">
      <c r="A64" s="621"/>
      <c r="B64" s="175"/>
      <c r="C64" s="269" t="s">
        <v>103</v>
      </c>
      <c r="D64" s="270"/>
      <c r="E64" s="270"/>
      <c r="F64" s="270"/>
      <c r="G64" s="270"/>
      <c r="H64" s="270"/>
      <c r="I64" s="271"/>
      <c r="J64" s="525" t="s">
        <v>103</v>
      </c>
      <c r="K64" s="526" t="s">
        <v>65</v>
      </c>
      <c r="L64" s="527" t="s">
        <v>65</v>
      </c>
      <c r="M64" s="275">
        <v>0</v>
      </c>
      <c r="N64" s="302"/>
      <c r="O64" s="529" t="s">
        <v>65</v>
      </c>
      <c r="P64" s="491"/>
    </row>
    <row r="65" spans="1:16" customFormat="1" ht="15.75" thickBot="1">
      <c r="A65" s="621"/>
      <c r="B65" s="175"/>
      <c r="C65" s="283" t="s">
        <v>95</v>
      </c>
      <c r="D65" s="284"/>
      <c r="E65" s="284"/>
      <c r="F65" s="284"/>
      <c r="G65" s="284"/>
      <c r="H65" s="284"/>
      <c r="I65" s="284"/>
      <c r="J65" s="284"/>
      <c r="K65" s="284"/>
      <c r="L65" s="284"/>
      <c r="M65" s="284"/>
      <c r="N65" s="285"/>
      <c r="O65" s="502">
        <v>2506.21</v>
      </c>
      <c r="P65" s="491"/>
    </row>
    <row r="66" spans="1:16" customFormat="1" ht="15" thickBot="1">
      <c r="A66" s="621"/>
      <c r="B66" s="175"/>
      <c r="C66" s="246"/>
      <c r="D66" s="178"/>
      <c r="E66" s="178"/>
      <c r="F66" s="178"/>
      <c r="G66" s="178"/>
      <c r="H66" s="178"/>
      <c r="I66" s="178"/>
      <c r="J66" s="178"/>
      <c r="K66" s="178"/>
      <c r="L66" s="178"/>
      <c r="M66" s="178"/>
      <c r="N66" s="178"/>
      <c r="O66" s="247"/>
      <c r="P66" s="176"/>
    </row>
    <row r="67" spans="1:16" customFormat="1" ht="15.75" thickBot="1">
      <c r="A67" s="621"/>
      <c r="B67" s="175"/>
      <c r="C67" s="303" t="s">
        <v>60</v>
      </c>
      <c r="D67" s="304"/>
      <c r="E67" s="304"/>
      <c r="F67" s="304"/>
      <c r="G67" s="304"/>
      <c r="H67" s="304"/>
      <c r="I67" s="304"/>
      <c r="J67" s="304"/>
      <c r="K67" s="304"/>
      <c r="L67" s="304"/>
      <c r="M67" s="304"/>
      <c r="N67" s="305"/>
      <c r="O67" s="534">
        <v>2776.83</v>
      </c>
      <c r="P67" s="306"/>
    </row>
    <row r="68" spans="1:16" customFormat="1" ht="15.75" thickBot="1">
      <c r="A68" s="621"/>
      <c r="B68" s="175"/>
      <c r="C68" s="307"/>
      <c r="D68" s="308"/>
      <c r="E68" s="308"/>
      <c r="F68" s="308"/>
      <c r="G68" s="308"/>
      <c r="H68" s="308"/>
      <c r="I68" s="308"/>
      <c r="J68" s="308"/>
      <c r="K68" s="308"/>
      <c r="L68" s="308"/>
      <c r="M68" s="308"/>
      <c r="N68" s="308"/>
      <c r="O68" s="309"/>
      <c r="P68" s="260"/>
    </row>
    <row r="69" spans="1:16" customFormat="1" ht="30">
      <c r="A69" s="621"/>
      <c r="B69" s="175"/>
      <c r="C69" s="310"/>
      <c r="D69" s="311"/>
      <c r="E69" s="311"/>
      <c r="F69" s="311"/>
      <c r="G69" s="311"/>
      <c r="H69" s="311"/>
      <c r="I69" s="311"/>
      <c r="J69" s="293"/>
      <c r="K69" s="312"/>
      <c r="L69" s="299" t="s">
        <v>61</v>
      </c>
      <c r="M69" s="313" t="s">
        <v>62</v>
      </c>
      <c r="N69" s="314"/>
      <c r="O69" s="300"/>
      <c r="P69" s="301"/>
    </row>
    <row r="70" spans="1:16" customFormat="1">
      <c r="A70" s="621"/>
      <c r="B70" s="175"/>
      <c r="C70" s="292"/>
      <c r="D70" s="270"/>
      <c r="E70" s="270"/>
      <c r="F70" s="270"/>
      <c r="G70" s="270"/>
      <c r="H70" s="270"/>
      <c r="I70" s="270"/>
      <c r="J70" s="544"/>
      <c r="K70" s="545"/>
      <c r="L70" s="546">
        <v>0.24</v>
      </c>
      <c r="M70" s="547">
        <v>666.44</v>
      </c>
      <c r="N70" s="548"/>
      <c r="O70" s="549"/>
      <c r="P70" s="491"/>
    </row>
    <row r="71" spans="1:16" customFormat="1">
      <c r="A71" s="621"/>
      <c r="B71" s="175"/>
      <c r="C71" s="315"/>
      <c r="D71" s="220"/>
      <c r="E71" s="220"/>
      <c r="F71" s="220"/>
      <c r="G71" s="220"/>
      <c r="H71" s="220"/>
      <c r="I71" s="220"/>
      <c r="J71" s="544"/>
      <c r="K71" s="545"/>
      <c r="L71" s="546">
        <v>0.02</v>
      </c>
      <c r="M71" s="547">
        <v>55.54</v>
      </c>
      <c r="N71" s="548"/>
      <c r="O71" s="549"/>
      <c r="P71" s="491"/>
    </row>
    <row r="72" spans="1:16" customFormat="1" ht="15" thickBot="1">
      <c r="A72" s="621"/>
      <c r="B72" s="175"/>
      <c r="C72" s="236"/>
      <c r="D72" s="237"/>
      <c r="E72" s="237"/>
      <c r="F72" s="237"/>
      <c r="G72" s="237"/>
      <c r="H72" s="237"/>
      <c r="I72" s="237"/>
      <c r="J72" s="551"/>
      <c r="K72" s="552"/>
      <c r="L72" s="546">
        <v>7.0000000000000007E-2</v>
      </c>
      <c r="M72" s="547">
        <v>194.38</v>
      </c>
      <c r="N72" s="548"/>
      <c r="O72" s="549"/>
      <c r="P72" s="491"/>
    </row>
    <row r="73" spans="1:16" customFormat="1" ht="15.75" thickBot="1">
      <c r="A73" s="621"/>
      <c r="B73" s="175"/>
      <c r="C73" s="283"/>
      <c r="D73" s="284"/>
      <c r="E73" s="284"/>
      <c r="F73" s="284"/>
      <c r="G73" s="284"/>
      <c r="H73" s="284"/>
      <c r="I73" s="284"/>
      <c r="J73" s="284"/>
      <c r="K73" s="284"/>
      <c r="L73" s="284"/>
      <c r="M73" s="284"/>
      <c r="N73" s="285"/>
      <c r="O73" s="502">
        <v>916.36</v>
      </c>
      <c r="P73" s="316"/>
    </row>
    <row r="74" spans="1:16" customFormat="1" ht="15" thickBot="1">
      <c r="A74" s="621"/>
      <c r="B74" s="175"/>
      <c r="C74" s="246"/>
      <c r="D74" s="178"/>
      <c r="E74" s="178"/>
      <c r="F74" s="178"/>
      <c r="G74" s="178"/>
      <c r="H74" s="178"/>
      <c r="I74" s="178"/>
      <c r="J74" s="178"/>
      <c r="K74" s="178"/>
      <c r="L74" s="178"/>
      <c r="M74" s="178"/>
      <c r="N74" s="178"/>
      <c r="O74" s="247"/>
      <c r="P74" s="176"/>
    </row>
    <row r="75" spans="1:16" customFormat="1" ht="15.75" thickBot="1">
      <c r="A75" s="621"/>
      <c r="B75" s="175"/>
      <c r="C75" s="317" t="s">
        <v>64</v>
      </c>
      <c r="D75" s="318"/>
      <c r="E75" s="318"/>
      <c r="F75" s="318"/>
      <c r="G75" s="318"/>
      <c r="H75" s="318"/>
      <c r="I75" s="318"/>
      <c r="J75" s="318"/>
      <c r="K75" s="318"/>
      <c r="L75" s="318"/>
      <c r="M75" s="318"/>
      <c r="N75" s="319"/>
      <c r="O75" s="534">
        <v>3693</v>
      </c>
      <c r="P75" s="316"/>
    </row>
    <row r="76" spans="1:16" customFormat="1">
      <c r="A76" s="621"/>
      <c r="B76" s="175"/>
      <c r="C76" s="239"/>
      <c r="D76" s="240"/>
      <c r="E76" s="240"/>
      <c r="F76" s="240"/>
      <c r="G76" s="240"/>
      <c r="H76" s="240"/>
      <c r="I76" s="240"/>
      <c r="J76" s="240"/>
      <c r="K76" s="240"/>
      <c r="L76" s="240"/>
      <c r="M76" s="240"/>
      <c r="N76" s="240"/>
      <c r="O76" s="241"/>
      <c r="P76" s="176"/>
    </row>
    <row r="77" spans="1:16" customFormat="1">
      <c r="A77" s="621"/>
      <c r="B77" s="175"/>
      <c r="C77" s="246"/>
      <c r="D77" s="178"/>
      <c r="E77" s="178"/>
      <c r="F77" s="178"/>
      <c r="G77" s="178"/>
      <c r="H77" s="178"/>
      <c r="I77" s="178"/>
      <c r="J77" s="178"/>
      <c r="K77" s="178"/>
      <c r="L77" s="178"/>
      <c r="M77" s="178"/>
      <c r="N77" s="178"/>
      <c r="O77" s="247"/>
      <c r="P77" s="176"/>
    </row>
    <row r="78" spans="1:16" customFormat="1">
      <c r="A78" s="621"/>
      <c r="B78" s="175"/>
      <c r="C78" s="246"/>
      <c r="D78" s="178"/>
      <c r="E78" s="178"/>
      <c r="F78" s="178"/>
      <c r="G78" s="178"/>
      <c r="H78" s="178"/>
      <c r="I78" s="178"/>
      <c r="J78" s="178"/>
      <c r="K78" s="178"/>
      <c r="L78" s="178"/>
      <c r="M78" s="178"/>
      <c r="N78" s="178"/>
      <c r="O78" s="247"/>
      <c r="P78" s="176"/>
    </row>
    <row r="79" spans="1:16" customFormat="1">
      <c r="A79" s="621"/>
      <c r="B79" s="175"/>
      <c r="C79" s="246"/>
      <c r="D79" s="178"/>
      <c r="E79" s="178"/>
      <c r="F79" s="178"/>
      <c r="G79" s="178"/>
      <c r="H79" s="178"/>
      <c r="I79" s="178"/>
      <c r="J79" s="178"/>
      <c r="K79" s="178"/>
      <c r="L79" s="178"/>
      <c r="M79" s="178"/>
      <c r="N79" s="178"/>
      <c r="O79" s="247"/>
      <c r="P79" s="176"/>
    </row>
    <row r="80" spans="1:16" customFormat="1" ht="15.75">
      <c r="A80" s="621"/>
      <c r="B80" s="175"/>
      <c r="C80" s="320" t="s">
        <v>106</v>
      </c>
      <c r="D80" s="178"/>
      <c r="E80" s="178"/>
      <c r="F80" s="178"/>
      <c r="G80" s="178"/>
      <c r="H80" s="178"/>
      <c r="I80" s="178"/>
      <c r="J80" s="321" t="s">
        <v>107</v>
      </c>
      <c r="K80" s="178"/>
      <c r="M80" s="178"/>
      <c r="N80" s="178"/>
      <c r="O80" s="247"/>
      <c r="P80" s="176"/>
    </row>
    <row r="81" spans="1:16" customFormat="1">
      <c r="A81" s="621"/>
      <c r="B81" s="175"/>
      <c r="C81" s="322"/>
      <c r="D81" s="178" t="s">
        <v>108</v>
      </c>
      <c r="E81" s="178"/>
      <c r="F81" s="178"/>
      <c r="G81" s="178"/>
      <c r="H81" s="323"/>
      <c r="I81" s="178"/>
      <c r="J81" s="178"/>
      <c r="K81" s="178" t="s">
        <v>109</v>
      </c>
      <c r="M81" s="178"/>
      <c r="N81" s="178"/>
      <c r="O81" s="247"/>
      <c r="P81" s="324"/>
    </row>
    <row r="82" spans="1:16" customFormat="1">
      <c r="A82" s="621"/>
      <c r="B82" s="175"/>
      <c r="C82" s="246"/>
      <c r="D82" s="178" t="s">
        <v>110</v>
      </c>
      <c r="E82" s="178"/>
      <c r="F82" s="178"/>
      <c r="G82" s="178"/>
      <c r="H82" s="323"/>
      <c r="I82" s="178"/>
      <c r="J82" s="178"/>
      <c r="K82" s="178" t="s">
        <v>111</v>
      </c>
      <c r="M82" s="178"/>
      <c r="N82" s="178"/>
      <c r="O82" s="247"/>
      <c r="P82" s="324"/>
    </row>
    <row r="83" spans="1:16" customFormat="1">
      <c r="A83" s="621"/>
      <c r="B83" s="175"/>
      <c r="C83" s="227"/>
      <c r="D83" s="178" t="s">
        <v>112</v>
      </c>
      <c r="E83" s="178"/>
      <c r="F83" s="179"/>
      <c r="G83" s="179"/>
      <c r="H83" s="323"/>
      <c r="I83" s="179"/>
      <c r="J83" s="179"/>
      <c r="K83" s="325" t="s">
        <v>113</v>
      </c>
      <c r="L83" s="325"/>
      <c r="M83" s="179"/>
      <c r="N83" s="179"/>
      <c r="O83" s="247"/>
      <c r="P83" s="326"/>
    </row>
    <row r="84" spans="1:16" customFormat="1" ht="16.5" thickBot="1">
      <c r="A84" s="621"/>
      <c r="B84" s="175"/>
      <c r="C84" s="327"/>
      <c r="D84" s="328"/>
      <c r="E84" s="328"/>
      <c r="F84" s="328"/>
      <c r="G84" s="328"/>
      <c r="H84" s="328"/>
      <c r="I84" s="328"/>
      <c r="J84" s="328"/>
      <c r="K84" s="328"/>
      <c r="L84" s="328"/>
      <c r="M84" s="328"/>
      <c r="N84" s="328"/>
      <c r="O84" s="329"/>
      <c r="P84" s="330"/>
    </row>
    <row r="85" spans="1:16" customFormat="1" ht="13.5" thickBot="1">
      <c r="A85" s="621"/>
      <c r="B85" s="331"/>
      <c r="C85" s="332"/>
      <c r="D85" s="332"/>
      <c r="E85" s="332"/>
      <c r="F85" s="332"/>
      <c r="G85" s="332"/>
      <c r="H85" s="332"/>
      <c r="I85" s="332"/>
      <c r="J85" s="332"/>
      <c r="K85" s="332"/>
      <c r="L85" s="332"/>
      <c r="M85" s="332"/>
      <c r="N85" s="332"/>
      <c r="O85" s="333"/>
      <c r="P85" s="334"/>
    </row>
    <row r="86" spans="1:16" customFormat="1" ht="13.5" thickTop="1">
      <c r="A86" s="621"/>
      <c r="B86" s="171"/>
      <c r="C86" s="172"/>
      <c r="D86" s="172"/>
      <c r="E86" s="172"/>
      <c r="F86" s="172"/>
      <c r="G86" s="172"/>
      <c r="H86" s="172"/>
      <c r="I86" s="172"/>
      <c r="J86" s="172"/>
      <c r="K86" s="172"/>
      <c r="L86" s="172"/>
      <c r="M86" s="172"/>
      <c r="N86" s="172"/>
      <c r="O86" s="173"/>
      <c r="P86" s="174"/>
    </row>
    <row r="87" spans="1:16" customFormat="1" ht="18.75" customHeight="1">
      <c r="A87" s="621"/>
      <c r="B87" s="175"/>
      <c r="C87" s="335" t="s">
        <v>100</v>
      </c>
      <c r="D87" s="335"/>
      <c r="E87" s="335"/>
      <c r="F87" s="335"/>
      <c r="G87" s="335"/>
      <c r="H87" s="335"/>
      <c r="I87" s="335"/>
      <c r="J87" s="335"/>
      <c r="K87" s="335"/>
      <c r="L87" s="335"/>
      <c r="M87" s="335"/>
      <c r="N87" s="335"/>
      <c r="O87" s="335"/>
      <c r="P87" s="176"/>
    </row>
    <row r="88" spans="1:16" customFormat="1">
      <c r="A88" s="621"/>
      <c r="B88" s="175"/>
      <c r="C88" s="177" t="s">
        <v>89</v>
      </c>
      <c r="D88" s="177" t="s">
        <v>101</v>
      </c>
      <c r="E88" s="177"/>
      <c r="F88" s="177"/>
      <c r="G88" s="177"/>
      <c r="H88" s="177"/>
      <c r="I88" s="177"/>
      <c r="J88" s="177"/>
      <c r="K88" s="177"/>
      <c r="L88" s="177"/>
      <c r="M88" s="177"/>
      <c r="N88" s="177"/>
      <c r="O88" s="177"/>
      <c r="P88" s="176"/>
    </row>
    <row r="89" spans="1:16" customFormat="1" ht="15" thickBot="1">
      <c r="A89" s="621"/>
      <c r="B89" s="175"/>
      <c r="C89" s="178"/>
      <c r="D89" s="178"/>
      <c r="E89" s="178"/>
      <c r="F89" s="178"/>
      <c r="G89" s="178"/>
      <c r="H89" s="178"/>
      <c r="I89" s="178"/>
      <c r="J89" s="178"/>
      <c r="K89" s="178"/>
      <c r="L89" s="178"/>
      <c r="M89" s="178"/>
      <c r="N89" s="178"/>
      <c r="O89" s="179"/>
      <c r="P89" s="176"/>
    </row>
    <row r="90" spans="1:16" customFormat="1" ht="15">
      <c r="A90" s="621"/>
      <c r="B90" s="175"/>
      <c r="C90" s="180"/>
      <c r="D90" s="181"/>
      <c r="E90" s="182"/>
      <c r="F90" s="182"/>
      <c r="G90" s="182"/>
      <c r="H90" s="182"/>
      <c r="I90" s="182"/>
      <c r="J90" s="182"/>
      <c r="K90" s="183"/>
      <c r="L90" s="184"/>
      <c r="M90" s="185"/>
      <c r="N90" s="185"/>
      <c r="O90" s="186"/>
      <c r="P90" s="187"/>
    </row>
    <row r="91" spans="1:16" customFormat="1" ht="15">
      <c r="A91" s="621"/>
      <c r="B91" s="175"/>
      <c r="C91" s="188"/>
      <c r="D91" s="189" t="s">
        <v>90</v>
      </c>
      <c r="E91" s="190"/>
      <c r="F91" s="190"/>
      <c r="G91" s="190"/>
      <c r="H91" s="190"/>
      <c r="I91" s="190"/>
      <c r="J91" s="190"/>
      <c r="K91" s="191"/>
      <c r="L91" s="192"/>
      <c r="M91" s="193"/>
      <c r="N91" s="193"/>
      <c r="O91" s="194"/>
      <c r="P91" s="187"/>
    </row>
    <row r="92" spans="1:16" customFormat="1" ht="15">
      <c r="A92" s="621"/>
      <c r="B92" s="175"/>
      <c r="C92" s="188"/>
      <c r="D92" s="195"/>
      <c r="E92" s="196"/>
      <c r="F92" s="196"/>
      <c r="G92" s="196"/>
      <c r="H92" s="196"/>
      <c r="I92" s="196"/>
      <c r="J92" s="196"/>
      <c r="K92" s="197"/>
      <c r="L92" s="198"/>
      <c r="M92" s="199"/>
      <c r="N92" s="200"/>
      <c r="O92" s="201"/>
      <c r="P92" s="187"/>
    </row>
    <row r="93" spans="1:16" customFormat="1" ht="15">
      <c r="A93" s="621"/>
      <c r="B93" s="175"/>
      <c r="C93" s="188"/>
      <c r="D93" s="195"/>
      <c r="E93" s="196"/>
      <c r="F93" s="196"/>
      <c r="G93" s="196"/>
      <c r="H93" s="196"/>
      <c r="I93" s="196"/>
      <c r="J93" s="196"/>
      <c r="K93" s="197"/>
      <c r="L93" s="202" t="s">
        <v>35</v>
      </c>
      <c r="M93" s="203">
        <v>1</v>
      </c>
      <c r="N93" s="204"/>
      <c r="O93" s="205"/>
      <c r="P93" s="187"/>
    </row>
    <row r="94" spans="1:16" customFormat="1" ht="15">
      <c r="A94" s="621"/>
      <c r="B94" s="175"/>
      <c r="C94" s="188"/>
      <c r="D94" s="195"/>
      <c r="E94" s="196"/>
      <c r="F94" s="196"/>
      <c r="G94" s="196"/>
      <c r="H94" s="196"/>
      <c r="I94" s="196"/>
      <c r="J94" s="196"/>
      <c r="K94" s="197"/>
      <c r="L94" s="206"/>
      <c r="M94" s="207"/>
      <c r="N94" s="208"/>
      <c r="O94" s="209"/>
      <c r="P94" s="210"/>
    </row>
    <row r="95" spans="1:16" customFormat="1" ht="15">
      <c r="A95" s="621"/>
      <c r="B95" s="175"/>
      <c r="C95" s="188"/>
      <c r="D95" s="211"/>
      <c r="E95" s="212"/>
      <c r="F95" s="212"/>
      <c r="G95" s="212"/>
      <c r="H95" s="212"/>
      <c r="I95" s="212"/>
      <c r="J95" s="212"/>
      <c r="K95" s="213"/>
      <c r="L95" s="198"/>
      <c r="M95" s="214"/>
      <c r="N95" s="214"/>
      <c r="O95" s="215"/>
      <c r="P95" s="187"/>
    </row>
    <row r="96" spans="1:16" customFormat="1" ht="15">
      <c r="A96" s="621"/>
      <c r="B96" s="175"/>
      <c r="C96" s="188"/>
      <c r="D96" s="211"/>
      <c r="E96" s="212"/>
      <c r="F96" s="212"/>
      <c r="G96" s="212"/>
      <c r="H96" s="212"/>
      <c r="I96" s="212"/>
      <c r="J96" s="212"/>
      <c r="K96" s="213"/>
      <c r="L96" s="202" t="s">
        <v>91</v>
      </c>
      <c r="M96" s="202">
        <v>2</v>
      </c>
      <c r="N96" s="202" t="s">
        <v>36</v>
      </c>
      <c r="O96" s="216">
        <v>16</v>
      </c>
      <c r="P96" s="187"/>
    </row>
    <row r="97" spans="1:16" customFormat="1" ht="15">
      <c r="A97" s="621"/>
      <c r="B97" s="175"/>
      <c r="C97" s="188"/>
      <c r="D97" s="189" t="s">
        <v>92</v>
      </c>
      <c r="E97" s="190"/>
      <c r="F97" s="190"/>
      <c r="G97" s="190"/>
      <c r="H97" s="190"/>
      <c r="I97" s="190"/>
      <c r="J97" s="190"/>
      <c r="K97" s="191"/>
      <c r="L97" s="202"/>
      <c r="M97" s="217"/>
      <c r="N97" s="217"/>
      <c r="O97" s="216"/>
      <c r="P97" s="187"/>
    </row>
    <row r="98" spans="1:16" customFormat="1" ht="15.75" thickBot="1">
      <c r="A98" s="621"/>
      <c r="B98" s="175"/>
      <c r="C98" s="218"/>
      <c r="D98" s="219"/>
      <c r="E98" s="219"/>
      <c r="F98" s="219"/>
      <c r="G98" s="219"/>
      <c r="H98" s="219"/>
      <c r="I98" s="219"/>
      <c r="J98" s="219"/>
      <c r="K98" s="219"/>
      <c r="L98" s="219"/>
      <c r="M98" s="220"/>
      <c r="N98" s="220"/>
      <c r="O98" s="221"/>
      <c r="P98" s="222"/>
    </row>
    <row r="99" spans="1:16" customFormat="1" ht="15">
      <c r="A99" s="621"/>
      <c r="B99" s="175"/>
      <c r="C99" s="223"/>
      <c r="D99" s="224"/>
      <c r="E99" s="224"/>
      <c r="F99" s="224"/>
      <c r="G99" s="224"/>
      <c r="H99" s="224"/>
      <c r="I99" s="224"/>
      <c r="J99" s="224"/>
      <c r="K99" s="224"/>
      <c r="L99" s="225" t="s">
        <v>37</v>
      </c>
      <c r="M99" s="225" t="s">
        <v>38</v>
      </c>
      <c r="N99" s="225" t="s">
        <v>39</v>
      </c>
      <c r="O99" s="226" t="s">
        <v>40</v>
      </c>
      <c r="P99" s="210"/>
    </row>
    <row r="100" spans="1:16" customFormat="1" ht="15">
      <c r="A100" s="621"/>
      <c r="B100" s="175"/>
      <c r="C100" s="227"/>
      <c r="D100" s="228"/>
      <c r="E100" s="228"/>
      <c r="F100" s="228"/>
      <c r="G100" s="228"/>
      <c r="H100" s="228"/>
      <c r="I100" s="228"/>
      <c r="J100" s="228"/>
      <c r="K100" s="228"/>
      <c r="L100" s="229"/>
      <c r="M100" s="230">
        <v>13</v>
      </c>
      <c r="N100" s="230">
        <v>2</v>
      </c>
      <c r="O100" s="231">
        <v>2026</v>
      </c>
      <c r="P100" s="232"/>
    </row>
    <row r="101" spans="1:16" customFormat="1" ht="15">
      <c r="A101" s="621"/>
      <c r="B101" s="175"/>
      <c r="C101" s="233"/>
      <c r="D101" s="196"/>
      <c r="E101" s="196"/>
      <c r="F101" s="196"/>
      <c r="G101" s="228"/>
      <c r="H101" s="228"/>
      <c r="I101" s="228"/>
      <c r="J101" s="178"/>
      <c r="K101" s="228"/>
      <c r="L101" s="234"/>
      <c r="M101" s="178"/>
      <c r="N101" s="178"/>
      <c r="O101" s="235"/>
      <c r="P101" s="232"/>
    </row>
    <row r="102" spans="1:16" customFormat="1" ht="15" thickBot="1">
      <c r="A102" s="621"/>
      <c r="B102" s="175"/>
      <c r="C102" s="236"/>
      <c r="D102" s="237"/>
      <c r="E102" s="237"/>
      <c r="F102" s="237"/>
      <c r="G102" s="237"/>
      <c r="H102" s="237"/>
      <c r="I102" s="237"/>
      <c r="J102" s="237"/>
      <c r="K102" s="237"/>
      <c r="L102" s="237"/>
      <c r="M102" s="237"/>
      <c r="N102" s="237"/>
      <c r="O102" s="238"/>
      <c r="P102" s="176"/>
    </row>
    <row r="103" spans="1:16" customFormat="1" ht="15" thickBot="1">
      <c r="A103" s="621"/>
      <c r="B103" s="175"/>
      <c r="C103" s="239"/>
      <c r="D103" s="240"/>
      <c r="E103" s="240"/>
      <c r="F103" s="240"/>
      <c r="G103" s="240"/>
      <c r="H103" s="240"/>
      <c r="I103" s="178"/>
      <c r="J103" s="178"/>
      <c r="K103" s="240"/>
      <c r="L103" s="240"/>
      <c r="M103" s="240"/>
      <c r="N103" s="240"/>
      <c r="O103" s="241"/>
      <c r="P103" s="176"/>
    </row>
    <row r="104" spans="1:16" customFormat="1" ht="15">
      <c r="A104" s="621"/>
      <c r="B104" s="175"/>
      <c r="C104" s="242" t="s">
        <v>93</v>
      </c>
      <c r="D104" s="243"/>
      <c r="E104" s="243"/>
      <c r="F104" s="243"/>
      <c r="G104" s="243"/>
      <c r="H104" s="243"/>
      <c r="I104" s="243"/>
      <c r="J104" s="243"/>
      <c r="K104" s="243"/>
      <c r="L104" s="243"/>
      <c r="M104" s="243"/>
      <c r="N104" s="243"/>
      <c r="O104" s="244"/>
      <c r="P104" s="245"/>
    </row>
    <row r="105" spans="1:16" customFormat="1" ht="15" thickBot="1">
      <c r="A105" s="621"/>
      <c r="B105" s="175"/>
      <c r="C105" s="246"/>
      <c r="D105" s="178"/>
      <c r="E105" s="178"/>
      <c r="F105" s="178"/>
      <c r="G105" s="178"/>
      <c r="H105" s="178"/>
      <c r="I105" s="178"/>
      <c r="J105" s="178"/>
      <c r="K105" s="178"/>
      <c r="L105" s="178"/>
      <c r="M105" s="178"/>
      <c r="N105" s="178"/>
      <c r="O105" s="247"/>
      <c r="P105" s="176"/>
    </row>
    <row r="106" spans="1:16" customFormat="1" ht="15">
      <c r="A106" s="621"/>
      <c r="B106" s="175"/>
      <c r="C106" s="248" t="s">
        <v>41</v>
      </c>
      <c r="D106" s="249" t="s">
        <v>42</v>
      </c>
      <c r="E106" s="249"/>
      <c r="F106" s="249"/>
      <c r="G106" s="249"/>
      <c r="H106" s="249"/>
      <c r="I106" s="249"/>
      <c r="J106" s="249"/>
      <c r="K106" s="249"/>
      <c r="L106" s="249"/>
      <c r="M106" s="250" t="s">
        <v>43</v>
      </c>
      <c r="N106" s="250"/>
      <c r="O106" s="251" t="s">
        <v>9</v>
      </c>
      <c r="P106" s="252"/>
    </row>
    <row r="107" spans="1:16" customFormat="1" ht="30" customHeight="1" thickBot="1">
      <c r="A107" s="621"/>
      <c r="B107" s="253"/>
      <c r="C107" s="254" t="s">
        <v>79</v>
      </c>
      <c r="D107" s="255" t="s">
        <v>154</v>
      </c>
      <c r="E107" s="255"/>
      <c r="F107" s="255"/>
      <c r="G107" s="255"/>
      <c r="H107" s="255"/>
      <c r="I107" s="255"/>
      <c r="J107" s="255"/>
      <c r="K107" s="255"/>
      <c r="L107" s="255"/>
      <c r="M107" s="255" t="s">
        <v>70</v>
      </c>
      <c r="N107" s="256"/>
      <c r="O107" s="257">
        <v>1</v>
      </c>
      <c r="P107" s="258"/>
    </row>
    <row r="108" spans="1:16" customFormat="1" ht="15.75" thickBot="1">
      <c r="A108" s="621"/>
      <c r="B108" s="175"/>
      <c r="C108" s="233" t="s">
        <v>44</v>
      </c>
      <c r="D108" s="196"/>
      <c r="E108" s="196"/>
      <c r="F108" s="196"/>
      <c r="G108" s="196"/>
      <c r="H108" s="196"/>
      <c r="I108" s="196"/>
      <c r="J108" s="196"/>
      <c r="K108" s="196"/>
      <c r="L108" s="196"/>
      <c r="M108" s="196"/>
      <c r="N108" s="196"/>
      <c r="O108" s="259"/>
      <c r="P108" s="260"/>
    </row>
    <row r="109" spans="1:16" customFormat="1" ht="15">
      <c r="A109" s="621"/>
      <c r="B109" s="175"/>
      <c r="C109" s="261" t="s">
        <v>42</v>
      </c>
      <c r="D109" s="262"/>
      <c r="E109" s="262"/>
      <c r="F109" s="262"/>
      <c r="G109" s="263"/>
      <c r="H109" s="264" t="s">
        <v>45</v>
      </c>
      <c r="I109" s="262"/>
      <c r="J109" s="264" t="s">
        <v>46</v>
      </c>
      <c r="K109" s="265"/>
      <c r="L109" s="266" t="s">
        <v>54</v>
      </c>
      <c r="M109" s="264" t="s">
        <v>47</v>
      </c>
      <c r="N109" s="265"/>
      <c r="O109" s="267" t="s">
        <v>48</v>
      </c>
      <c r="P109" s="268"/>
    </row>
    <row r="110" spans="1:16" customFormat="1">
      <c r="A110" s="621"/>
      <c r="B110" s="175"/>
      <c r="C110" s="269" t="s">
        <v>102</v>
      </c>
      <c r="D110" s="270"/>
      <c r="E110" s="270"/>
      <c r="F110" s="270"/>
      <c r="G110" s="271"/>
      <c r="H110" s="272"/>
      <c r="I110" s="271"/>
      <c r="J110" s="273" t="s">
        <v>98</v>
      </c>
      <c r="K110" s="274"/>
      <c r="L110" s="487">
        <v>2722.8900000000003</v>
      </c>
      <c r="M110" s="275">
        <v>10</v>
      </c>
      <c r="N110" s="276"/>
      <c r="O110" s="490">
        <v>272.29000000000002</v>
      </c>
      <c r="P110" s="491"/>
    </row>
    <row r="111" spans="1:16" customFormat="1">
      <c r="A111" s="621"/>
      <c r="B111" s="175"/>
      <c r="C111" s="269" t="s">
        <v>167</v>
      </c>
      <c r="D111" s="270"/>
      <c r="E111" s="270"/>
      <c r="F111" s="270" t="s">
        <v>94</v>
      </c>
      <c r="G111" s="271"/>
      <c r="H111" s="272"/>
      <c r="I111" s="271"/>
      <c r="J111" s="273" t="s">
        <v>115</v>
      </c>
      <c r="K111" s="274"/>
      <c r="L111" s="487">
        <v>73512</v>
      </c>
      <c r="M111" s="275">
        <v>200</v>
      </c>
      <c r="N111" s="276"/>
      <c r="O111" s="490">
        <v>367.56</v>
      </c>
      <c r="P111" s="491"/>
    </row>
    <row r="112" spans="1:16" customFormat="1">
      <c r="A112" s="621"/>
      <c r="B112" s="175"/>
      <c r="C112" s="269" t="s">
        <v>130</v>
      </c>
      <c r="D112" s="270"/>
      <c r="E112" s="270"/>
      <c r="F112" s="270"/>
      <c r="G112" s="271"/>
      <c r="H112" s="277"/>
      <c r="I112" s="278"/>
      <c r="J112" s="273" t="s">
        <v>115</v>
      </c>
      <c r="K112" s="274"/>
      <c r="L112" s="487">
        <v>6000</v>
      </c>
      <c r="M112" s="275">
        <v>50</v>
      </c>
      <c r="N112" s="276"/>
      <c r="O112" s="490">
        <v>120</v>
      </c>
      <c r="P112" s="491"/>
    </row>
    <row r="113" spans="1:16" customFormat="1">
      <c r="A113" s="621"/>
      <c r="B113" s="175"/>
      <c r="C113" s="269" t="s">
        <v>103</v>
      </c>
      <c r="D113" s="270"/>
      <c r="E113" s="270"/>
      <c r="F113" s="270"/>
      <c r="G113" s="271"/>
      <c r="H113" s="277"/>
      <c r="I113" s="278"/>
      <c r="J113" s="273" t="s">
        <v>103</v>
      </c>
      <c r="K113" s="274"/>
      <c r="L113" s="487" t="s">
        <v>103</v>
      </c>
      <c r="M113" s="275">
        <v>0</v>
      </c>
      <c r="N113" s="276"/>
      <c r="O113" s="490" t="s">
        <v>65</v>
      </c>
      <c r="P113" s="491"/>
    </row>
    <row r="114" spans="1:16" customFormat="1">
      <c r="A114" s="621"/>
      <c r="B114" s="175"/>
      <c r="C114" s="269" t="s">
        <v>103</v>
      </c>
      <c r="D114" s="270"/>
      <c r="E114" s="270"/>
      <c r="F114" s="270"/>
      <c r="G114" s="271"/>
      <c r="H114" s="272"/>
      <c r="I114" s="271"/>
      <c r="J114" s="273" t="s">
        <v>103</v>
      </c>
      <c r="K114" s="274"/>
      <c r="L114" s="487" t="s">
        <v>103</v>
      </c>
      <c r="M114" s="275">
        <v>0</v>
      </c>
      <c r="N114" s="276"/>
      <c r="O114" s="490" t="s">
        <v>65</v>
      </c>
      <c r="P114" s="491"/>
    </row>
    <row r="115" spans="1:16" customFormat="1" ht="15" thickBot="1">
      <c r="A115" s="621"/>
      <c r="B115" s="175"/>
      <c r="C115" s="269" t="s">
        <v>103</v>
      </c>
      <c r="D115" s="237"/>
      <c r="E115" s="237"/>
      <c r="F115" s="237"/>
      <c r="G115" s="279"/>
      <c r="H115" s="280"/>
      <c r="I115" s="279"/>
      <c r="J115" s="273" t="s">
        <v>103</v>
      </c>
      <c r="K115" s="281"/>
      <c r="L115" s="487" t="s">
        <v>103</v>
      </c>
      <c r="M115" s="275">
        <v>0</v>
      </c>
      <c r="N115" s="282"/>
      <c r="O115" s="498" t="s">
        <v>65</v>
      </c>
      <c r="P115" s="491"/>
    </row>
    <row r="116" spans="1:16" customFormat="1" ht="15.75" thickBot="1">
      <c r="A116" s="621"/>
      <c r="B116" s="175"/>
      <c r="C116" s="283" t="s">
        <v>95</v>
      </c>
      <c r="D116" s="284"/>
      <c r="E116" s="284"/>
      <c r="F116" s="284"/>
      <c r="G116" s="284"/>
      <c r="H116" s="284"/>
      <c r="I116" s="284"/>
      <c r="J116" s="284"/>
      <c r="K116" s="284"/>
      <c r="L116" s="284"/>
      <c r="M116" s="284"/>
      <c r="N116" s="285"/>
      <c r="O116" s="502">
        <v>759.85</v>
      </c>
      <c r="P116" s="286"/>
    </row>
    <row r="117" spans="1:16" customFormat="1" ht="15.75" thickBot="1">
      <c r="A117" s="621"/>
      <c r="B117" s="175"/>
      <c r="C117" s="233" t="s">
        <v>49</v>
      </c>
      <c r="D117" s="196"/>
      <c r="E117" s="196"/>
      <c r="F117" s="196"/>
      <c r="G117" s="196"/>
      <c r="H117" s="196"/>
      <c r="I117" s="196"/>
      <c r="J117" s="196"/>
      <c r="K117" s="196"/>
      <c r="L117" s="196"/>
      <c r="M117" s="196"/>
      <c r="N117" s="196"/>
      <c r="O117" s="259"/>
      <c r="P117" s="260"/>
    </row>
    <row r="118" spans="1:16" customFormat="1" ht="15">
      <c r="A118" s="621"/>
      <c r="B118" s="175"/>
      <c r="C118" s="261" t="s">
        <v>42</v>
      </c>
      <c r="D118" s="287"/>
      <c r="E118" s="287"/>
      <c r="F118" s="287"/>
      <c r="G118" s="287"/>
      <c r="H118" s="287"/>
      <c r="I118" s="287"/>
      <c r="J118" s="265"/>
      <c r="K118" s="288" t="s">
        <v>43</v>
      </c>
      <c r="L118" s="266" t="s">
        <v>9</v>
      </c>
      <c r="M118" s="264" t="s">
        <v>96</v>
      </c>
      <c r="N118" s="265"/>
      <c r="O118" s="267" t="s">
        <v>48</v>
      </c>
      <c r="P118" s="268"/>
    </row>
    <row r="119" spans="1:16" customFormat="1">
      <c r="A119" s="621"/>
      <c r="B119" s="175"/>
      <c r="C119" s="269" t="s">
        <v>103</v>
      </c>
      <c r="D119" s="289"/>
      <c r="E119" s="289"/>
      <c r="F119" s="289"/>
      <c r="G119" s="289"/>
      <c r="H119" s="289"/>
      <c r="I119" s="289"/>
      <c r="J119" s="290"/>
      <c r="K119" s="291" t="s">
        <v>103</v>
      </c>
      <c r="L119" s="509">
        <v>0.01</v>
      </c>
      <c r="M119" s="510" t="s">
        <v>103</v>
      </c>
      <c r="N119" s="511"/>
      <c r="O119" s="490" t="s">
        <v>103</v>
      </c>
      <c r="P119" s="491"/>
    </row>
    <row r="120" spans="1:16" customFormat="1">
      <c r="A120" s="621"/>
      <c r="B120" s="175"/>
      <c r="C120" s="269" t="s">
        <v>103</v>
      </c>
      <c r="D120" s="289"/>
      <c r="E120" s="289"/>
      <c r="F120" s="289"/>
      <c r="G120" s="289"/>
      <c r="H120" s="289"/>
      <c r="I120" s="289"/>
      <c r="J120" s="290"/>
      <c r="K120" s="291" t="s">
        <v>103</v>
      </c>
      <c r="L120" s="509">
        <v>0</v>
      </c>
      <c r="M120" s="510" t="s">
        <v>103</v>
      </c>
      <c r="N120" s="511"/>
      <c r="O120" s="490" t="s">
        <v>103</v>
      </c>
      <c r="P120" s="491"/>
    </row>
    <row r="121" spans="1:16" customFormat="1">
      <c r="A121" s="621"/>
      <c r="B121" s="175"/>
      <c r="C121" s="269" t="s">
        <v>103</v>
      </c>
      <c r="D121" s="270"/>
      <c r="E121" s="270"/>
      <c r="F121" s="270"/>
      <c r="G121" s="270"/>
      <c r="H121" s="270"/>
      <c r="I121" s="270"/>
      <c r="J121" s="271"/>
      <c r="K121" s="291" t="s">
        <v>103</v>
      </c>
      <c r="L121" s="509">
        <v>0</v>
      </c>
      <c r="M121" s="510" t="s">
        <v>103</v>
      </c>
      <c r="N121" s="511"/>
      <c r="O121" s="490" t="s">
        <v>103</v>
      </c>
      <c r="P121" s="491"/>
    </row>
    <row r="122" spans="1:16" customFormat="1">
      <c r="A122" s="621"/>
      <c r="B122" s="175"/>
      <c r="C122" s="269" t="s">
        <v>103</v>
      </c>
      <c r="D122" s="270"/>
      <c r="E122" s="270"/>
      <c r="F122" s="270"/>
      <c r="G122" s="270"/>
      <c r="H122" s="270"/>
      <c r="I122" s="270"/>
      <c r="J122" s="271"/>
      <c r="K122" s="291" t="s">
        <v>103</v>
      </c>
      <c r="L122" s="509">
        <v>0</v>
      </c>
      <c r="M122" s="510" t="s">
        <v>103</v>
      </c>
      <c r="N122" s="511"/>
      <c r="O122" s="490" t="s">
        <v>103</v>
      </c>
      <c r="P122" s="491"/>
    </row>
    <row r="123" spans="1:16" customFormat="1">
      <c r="A123" s="621"/>
      <c r="B123" s="175"/>
      <c r="C123" s="269" t="s">
        <v>103</v>
      </c>
      <c r="D123" s="270"/>
      <c r="E123" s="270"/>
      <c r="F123" s="270"/>
      <c r="G123" s="270"/>
      <c r="H123" s="270"/>
      <c r="I123" s="270"/>
      <c r="J123" s="271"/>
      <c r="K123" s="291" t="s">
        <v>103</v>
      </c>
      <c r="L123" s="509">
        <v>0</v>
      </c>
      <c r="M123" s="510" t="s">
        <v>103</v>
      </c>
      <c r="N123" s="511"/>
      <c r="O123" s="490" t="s">
        <v>103</v>
      </c>
      <c r="P123" s="491"/>
    </row>
    <row r="124" spans="1:16" customFormat="1">
      <c r="A124" s="621"/>
      <c r="B124" s="175"/>
      <c r="C124" s="269" t="s">
        <v>103</v>
      </c>
      <c r="D124" s="270"/>
      <c r="E124" s="270"/>
      <c r="F124" s="270"/>
      <c r="G124" s="270"/>
      <c r="H124" s="270"/>
      <c r="I124" s="270"/>
      <c r="J124" s="271"/>
      <c r="K124" s="291" t="s">
        <v>103</v>
      </c>
      <c r="L124" s="509">
        <v>0</v>
      </c>
      <c r="M124" s="510" t="s">
        <v>103</v>
      </c>
      <c r="N124" s="511"/>
      <c r="O124" s="490" t="s">
        <v>103</v>
      </c>
      <c r="P124" s="491"/>
    </row>
    <row r="125" spans="1:16" customFormat="1">
      <c r="A125" s="621"/>
      <c r="B125" s="175"/>
      <c r="C125" s="269" t="s">
        <v>103</v>
      </c>
      <c r="D125" s="270"/>
      <c r="E125" s="270"/>
      <c r="F125" s="270"/>
      <c r="G125" s="270"/>
      <c r="H125" s="270"/>
      <c r="I125" s="270"/>
      <c r="J125" s="271"/>
      <c r="K125" s="291" t="s">
        <v>103</v>
      </c>
      <c r="L125" s="509">
        <v>0</v>
      </c>
      <c r="M125" s="510" t="s">
        <v>103</v>
      </c>
      <c r="N125" s="511"/>
      <c r="O125" s="490" t="s">
        <v>103</v>
      </c>
      <c r="P125" s="491"/>
    </row>
    <row r="126" spans="1:16" customFormat="1">
      <c r="A126" s="621"/>
      <c r="B126" s="175"/>
      <c r="C126" s="269" t="s">
        <v>103</v>
      </c>
      <c r="D126" s="270"/>
      <c r="E126" s="270"/>
      <c r="F126" s="270"/>
      <c r="G126" s="270"/>
      <c r="H126" s="270"/>
      <c r="I126" s="270"/>
      <c r="J126" s="271"/>
      <c r="K126" s="291" t="s">
        <v>103</v>
      </c>
      <c r="L126" s="509">
        <v>0</v>
      </c>
      <c r="M126" s="510" t="s">
        <v>103</v>
      </c>
      <c r="N126" s="511"/>
      <c r="O126" s="490" t="s">
        <v>103</v>
      </c>
      <c r="P126" s="491"/>
    </row>
    <row r="127" spans="1:16" customFormat="1">
      <c r="A127" s="621"/>
      <c r="B127" s="175"/>
      <c r="C127" s="269" t="s">
        <v>103</v>
      </c>
      <c r="D127" s="270"/>
      <c r="E127" s="270"/>
      <c r="F127" s="270"/>
      <c r="G127" s="270"/>
      <c r="H127" s="270"/>
      <c r="I127" s="270"/>
      <c r="J127" s="271"/>
      <c r="K127" s="291" t="s">
        <v>103</v>
      </c>
      <c r="L127" s="509">
        <v>0</v>
      </c>
      <c r="M127" s="510" t="s">
        <v>103</v>
      </c>
      <c r="N127" s="511"/>
      <c r="O127" s="490" t="s">
        <v>103</v>
      </c>
      <c r="P127" s="491"/>
    </row>
    <row r="128" spans="1:16" customFormat="1">
      <c r="A128" s="621"/>
      <c r="B128" s="175"/>
      <c r="C128" s="269" t="s">
        <v>103</v>
      </c>
      <c r="D128" s="270"/>
      <c r="E128" s="270"/>
      <c r="F128" s="270"/>
      <c r="G128" s="270"/>
      <c r="H128" s="270"/>
      <c r="I128" s="270"/>
      <c r="J128" s="271"/>
      <c r="K128" s="291" t="s">
        <v>103</v>
      </c>
      <c r="L128" s="509">
        <v>0</v>
      </c>
      <c r="M128" s="510" t="s">
        <v>103</v>
      </c>
      <c r="N128" s="511"/>
      <c r="O128" s="490" t="s">
        <v>103</v>
      </c>
      <c r="P128" s="491"/>
    </row>
    <row r="129" spans="1:16" customFormat="1">
      <c r="A129" s="621"/>
      <c r="B129" s="175"/>
      <c r="C129" s="269" t="s">
        <v>103</v>
      </c>
      <c r="D129" s="270"/>
      <c r="E129" s="270"/>
      <c r="F129" s="270"/>
      <c r="G129" s="270"/>
      <c r="H129" s="270"/>
      <c r="I129" s="270"/>
      <c r="J129" s="271"/>
      <c r="K129" s="291" t="s">
        <v>103</v>
      </c>
      <c r="L129" s="509">
        <v>0</v>
      </c>
      <c r="M129" s="510" t="s">
        <v>103</v>
      </c>
      <c r="N129" s="511"/>
      <c r="O129" s="490" t="s">
        <v>103</v>
      </c>
      <c r="P129" s="491"/>
    </row>
    <row r="130" spans="1:16" customFormat="1">
      <c r="A130" s="621"/>
      <c r="B130" s="175"/>
      <c r="C130" s="269" t="s">
        <v>103</v>
      </c>
      <c r="D130" s="270"/>
      <c r="E130" s="270"/>
      <c r="F130" s="270"/>
      <c r="G130" s="270"/>
      <c r="H130" s="270"/>
      <c r="I130" s="270"/>
      <c r="J130" s="271"/>
      <c r="K130" s="291" t="s">
        <v>103</v>
      </c>
      <c r="L130" s="509">
        <v>0</v>
      </c>
      <c r="M130" s="510" t="s">
        <v>103</v>
      </c>
      <c r="N130" s="511"/>
      <c r="O130" s="490" t="s">
        <v>103</v>
      </c>
      <c r="P130" s="491"/>
    </row>
    <row r="131" spans="1:16" customFormat="1">
      <c r="A131" s="621"/>
      <c r="B131" s="175"/>
      <c r="C131" s="269" t="s">
        <v>103</v>
      </c>
      <c r="D131" s="270"/>
      <c r="E131" s="270"/>
      <c r="F131" s="270"/>
      <c r="G131" s="270"/>
      <c r="H131" s="270"/>
      <c r="I131" s="270"/>
      <c r="J131" s="271"/>
      <c r="K131" s="291" t="s">
        <v>103</v>
      </c>
      <c r="L131" s="509">
        <v>0</v>
      </c>
      <c r="M131" s="510" t="s">
        <v>103</v>
      </c>
      <c r="N131" s="511"/>
      <c r="O131" s="490" t="s">
        <v>103</v>
      </c>
      <c r="P131" s="491"/>
    </row>
    <row r="132" spans="1:16" customFormat="1">
      <c r="A132" s="621"/>
      <c r="B132" s="175"/>
      <c r="C132" s="269" t="s">
        <v>103</v>
      </c>
      <c r="D132" s="270"/>
      <c r="E132" s="270"/>
      <c r="F132" s="270"/>
      <c r="G132" s="270"/>
      <c r="H132" s="270"/>
      <c r="I132" s="270"/>
      <c r="J132" s="271"/>
      <c r="K132" s="291" t="s">
        <v>103</v>
      </c>
      <c r="L132" s="509">
        <v>0</v>
      </c>
      <c r="M132" s="510" t="s">
        <v>103</v>
      </c>
      <c r="N132" s="511"/>
      <c r="O132" s="490" t="s">
        <v>103</v>
      </c>
      <c r="P132" s="491"/>
    </row>
    <row r="133" spans="1:16" customFormat="1" ht="15" thickBot="1">
      <c r="A133" s="621"/>
      <c r="B133" s="175"/>
      <c r="C133" s="292" t="s">
        <v>97</v>
      </c>
      <c r="D133" s="270"/>
      <c r="E133" s="270"/>
      <c r="F133" s="270"/>
      <c r="G133" s="270"/>
      <c r="H133" s="270"/>
      <c r="I133" s="270"/>
      <c r="J133" s="271"/>
      <c r="K133" s="291" t="s">
        <v>98</v>
      </c>
      <c r="L133" s="509">
        <v>0.05</v>
      </c>
      <c r="M133" s="510">
        <v>0</v>
      </c>
      <c r="N133" s="511"/>
      <c r="O133" s="490">
        <v>0</v>
      </c>
      <c r="P133" s="491"/>
    </row>
    <row r="134" spans="1:16" customFormat="1" ht="15.75" thickBot="1">
      <c r="A134" s="621"/>
      <c r="B134" s="175"/>
      <c r="C134" s="283" t="s">
        <v>95</v>
      </c>
      <c r="D134" s="284"/>
      <c r="E134" s="284"/>
      <c r="F134" s="284"/>
      <c r="G134" s="284"/>
      <c r="H134" s="284"/>
      <c r="I134" s="284"/>
      <c r="J134" s="284"/>
      <c r="K134" s="284"/>
      <c r="L134" s="284"/>
      <c r="M134" s="284"/>
      <c r="N134" s="285"/>
      <c r="O134" s="502">
        <v>0</v>
      </c>
      <c r="P134" s="491"/>
    </row>
    <row r="135" spans="1:16" customFormat="1" ht="15.75" thickBot="1">
      <c r="A135" s="621"/>
      <c r="B135" s="175"/>
      <c r="C135" s="233" t="s">
        <v>50</v>
      </c>
      <c r="D135" s="196"/>
      <c r="E135" s="196"/>
      <c r="F135" s="196"/>
      <c r="G135" s="196"/>
      <c r="H135" s="196"/>
      <c r="I135" s="196"/>
      <c r="J135" s="196"/>
      <c r="K135" s="196"/>
      <c r="L135" s="196"/>
      <c r="M135" s="196"/>
      <c r="N135" s="196"/>
      <c r="O135" s="259"/>
      <c r="P135" s="260"/>
    </row>
    <row r="136" spans="1:16" customFormat="1" ht="15">
      <c r="A136" s="621"/>
      <c r="B136" s="175"/>
      <c r="C136" s="261" t="s">
        <v>51</v>
      </c>
      <c r="D136" s="287"/>
      <c r="E136" s="287"/>
      <c r="F136" s="287"/>
      <c r="G136" s="287"/>
      <c r="H136" s="287"/>
      <c r="I136" s="287"/>
      <c r="J136" s="266" t="s">
        <v>52</v>
      </c>
      <c r="K136" s="293" t="s">
        <v>53</v>
      </c>
      <c r="L136" s="266" t="s">
        <v>99</v>
      </c>
      <c r="M136" s="264" t="s">
        <v>54</v>
      </c>
      <c r="N136" s="265"/>
      <c r="O136" s="267" t="s">
        <v>48</v>
      </c>
      <c r="P136" s="268"/>
    </row>
    <row r="137" spans="1:16" customFormat="1">
      <c r="A137" s="621"/>
      <c r="B137" s="175"/>
      <c r="C137" s="269" t="s">
        <v>117</v>
      </c>
      <c r="D137" s="294"/>
      <c r="E137" s="294"/>
      <c r="F137" s="294"/>
      <c r="G137" s="294"/>
      <c r="H137" s="294"/>
      <c r="I137" s="294"/>
      <c r="J137" s="295">
        <v>0.01</v>
      </c>
      <c r="K137" s="296">
        <v>5</v>
      </c>
      <c r="L137" s="517" t="s">
        <v>118</v>
      </c>
      <c r="M137" s="510">
        <v>2300</v>
      </c>
      <c r="N137" s="518"/>
      <c r="O137" s="519">
        <v>115</v>
      </c>
      <c r="P137" s="491"/>
    </row>
    <row r="138" spans="1:16" customFormat="1">
      <c r="A138" s="621"/>
      <c r="B138" s="175"/>
      <c r="C138" s="269" t="s">
        <v>103</v>
      </c>
      <c r="D138" s="294"/>
      <c r="E138" s="294"/>
      <c r="F138" s="294"/>
      <c r="G138" s="294"/>
      <c r="H138" s="294"/>
      <c r="I138" s="294"/>
      <c r="J138" s="295">
        <v>0</v>
      </c>
      <c r="K138" s="296">
        <v>0</v>
      </c>
      <c r="L138" s="517" t="s">
        <v>103</v>
      </c>
      <c r="M138" s="510" t="s">
        <v>103</v>
      </c>
      <c r="N138" s="518"/>
      <c r="O138" s="519" t="s">
        <v>103</v>
      </c>
      <c r="P138" s="491"/>
    </row>
    <row r="139" spans="1:16" customFormat="1">
      <c r="A139" s="621"/>
      <c r="B139" s="175"/>
      <c r="C139" s="269" t="s">
        <v>103</v>
      </c>
      <c r="D139" s="294"/>
      <c r="E139" s="294"/>
      <c r="F139" s="294"/>
      <c r="G139" s="294"/>
      <c r="H139" s="294"/>
      <c r="I139" s="294"/>
      <c r="J139" s="295">
        <v>0</v>
      </c>
      <c r="K139" s="296">
        <v>0</v>
      </c>
      <c r="L139" s="517" t="s">
        <v>103</v>
      </c>
      <c r="M139" s="510" t="s">
        <v>103</v>
      </c>
      <c r="N139" s="518"/>
      <c r="O139" s="519" t="s">
        <v>103</v>
      </c>
      <c r="P139" s="491"/>
    </row>
    <row r="140" spans="1:16" customFormat="1" ht="15" thickBot="1">
      <c r="A140" s="621"/>
      <c r="B140" s="175"/>
      <c r="C140" s="269" t="s">
        <v>103</v>
      </c>
      <c r="D140" s="294"/>
      <c r="E140" s="294"/>
      <c r="F140" s="294"/>
      <c r="G140" s="294"/>
      <c r="H140" s="294"/>
      <c r="I140" s="294"/>
      <c r="J140" s="295">
        <v>0</v>
      </c>
      <c r="K140" s="296">
        <v>0</v>
      </c>
      <c r="L140" s="517" t="s">
        <v>103</v>
      </c>
      <c r="M140" s="510" t="s">
        <v>103</v>
      </c>
      <c r="N140" s="518"/>
      <c r="O140" s="519" t="s">
        <v>103</v>
      </c>
      <c r="P140" s="491"/>
    </row>
    <row r="141" spans="1:16" customFormat="1" ht="15.75" thickBot="1">
      <c r="A141" s="621"/>
      <c r="B141" s="175"/>
      <c r="C141" s="283" t="s">
        <v>95</v>
      </c>
      <c r="D141" s="284"/>
      <c r="E141" s="284"/>
      <c r="F141" s="284"/>
      <c r="G141" s="284"/>
      <c r="H141" s="284"/>
      <c r="I141" s="284"/>
      <c r="J141" s="284"/>
      <c r="K141" s="284"/>
      <c r="L141" s="284"/>
      <c r="M141" s="284"/>
      <c r="N141" s="285"/>
      <c r="O141" s="297">
        <v>115</v>
      </c>
      <c r="P141" s="286"/>
    </row>
    <row r="142" spans="1:16" customFormat="1" ht="15.75" thickBot="1">
      <c r="A142" s="621"/>
      <c r="B142" s="175"/>
      <c r="C142" s="233" t="s">
        <v>55</v>
      </c>
      <c r="D142" s="196"/>
      <c r="E142" s="196"/>
      <c r="F142" s="196"/>
      <c r="G142" s="196"/>
      <c r="H142" s="196"/>
      <c r="I142" s="196"/>
      <c r="J142" s="196"/>
      <c r="K142" s="196"/>
      <c r="L142" s="196"/>
      <c r="M142" s="196"/>
      <c r="N142" s="196"/>
      <c r="O142" s="259"/>
      <c r="P142" s="260"/>
    </row>
    <row r="143" spans="1:16" customFormat="1" ht="30">
      <c r="A143" s="621"/>
      <c r="B143" s="175"/>
      <c r="C143" s="261" t="s">
        <v>56</v>
      </c>
      <c r="D143" s="287"/>
      <c r="E143" s="287"/>
      <c r="F143" s="287"/>
      <c r="G143" s="287"/>
      <c r="H143" s="287"/>
      <c r="I143" s="287"/>
      <c r="J143" s="266" t="s">
        <v>57</v>
      </c>
      <c r="K143" s="298" t="s">
        <v>58</v>
      </c>
      <c r="L143" s="299" t="s">
        <v>59</v>
      </c>
      <c r="M143" s="264" t="s">
        <v>47</v>
      </c>
      <c r="N143" s="265"/>
      <c r="O143" s="300" t="s">
        <v>48</v>
      </c>
      <c r="P143" s="301"/>
    </row>
    <row r="144" spans="1:16" customFormat="1">
      <c r="A144" s="621"/>
      <c r="B144" s="175"/>
      <c r="C144" s="269" t="s">
        <v>104</v>
      </c>
      <c r="D144" s="270"/>
      <c r="E144" s="270"/>
      <c r="F144" s="270"/>
      <c r="G144" s="270"/>
      <c r="H144" s="270"/>
      <c r="I144" s="271"/>
      <c r="J144" s="525">
        <v>95930</v>
      </c>
      <c r="K144" s="526">
        <v>1.95</v>
      </c>
      <c r="L144" s="527">
        <v>187063.5</v>
      </c>
      <c r="M144" s="275">
        <v>266.67</v>
      </c>
      <c r="N144" s="302"/>
      <c r="O144" s="529">
        <v>701.48</v>
      </c>
      <c r="P144" s="530"/>
    </row>
    <row r="145" spans="1:16" customFormat="1">
      <c r="A145" s="621"/>
      <c r="B145" s="175"/>
      <c r="C145" s="269" t="s">
        <v>129</v>
      </c>
      <c r="D145" s="270"/>
      <c r="E145" s="270"/>
      <c r="F145" s="270"/>
      <c r="G145" s="270"/>
      <c r="H145" s="270"/>
      <c r="I145" s="271"/>
      <c r="J145" s="525">
        <v>133570</v>
      </c>
      <c r="K145" s="526">
        <v>1.95</v>
      </c>
      <c r="L145" s="527">
        <v>260461.5</v>
      </c>
      <c r="M145" s="275">
        <v>266.67</v>
      </c>
      <c r="N145" s="302"/>
      <c r="O145" s="529">
        <v>976.72</v>
      </c>
      <c r="P145" s="530"/>
    </row>
    <row r="146" spans="1:16" customFormat="1">
      <c r="A146" s="621"/>
      <c r="B146" s="175"/>
      <c r="C146" s="269" t="s">
        <v>114</v>
      </c>
      <c r="D146" s="270"/>
      <c r="E146" s="270"/>
      <c r="F146" s="270"/>
      <c r="G146" s="270"/>
      <c r="H146" s="270"/>
      <c r="I146" s="271"/>
      <c r="J146" s="525">
        <v>142866</v>
      </c>
      <c r="K146" s="526">
        <v>1.95</v>
      </c>
      <c r="L146" s="527">
        <v>278588.7</v>
      </c>
      <c r="M146" s="275">
        <v>266.67</v>
      </c>
      <c r="N146" s="302"/>
      <c r="O146" s="529">
        <v>1044.69</v>
      </c>
      <c r="P146" s="530"/>
    </row>
    <row r="147" spans="1:16" customFormat="1">
      <c r="A147" s="621"/>
      <c r="B147" s="175"/>
      <c r="C147" s="269" t="s">
        <v>103</v>
      </c>
      <c r="D147" s="270"/>
      <c r="E147" s="270"/>
      <c r="F147" s="270"/>
      <c r="G147" s="270"/>
      <c r="H147" s="270"/>
      <c r="I147" s="271"/>
      <c r="J147" s="525" t="s">
        <v>103</v>
      </c>
      <c r="K147" s="526" t="s">
        <v>65</v>
      </c>
      <c r="L147" s="527" t="s">
        <v>65</v>
      </c>
      <c r="M147" s="275">
        <v>0</v>
      </c>
      <c r="N147" s="302"/>
      <c r="O147" s="529" t="s">
        <v>65</v>
      </c>
      <c r="P147" s="530"/>
    </row>
    <row r="148" spans="1:16" customFormat="1" ht="15" thickBot="1">
      <c r="A148" s="621"/>
      <c r="B148" s="175"/>
      <c r="C148" s="269" t="s">
        <v>103</v>
      </c>
      <c r="D148" s="270"/>
      <c r="E148" s="270"/>
      <c r="F148" s="270"/>
      <c r="G148" s="270"/>
      <c r="H148" s="270"/>
      <c r="I148" s="271"/>
      <c r="J148" s="525" t="s">
        <v>103</v>
      </c>
      <c r="K148" s="526" t="s">
        <v>65</v>
      </c>
      <c r="L148" s="527" t="s">
        <v>65</v>
      </c>
      <c r="M148" s="275">
        <v>0</v>
      </c>
      <c r="N148" s="302"/>
      <c r="O148" s="529" t="s">
        <v>65</v>
      </c>
      <c r="P148" s="491"/>
    </row>
    <row r="149" spans="1:16" customFormat="1" ht="15.75" thickBot="1">
      <c r="A149" s="621"/>
      <c r="B149" s="175"/>
      <c r="C149" s="283" t="s">
        <v>95</v>
      </c>
      <c r="D149" s="284"/>
      <c r="E149" s="284"/>
      <c r="F149" s="284"/>
      <c r="G149" s="284"/>
      <c r="H149" s="284"/>
      <c r="I149" s="284"/>
      <c r="J149" s="284"/>
      <c r="K149" s="284"/>
      <c r="L149" s="284"/>
      <c r="M149" s="284"/>
      <c r="N149" s="285"/>
      <c r="O149" s="502">
        <v>2722.8900000000003</v>
      </c>
      <c r="P149" s="491"/>
    </row>
    <row r="150" spans="1:16" customFormat="1" ht="15" thickBot="1">
      <c r="A150" s="621"/>
      <c r="B150" s="175"/>
      <c r="C150" s="246"/>
      <c r="D150" s="178"/>
      <c r="E150" s="178"/>
      <c r="F150" s="178"/>
      <c r="G150" s="178"/>
      <c r="H150" s="178"/>
      <c r="I150" s="178"/>
      <c r="J150" s="178"/>
      <c r="K150" s="178"/>
      <c r="L150" s="178"/>
      <c r="M150" s="178"/>
      <c r="N150" s="178"/>
      <c r="O150" s="247"/>
      <c r="P150" s="176"/>
    </row>
    <row r="151" spans="1:16" customFormat="1" ht="15.75" thickBot="1">
      <c r="A151" s="621"/>
      <c r="B151" s="175"/>
      <c r="C151" s="303" t="s">
        <v>60</v>
      </c>
      <c r="D151" s="304"/>
      <c r="E151" s="304"/>
      <c r="F151" s="304"/>
      <c r="G151" s="304"/>
      <c r="H151" s="304"/>
      <c r="I151" s="304"/>
      <c r="J151" s="304"/>
      <c r="K151" s="304"/>
      <c r="L151" s="304"/>
      <c r="M151" s="304"/>
      <c r="N151" s="305"/>
      <c r="O151" s="534">
        <v>3597.7400000000002</v>
      </c>
      <c r="P151" s="306"/>
    </row>
    <row r="152" spans="1:16" customFormat="1" ht="15.75" thickBot="1">
      <c r="A152" s="621"/>
      <c r="B152" s="175"/>
      <c r="C152" s="307"/>
      <c r="D152" s="308"/>
      <c r="E152" s="308"/>
      <c r="F152" s="308"/>
      <c r="G152" s="308"/>
      <c r="H152" s="308"/>
      <c r="I152" s="308"/>
      <c r="J152" s="308"/>
      <c r="K152" s="308"/>
      <c r="L152" s="308"/>
      <c r="M152" s="308"/>
      <c r="N152" s="308"/>
      <c r="O152" s="309"/>
      <c r="P152" s="260"/>
    </row>
    <row r="153" spans="1:16" customFormat="1" ht="30">
      <c r="A153" s="621"/>
      <c r="B153" s="175"/>
      <c r="C153" s="310"/>
      <c r="D153" s="311"/>
      <c r="E153" s="311"/>
      <c r="F153" s="311"/>
      <c r="G153" s="311"/>
      <c r="H153" s="311"/>
      <c r="I153" s="311"/>
      <c r="J153" s="293"/>
      <c r="K153" s="312"/>
      <c r="L153" s="299" t="s">
        <v>61</v>
      </c>
      <c r="M153" s="313" t="s">
        <v>62</v>
      </c>
      <c r="N153" s="314"/>
      <c r="O153" s="300"/>
      <c r="P153" s="301"/>
    </row>
    <row r="154" spans="1:16" customFormat="1">
      <c r="A154" s="621"/>
      <c r="B154" s="175"/>
      <c r="C154" s="292"/>
      <c r="D154" s="270"/>
      <c r="E154" s="270"/>
      <c r="F154" s="270"/>
      <c r="G154" s="270"/>
      <c r="H154" s="270"/>
      <c r="I154" s="270"/>
      <c r="J154" s="544"/>
      <c r="K154" s="545"/>
      <c r="L154" s="546">
        <v>0.24</v>
      </c>
      <c r="M154" s="547">
        <v>863.46</v>
      </c>
      <c r="N154" s="548"/>
      <c r="O154" s="549"/>
      <c r="P154" s="491"/>
    </row>
    <row r="155" spans="1:16" customFormat="1">
      <c r="A155" s="621"/>
      <c r="B155" s="175"/>
      <c r="C155" s="315"/>
      <c r="D155" s="220"/>
      <c r="E155" s="220"/>
      <c r="F155" s="220"/>
      <c r="G155" s="220"/>
      <c r="H155" s="220"/>
      <c r="I155" s="220"/>
      <c r="J155" s="544"/>
      <c r="K155" s="545"/>
      <c r="L155" s="546">
        <v>0.02</v>
      </c>
      <c r="M155" s="547">
        <v>71.95</v>
      </c>
      <c r="N155" s="548"/>
      <c r="O155" s="549"/>
      <c r="P155" s="491"/>
    </row>
    <row r="156" spans="1:16" customFormat="1" ht="15" thickBot="1">
      <c r="A156" s="621"/>
      <c r="B156" s="175"/>
      <c r="C156" s="236"/>
      <c r="D156" s="237"/>
      <c r="E156" s="237"/>
      <c r="F156" s="237"/>
      <c r="G156" s="237"/>
      <c r="H156" s="237"/>
      <c r="I156" s="237"/>
      <c r="J156" s="551"/>
      <c r="K156" s="552"/>
      <c r="L156" s="546">
        <v>7.0000000000000007E-2</v>
      </c>
      <c r="M156" s="547">
        <v>251.84</v>
      </c>
      <c r="N156" s="548"/>
      <c r="O156" s="549"/>
      <c r="P156" s="491"/>
    </row>
    <row r="157" spans="1:16" customFormat="1" ht="15.75" thickBot="1">
      <c r="A157" s="621"/>
      <c r="B157" s="175"/>
      <c r="C157" s="283"/>
      <c r="D157" s="284"/>
      <c r="E157" s="284"/>
      <c r="F157" s="284"/>
      <c r="G157" s="284"/>
      <c r="H157" s="284"/>
      <c r="I157" s="284"/>
      <c r="J157" s="284"/>
      <c r="K157" s="284"/>
      <c r="L157" s="284"/>
      <c r="M157" s="284"/>
      <c r="N157" s="285"/>
      <c r="O157" s="502">
        <v>1187.25</v>
      </c>
      <c r="P157" s="316"/>
    </row>
    <row r="158" spans="1:16" customFormat="1" ht="15" thickBot="1">
      <c r="A158" s="621"/>
      <c r="B158" s="175"/>
      <c r="C158" s="246"/>
      <c r="D158" s="178"/>
      <c r="E158" s="178"/>
      <c r="F158" s="178"/>
      <c r="G158" s="178"/>
      <c r="H158" s="178"/>
      <c r="I158" s="178"/>
      <c r="J158" s="178"/>
      <c r="K158" s="178"/>
      <c r="L158" s="178"/>
      <c r="M158" s="178"/>
      <c r="N158" s="178"/>
      <c r="O158" s="247"/>
      <c r="P158" s="176"/>
    </row>
    <row r="159" spans="1:16" customFormat="1" ht="15.75" thickBot="1">
      <c r="A159" s="621"/>
      <c r="B159" s="175"/>
      <c r="C159" s="317" t="s">
        <v>64</v>
      </c>
      <c r="D159" s="318"/>
      <c r="E159" s="318"/>
      <c r="F159" s="318"/>
      <c r="G159" s="318"/>
      <c r="H159" s="318"/>
      <c r="I159" s="318"/>
      <c r="J159" s="318"/>
      <c r="K159" s="318"/>
      <c r="L159" s="318"/>
      <c r="M159" s="318"/>
      <c r="N159" s="319"/>
      <c r="O159" s="534">
        <v>4785</v>
      </c>
      <c r="P159" s="316"/>
    </row>
    <row r="160" spans="1:16" customFormat="1">
      <c r="A160" s="621"/>
      <c r="B160" s="175"/>
      <c r="C160" s="239"/>
      <c r="D160" s="240"/>
      <c r="E160" s="240"/>
      <c r="F160" s="240"/>
      <c r="G160" s="240"/>
      <c r="H160" s="240"/>
      <c r="I160" s="240"/>
      <c r="J160" s="240"/>
      <c r="K160" s="240"/>
      <c r="L160" s="240"/>
      <c r="M160" s="240"/>
      <c r="N160" s="240"/>
      <c r="O160" s="241"/>
      <c r="P160" s="176"/>
    </row>
    <row r="161" spans="1:16" customFormat="1">
      <c r="A161" s="621"/>
      <c r="B161" s="175"/>
      <c r="C161" s="246"/>
      <c r="D161" s="178"/>
      <c r="E161" s="178"/>
      <c r="F161" s="178"/>
      <c r="G161" s="178"/>
      <c r="H161" s="178"/>
      <c r="I161" s="178"/>
      <c r="J161" s="178"/>
      <c r="K161" s="178"/>
      <c r="L161" s="178"/>
      <c r="M161" s="178"/>
      <c r="N161" s="178"/>
      <c r="O161" s="247"/>
      <c r="P161" s="176"/>
    </row>
    <row r="162" spans="1:16" customFormat="1">
      <c r="A162" s="621"/>
      <c r="B162" s="175"/>
      <c r="C162" s="246"/>
      <c r="D162" s="178"/>
      <c r="E162" s="178"/>
      <c r="F162" s="178"/>
      <c r="G162" s="178"/>
      <c r="H162" s="178"/>
      <c r="I162" s="178"/>
      <c r="J162" s="178"/>
      <c r="K162" s="178"/>
      <c r="L162" s="178"/>
      <c r="M162" s="178"/>
      <c r="N162" s="178"/>
      <c r="O162" s="247"/>
      <c r="P162" s="176"/>
    </row>
    <row r="163" spans="1:16" customFormat="1">
      <c r="A163" s="621"/>
      <c r="B163" s="175"/>
      <c r="C163" s="246"/>
      <c r="D163" s="178"/>
      <c r="E163" s="178"/>
      <c r="F163" s="178"/>
      <c r="G163" s="178"/>
      <c r="H163" s="178"/>
      <c r="I163" s="178"/>
      <c r="J163" s="178"/>
      <c r="K163" s="178"/>
      <c r="L163" s="178"/>
      <c r="M163" s="178"/>
      <c r="N163" s="178"/>
      <c r="O163" s="247"/>
      <c r="P163" s="176"/>
    </row>
    <row r="164" spans="1:16" customFormat="1" ht="15.75">
      <c r="A164" s="621"/>
      <c r="B164" s="175"/>
      <c r="C164" s="320" t="s">
        <v>106</v>
      </c>
      <c r="D164" s="178"/>
      <c r="E164" s="178"/>
      <c r="F164" s="178"/>
      <c r="G164" s="178"/>
      <c r="H164" s="178"/>
      <c r="I164" s="178"/>
      <c r="J164" s="321" t="s">
        <v>107</v>
      </c>
      <c r="K164" s="178"/>
      <c r="M164" s="178"/>
      <c r="N164" s="178"/>
      <c r="O164" s="247"/>
      <c r="P164" s="176"/>
    </row>
    <row r="165" spans="1:16" customFormat="1">
      <c r="A165" s="621"/>
      <c r="B165" s="175"/>
      <c r="C165" s="322"/>
      <c r="D165" s="178" t="s">
        <v>108</v>
      </c>
      <c r="E165" s="178"/>
      <c r="F165" s="178"/>
      <c r="G165" s="178"/>
      <c r="H165" s="323"/>
      <c r="I165" s="178"/>
      <c r="J165" s="178"/>
      <c r="K165" s="178" t="s">
        <v>109</v>
      </c>
      <c r="M165" s="178"/>
      <c r="N165" s="178"/>
      <c r="O165" s="247"/>
      <c r="P165" s="324"/>
    </row>
    <row r="166" spans="1:16" customFormat="1">
      <c r="A166" s="621"/>
      <c r="B166" s="175"/>
      <c r="C166" s="246"/>
      <c r="D166" s="178" t="s">
        <v>110</v>
      </c>
      <c r="E166" s="178"/>
      <c r="F166" s="178"/>
      <c r="G166" s="178"/>
      <c r="H166" s="323"/>
      <c r="I166" s="178"/>
      <c r="J166" s="178"/>
      <c r="K166" s="178" t="s">
        <v>111</v>
      </c>
      <c r="M166" s="178"/>
      <c r="N166" s="178"/>
      <c r="O166" s="247"/>
      <c r="P166" s="324"/>
    </row>
    <row r="167" spans="1:16" customFormat="1">
      <c r="A167" s="621"/>
      <c r="B167" s="175"/>
      <c r="C167" s="227"/>
      <c r="D167" s="178" t="s">
        <v>112</v>
      </c>
      <c r="E167" s="178"/>
      <c r="F167" s="179"/>
      <c r="G167" s="179"/>
      <c r="H167" s="323"/>
      <c r="I167" s="179"/>
      <c r="J167" s="179"/>
      <c r="K167" s="325" t="s">
        <v>113</v>
      </c>
      <c r="L167" s="325"/>
      <c r="M167" s="179"/>
      <c r="N167" s="179"/>
      <c r="O167" s="247"/>
      <c r="P167" s="326"/>
    </row>
    <row r="168" spans="1:16" customFormat="1" ht="16.5" thickBot="1">
      <c r="A168" s="621"/>
      <c r="B168" s="175"/>
      <c r="C168" s="327"/>
      <c r="D168" s="328"/>
      <c r="E168" s="328"/>
      <c r="F168" s="328"/>
      <c r="G168" s="328"/>
      <c r="H168" s="328"/>
      <c r="I168" s="328"/>
      <c r="J168" s="328"/>
      <c r="K168" s="328"/>
      <c r="L168" s="328"/>
      <c r="M168" s="328"/>
      <c r="N168" s="328"/>
      <c r="O168" s="329"/>
      <c r="P168" s="330"/>
    </row>
    <row r="169" spans="1:16" customFormat="1" ht="13.5" thickBot="1">
      <c r="A169" s="621"/>
      <c r="B169" s="331"/>
      <c r="C169" s="332"/>
      <c r="D169" s="332"/>
      <c r="E169" s="332"/>
      <c r="F169" s="332"/>
      <c r="G169" s="332"/>
      <c r="H169" s="332"/>
      <c r="I169" s="332"/>
      <c r="J169" s="332"/>
      <c r="K169" s="332"/>
      <c r="L169" s="332"/>
      <c r="M169" s="332"/>
      <c r="N169" s="332"/>
      <c r="O169" s="333"/>
      <c r="P169" s="334"/>
    </row>
    <row r="170" spans="1:16" customFormat="1" ht="13.5" thickTop="1">
      <c r="A170" s="621"/>
      <c r="B170" s="171"/>
      <c r="C170" s="172"/>
      <c r="D170" s="172"/>
      <c r="E170" s="172"/>
      <c r="F170" s="172"/>
      <c r="G170" s="172"/>
      <c r="H170" s="172"/>
      <c r="I170" s="172"/>
      <c r="J170" s="172"/>
      <c r="K170" s="172"/>
      <c r="L170" s="172"/>
      <c r="M170" s="172"/>
      <c r="N170" s="172"/>
      <c r="O170" s="173"/>
      <c r="P170" s="174"/>
    </row>
    <row r="171" spans="1:16" customFormat="1" ht="18.75" customHeight="1">
      <c r="A171" s="621"/>
      <c r="B171" s="175"/>
      <c r="C171" s="335" t="s">
        <v>100</v>
      </c>
      <c r="D171" s="335"/>
      <c r="E171" s="335"/>
      <c r="F171" s="335"/>
      <c r="G171" s="335"/>
      <c r="H171" s="335"/>
      <c r="I171" s="335"/>
      <c r="J171" s="335"/>
      <c r="K171" s="335"/>
      <c r="L171" s="335"/>
      <c r="M171" s="335"/>
      <c r="N171" s="335"/>
      <c r="O171" s="335"/>
      <c r="P171" s="176"/>
    </row>
    <row r="172" spans="1:16" customFormat="1">
      <c r="A172" s="621"/>
      <c r="B172" s="175"/>
      <c r="C172" s="177" t="s">
        <v>89</v>
      </c>
      <c r="D172" s="177" t="s">
        <v>101</v>
      </c>
      <c r="E172" s="177"/>
      <c r="F172" s="177"/>
      <c r="G172" s="177"/>
      <c r="H172" s="177"/>
      <c r="I172" s="177"/>
      <c r="J172" s="177"/>
      <c r="K172" s="177"/>
      <c r="L172" s="177"/>
      <c r="M172" s="177"/>
      <c r="N172" s="177"/>
      <c r="O172" s="177"/>
      <c r="P172" s="176"/>
    </row>
    <row r="173" spans="1:16" customFormat="1" ht="15" thickBot="1">
      <c r="A173" s="621"/>
      <c r="B173" s="175"/>
      <c r="C173" s="178"/>
      <c r="D173" s="178"/>
      <c r="E173" s="178"/>
      <c r="F173" s="178"/>
      <c r="G173" s="178"/>
      <c r="H173" s="178"/>
      <c r="I173" s="178"/>
      <c r="J173" s="178"/>
      <c r="K173" s="178"/>
      <c r="L173" s="178"/>
      <c r="M173" s="178"/>
      <c r="N173" s="178"/>
      <c r="O173" s="179"/>
      <c r="P173" s="176"/>
    </row>
    <row r="174" spans="1:16" customFormat="1" ht="15">
      <c r="A174" s="621"/>
      <c r="B174" s="175"/>
      <c r="C174" s="180"/>
      <c r="D174" s="181"/>
      <c r="E174" s="182"/>
      <c r="F174" s="182"/>
      <c r="G174" s="182"/>
      <c r="H174" s="182"/>
      <c r="I174" s="182"/>
      <c r="J174" s="182"/>
      <c r="K174" s="183"/>
      <c r="L174" s="184"/>
      <c r="M174" s="185"/>
      <c r="N174" s="185"/>
      <c r="O174" s="186"/>
      <c r="P174" s="187"/>
    </row>
    <row r="175" spans="1:16" customFormat="1" ht="15">
      <c r="A175" s="621"/>
      <c r="B175" s="175"/>
      <c r="C175" s="188"/>
      <c r="D175" s="189" t="s">
        <v>90</v>
      </c>
      <c r="E175" s="190"/>
      <c r="F175" s="190"/>
      <c r="G175" s="190"/>
      <c r="H175" s="190"/>
      <c r="I175" s="190"/>
      <c r="J175" s="190"/>
      <c r="K175" s="191"/>
      <c r="L175" s="192"/>
      <c r="M175" s="193"/>
      <c r="N175" s="193"/>
      <c r="O175" s="194"/>
      <c r="P175" s="187"/>
    </row>
    <row r="176" spans="1:16" customFormat="1" ht="15">
      <c r="A176" s="621"/>
      <c r="B176" s="175"/>
      <c r="C176" s="188"/>
      <c r="D176" s="195"/>
      <c r="E176" s="196"/>
      <c r="F176" s="196"/>
      <c r="G176" s="196"/>
      <c r="H176" s="196"/>
      <c r="I176" s="196"/>
      <c r="J176" s="196"/>
      <c r="K176" s="197"/>
      <c r="L176" s="198"/>
      <c r="M176" s="199"/>
      <c r="N176" s="200"/>
      <c r="O176" s="201"/>
      <c r="P176" s="187"/>
    </row>
    <row r="177" spans="1:16" customFormat="1" ht="15">
      <c r="A177" s="621"/>
      <c r="B177" s="175"/>
      <c r="C177" s="188"/>
      <c r="D177" s="195"/>
      <c r="E177" s="196"/>
      <c r="F177" s="196"/>
      <c r="G177" s="196"/>
      <c r="H177" s="196"/>
      <c r="I177" s="196"/>
      <c r="J177" s="196"/>
      <c r="K177" s="197"/>
      <c r="L177" s="202" t="s">
        <v>35</v>
      </c>
      <c r="M177" s="203">
        <v>1</v>
      </c>
      <c r="N177" s="204"/>
      <c r="O177" s="205"/>
      <c r="P177" s="187"/>
    </row>
    <row r="178" spans="1:16" customFormat="1" ht="15">
      <c r="A178" s="621"/>
      <c r="B178" s="175"/>
      <c r="C178" s="188"/>
      <c r="D178" s="195"/>
      <c r="E178" s="196"/>
      <c r="F178" s="196"/>
      <c r="G178" s="196"/>
      <c r="H178" s="196"/>
      <c r="I178" s="196"/>
      <c r="J178" s="196"/>
      <c r="K178" s="197"/>
      <c r="L178" s="206"/>
      <c r="M178" s="207"/>
      <c r="N178" s="208"/>
      <c r="O178" s="209"/>
      <c r="P178" s="210"/>
    </row>
    <row r="179" spans="1:16" customFormat="1" ht="15">
      <c r="A179" s="621"/>
      <c r="B179" s="175"/>
      <c r="C179" s="188"/>
      <c r="D179" s="211"/>
      <c r="E179" s="212"/>
      <c r="F179" s="212"/>
      <c r="G179" s="212"/>
      <c r="H179" s="212"/>
      <c r="I179" s="212"/>
      <c r="J179" s="212"/>
      <c r="K179" s="213"/>
      <c r="L179" s="198"/>
      <c r="M179" s="214"/>
      <c r="N179" s="214"/>
      <c r="O179" s="215"/>
      <c r="P179" s="187"/>
    </row>
    <row r="180" spans="1:16" customFormat="1" ht="15">
      <c r="A180" s="621"/>
      <c r="B180" s="175"/>
      <c r="C180" s="188"/>
      <c r="D180" s="211"/>
      <c r="E180" s="212"/>
      <c r="F180" s="212"/>
      <c r="G180" s="212"/>
      <c r="H180" s="212"/>
      <c r="I180" s="212"/>
      <c r="J180" s="212"/>
      <c r="K180" s="213"/>
      <c r="L180" s="202" t="s">
        <v>91</v>
      </c>
      <c r="M180" s="202">
        <v>3</v>
      </c>
      <c r="N180" s="202" t="s">
        <v>36</v>
      </c>
      <c r="O180" s="216">
        <v>16</v>
      </c>
      <c r="P180" s="187"/>
    </row>
    <row r="181" spans="1:16" customFormat="1" ht="15">
      <c r="A181" s="621"/>
      <c r="B181" s="175"/>
      <c r="C181" s="188"/>
      <c r="D181" s="189" t="s">
        <v>92</v>
      </c>
      <c r="E181" s="190"/>
      <c r="F181" s="190"/>
      <c r="G181" s="190"/>
      <c r="H181" s="190"/>
      <c r="I181" s="190"/>
      <c r="J181" s="190"/>
      <c r="K181" s="191"/>
      <c r="L181" s="202"/>
      <c r="M181" s="217"/>
      <c r="N181" s="217"/>
      <c r="O181" s="216"/>
      <c r="P181" s="187"/>
    </row>
    <row r="182" spans="1:16" customFormat="1" ht="15.75" thickBot="1">
      <c r="A182" s="621"/>
      <c r="B182" s="175"/>
      <c r="C182" s="218"/>
      <c r="D182" s="219"/>
      <c r="E182" s="219"/>
      <c r="F182" s="219"/>
      <c r="G182" s="219"/>
      <c r="H182" s="219"/>
      <c r="I182" s="219"/>
      <c r="J182" s="219"/>
      <c r="K182" s="219"/>
      <c r="L182" s="219"/>
      <c r="M182" s="220"/>
      <c r="N182" s="220"/>
      <c r="O182" s="221"/>
      <c r="P182" s="222"/>
    </row>
    <row r="183" spans="1:16" customFormat="1" ht="15">
      <c r="A183" s="621"/>
      <c r="B183" s="175"/>
      <c r="C183" s="223"/>
      <c r="D183" s="224"/>
      <c r="E183" s="224"/>
      <c r="F183" s="224"/>
      <c r="G183" s="224"/>
      <c r="H183" s="224"/>
      <c r="I183" s="224"/>
      <c r="J183" s="224"/>
      <c r="K183" s="224"/>
      <c r="L183" s="225" t="s">
        <v>37</v>
      </c>
      <c r="M183" s="225" t="s">
        <v>38</v>
      </c>
      <c r="N183" s="225" t="s">
        <v>39</v>
      </c>
      <c r="O183" s="226" t="s">
        <v>40</v>
      </c>
      <c r="P183" s="210"/>
    </row>
    <row r="184" spans="1:16" customFormat="1" ht="15">
      <c r="A184" s="621"/>
      <c r="B184" s="175"/>
      <c r="C184" s="227"/>
      <c r="D184" s="228"/>
      <c r="E184" s="228"/>
      <c r="F184" s="228"/>
      <c r="G184" s="228"/>
      <c r="H184" s="228"/>
      <c r="I184" s="228"/>
      <c r="J184" s="228"/>
      <c r="K184" s="228"/>
      <c r="L184" s="229"/>
      <c r="M184" s="230">
        <v>13</v>
      </c>
      <c r="N184" s="230">
        <v>2</v>
      </c>
      <c r="O184" s="231">
        <v>2026</v>
      </c>
      <c r="P184" s="232"/>
    </row>
    <row r="185" spans="1:16" customFormat="1" ht="15">
      <c r="A185" s="621"/>
      <c r="B185" s="175"/>
      <c r="C185" s="233"/>
      <c r="D185" s="196"/>
      <c r="E185" s="196"/>
      <c r="F185" s="196"/>
      <c r="G185" s="228"/>
      <c r="H185" s="228"/>
      <c r="I185" s="228"/>
      <c r="J185" s="178"/>
      <c r="K185" s="228"/>
      <c r="L185" s="234"/>
      <c r="M185" s="178"/>
      <c r="N185" s="178"/>
      <c r="O185" s="235"/>
      <c r="P185" s="232"/>
    </row>
    <row r="186" spans="1:16" customFormat="1" ht="15" thickBot="1">
      <c r="A186" s="621"/>
      <c r="B186" s="175"/>
      <c r="C186" s="236"/>
      <c r="D186" s="237"/>
      <c r="E186" s="237"/>
      <c r="F186" s="237"/>
      <c r="G186" s="237"/>
      <c r="H186" s="237"/>
      <c r="I186" s="237"/>
      <c r="J186" s="237"/>
      <c r="K186" s="237"/>
      <c r="L186" s="237"/>
      <c r="M186" s="237"/>
      <c r="N186" s="237"/>
      <c r="O186" s="238"/>
      <c r="P186" s="176"/>
    </row>
    <row r="187" spans="1:16" customFormat="1" ht="15" thickBot="1">
      <c r="A187" s="621"/>
      <c r="B187" s="175"/>
      <c r="C187" s="239"/>
      <c r="D187" s="240"/>
      <c r="E187" s="240"/>
      <c r="F187" s="240"/>
      <c r="G187" s="240"/>
      <c r="H187" s="240"/>
      <c r="I187" s="178"/>
      <c r="J187" s="178"/>
      <c r="K187" s="240"/>
      <c r="L187" s="240"/>
      <c r="M187" s="240"/>
      <c r="N187" s="240"/>
      <c r="O187" s="241"/>
      <c r="P187" s="176"/>
    </row>
    <row r="188" spans="1:16" customFormat="1" ht="15">
      <c r="A188" s="621"/>
      <c r="B188" s="175"/>
      <c r="C188" s="242" t="s">
        <v>93</v>
      </c>
      <c r="D188" s="243"/>
      <c r="E188" s="243"/>
      <c r="F188" s="243"/>
      <c r="G188" s="243"/>
      <c r="H188" s="243"/>
      <c r="I188" s="243"/>
      <c r="J188" s="243"/>
      <c r="K188" s="243"/>
      <c r="L188" s="243"/>
      <c r="M188" s="243"/>
      <c r="N188" s="243"/>
      <c r="O188" s="244"/>
      <c r="P188" s="245"/>
    </row>
    <row r="189" spans="1:16" customFormat="1" ht="15" thickBot="1">
      <c r="A189" s="621"/>
      <c r="B189" s="175"/>
      <c r="C189" s="246"/>
      <c r="D189" s="178"/>
      <c r="E189" s="178"/>
      <c r="F189" s="178"/>
      <c r="G189" s="178"/>
      <c r="H189" s="178"/>
      <c r="I189" s="178"/>
      <c r="J189" s="178"/>
      <c r="K189" s="178"/>
      <c r="L189" s="178"/>
      <c r="M189" s="178"/>
      <c r="N189" s="178"/>
      <c r="O189" s="247"/>
      <c r="P189" s="176"/>
    </row>
    <row r="190" spans="1:16" customFormat="1" ht="15">
      <c r="A190" s="621"/>
      <c r="B190" s="175"/>
      <c r="C190" s="248" t="s">
        <v>41</v>
      </c>
      <c r="D190" s="249" t="s">
        <v>42</v>
      </c>
      <c r="E190" s="249"/>
      <c r="F190" s="249"/>
      <c r="G190" s="249"/>
      <c r="H190" s="249"/>
      <c r="I190" s="249"/>
      <c r="J190" s="249"/>
      <c r="K190" s="249"/>
      <c r="L190" s="249"/>
      <c r="M190" s="250" t="s">
        <v>43</v>
      </c>
      <c r="N190" s="250"/>
      <c r="O190" s="251" t="s">
        <v>9</v>
      </c>
      <c r="P190" s="252"/>
    </row>
    <row r="191" spans="1:16" customFormat="1" ht="30" customHeight="1" thickBot="1">
      <c r="A191" s="621"/>
      <c r="B191" s="253"/>
      <c r="C191" s="254" t="s">
        <v>80</v>
      </c>
      <c r="D191" s="255" t="s">
        <v>155</v>
      </c>
      <c r="E191" s="255"/>
      <c r="F191" s="255"/>
      <c r="G191" s="255"/>
      <c r="H191" s="255"/>
      <c r="I191" s="255"/>
      <c r="J191" s="255"/>
      <c r="K191" s="255"/>
      <c r="L191" s="255"/>
      <c r="M191" s="255" t="s">
        <v>66</v>
      </c>
      <c r="N191" s="256"/>
      <c r="O191" s="257">
        <v>1</v>
      </c>
      <c r="P191" s="258"/>
    </row>
    <row r="192" spans="1:16" customFormat="1" ht="15.75" thickBot="1">
      <c r="A192" s="621"/>
      <c r="B192" s="175"/>
      <c r="C192" s="233" t="s">
        <v>44</v>
      </c>
      <c r="D192" s="196"/>
      <c r="E192" s="196"/>
      <c r="F192" s="196"/>
      <c r="G192" s="196"/>
      <c r="H192" s="196"/>
      <c r="I192" s="196"/>
      <c r="J192" s="196"/>
      <c r="K192" s="196"/>
      <c r="L192" s="196"/>
      <c r="M192" s="196"/>
      <c r="N192" s="196"/>
      <c r="O192" s="259"/>
      <c r="P192" s="260"/>
    </row>
    <row r="193" spans="1:16" customFormat="1" ht="15">
      <c r="A193" s="621"/>
      <c r="B193" s="175"/>
      <c r="C193" s="261" t="s">
        <v>42</v>
      </c>
      <c r="D193" s="262"/>
      <c r="E193" s="262"/>
      <c r="F193" s="262"/>
      <c r="G193" s="263"/>
      <c r="H193" s="264" t="s">
        <v>45</v>
      </c>
      <c r="I193" s="262"/>
      <c r="J193" s="264" t="s">
        <v>46</v>
      </c>
      <c r="K193" s="265"/>
      <c r="L193" s="266" t="s">
        <v>54</v>
      </c>
      <c r="M193" s="264" t="s">
        <v>47</v>
      </c>
      <c r="N193" s="265"/>
      <c r="O193" s="267" t="s">
        <v>48</v>
      </c>
      <c r="P193" s="268"/>
    </row>
    <row r="194" spans="1:16" customFormat="1">
      <c r="A194" s="621"/>
      <c r="B194" s="175"/>
      <c r="C194" s="269" t="s">
        <v>102</v>
      </c>
      <c r="D194" s="270"/>
      <c r="E194" s="270"/>
      <c r="F194" s="270"/>
      <c r="G194" s="271"/>
      <c r="H194" s="272"/>
      <c r="I194" s="271"/>
      <c r="J194" s="273" t="s">
        <v>98</v>
      </c>
      <c r="K194" s="274"/>
      <c r="L194" s="487">
        <v>14276.380000000001</v>
      </c>
      <c r="M194" s="275">
        <v>10</v>
      </c>
      <c r="N194" s="276"/>
      <c r="O194" s="490">
        <v>1427.64</v>
      </c>
      <c r="P194" s="491"/>
    </row>
    <row r="195" spans="1:16" customFormat="1">
      <c r="A195" s="621"/>
      <c r="B195" s="175"/>
      <c r="C195" s="269" t="s">
        <v>130</v>
      </c>
      <c r="D195" s="270"/>
      <c r="E195" s="270"/>
      <c r="F195" s="270" t="s">
        <v>94</v>
      </c>
      <c r="G195" s="271"/>
      <c r="H195" s="272"/>
      <c r="I195" s="271"/>
      <c r="J195" s="273" t="s">
        <v>115</v>
      </c>
      <c r="K195" s="274"/>
      <c r="L195" s="487">
        <v>6000</v>
      </c>
      <c r="M195" s="275">
        <v>12.5</v>
      </c>
      <c r="N195" s="276"/>
      <c r="O195" s="490">
        <v>480</v>
      </c>
      <c r="P195" s="491"/>
    </row>
    <row r="196" spans="1:16" customFormat="1">
      <c r="A196" s="621"/>
      <c r="B196" s="175"/>
      <c r="C196" s="269" t="s">
        <v>103</v>
      </c>
      <c r="D196" s="270"/>
      <c r="E196" s="270"/>
      <c r="F196" s="270"/>
      <c r="G196" s="271"/>
      <c r="H196" s="277"/>
      <c r="I196" s="278"/>
      <c r="J196" s="273" t="s">
        <v>103</v>
      </c>
      <c r="K196" s="274"/>
      <c r="L196" s="487" t="s">
        <v>103</v>
      </c>
      <c r="M196" s="275">
        <v>0</v>
      </c>
      <c r="N196" s="276"/>
      <c r="O196" s="490" t="s">
        <v>65</v>
      </c>
      <c r="P196" s="491"/>
    </row>
    <row r="197" spans="1:16" customFormat="1">
      <c r="A197" s="621"/>
      <c r="B197" s="175"/>
      <c r="C197" s="269" t="s">
        <v>103</v>
      </c>
      <c r="D197" s="270"/>
      <c r="E197" s="270"/>
      <c r="F197" s="270"/>
      <c r="G197" s="271"/>
      <c r="H197" s="277"/>
      <c r="I197" s="278"/>
      <c r="J197" s="273" t="s">
        <v>103</v>
      </c>
      <c r="K197" s="274"/>
      <c r="L197" s="487" t="s">
        <v>103</v>
      </c>
      <c r="M197" s="275">
        <v>0</v>
      </c>
      <c r="N197" s="276"/>
      <c r="O197" s="490" t="s">
        <v>65</v>
      </c>
      <c r="P197" s="491"/>
    </row>
    <row r="198" spans="1:16" customFormat="1">
      <c r="A198" s="621"/>
      <c r="B198" s="175"/>
      <c r="C198" s="269" t="s">
        <v>103</v>
      </c>
      <c r="D198" s="270"/>
      <c r="E198" s="270"/>
      <c r="F198" s="270"/>
      <c r="G198" s="271"/>
      <c r="H198" s="272"/>
      <c r="I198" s="271"/>
      <c r="J198" s="273" t="s">
        <v>103</v>
      </c>
      <c r="K198" s="274"/>
      <c r="L198" s="487" t="s">
        <v>103</v>
      </c>
      <c r="M198" s="275">
        <v>0</v>
      </c>
      <c r="N198" s="276"/>
      <c r="O198" s="490" t="s">
        <v>65</v>
      </c>
      <c r="P198" s="491"/>
    </row>
    <row r="199" spans="1:16" customFormat="1" ht="15" thickBot="1">
      <c r="A199" s="621"/>
      <c r="B199" s="175"/>
      <c r="C199" s="269" t="s">
        <v>103</v>
      </c>
      <c r="D199" s="237"/>
      <c r="E199" s="237"/>
      <c r="F199" s="237"/>
      <c r="G199" s="279"/>
      <c r="H199" s="280"/>
      <c r="I199" s="279"/>
      <c r="J199" s="273" t="s">
        <v>103</v>
      </c>
      <c r="K199" s="281"/>
      <c r="L199" s="487" t="s">
        <v>103</v>
      </c>
      <c r="M199" s="275">
        <v>0</v>
      </c>
      <c r="N199" s="282"/>
      <c r="O199" s="498" t="s">
        <v>65</v>
      </c>
      <c r="P199" s="491"/>
    </row>
    <row r="200" spans="1:16" customFormat="1" ht="15.75" thickBot="1">
      <c r="A200" s="621"/>
      <c r="B200" s="175"/>
      <c r="C200" s="283" t="s">
        <v>95</v>
      </c>
      <c r="D200" s="284"/>
      <c r="E200" s="284"/>
      <c r="F200" s="284"/>
      <c r="G200" s="284"/>
      <c r="H200" s="284"/>
      <c r="I200" s="284"/>
      <c r="J200" s="284"/>
      <c r="K200" s="284"/>
      <c r="L200" s="284"/>
      <c r="M200" s="284"/>
      <c r="N200" s="285"/>
      <c r="O200" s="502">
        <v>1907.64</v>
      </c>
      <c r="P200" s="286"/>
    </row>
    <row r="201" spans="1:16" customFormat="1" ht="15.75" thickBot="1">
      <c r="A201" s="621"/>
      <c r="B201" s="175"/>
      <c r="C201" s="233" t="s">
        <v>49</v>
      </c>
      <c r="D201" s="196"/>
      <c r="E201" s="196"/>
      <c r="F201" s="196"/>
      <c r="G201" s="196"/>
      <c r="H201" s="196"/>
      <c r="I201" s="196"/>
      <c r="J201" s="196"/>
      <c r="K201" s="196"/>
      <c r="L201" s="196"/>
      <c r="M201" s="196"/>
      <c r="N201" s="196"/>
      <c r="O201" s="259"/>
      <c r="P201" s="260"/>
    </row>
    <row r="202" spans="1:16" customFormat="1" ht="15">
      <c r="A202" s="621"/>
      <c r="B202" s="175"/>
      <c r="C202" s="261" t="s">
        <v>42</v>
      </c>
      <c r="D202" s="287"/>
      <c r="E202" s="287"/>
      <c r="F202" s="287"/>
      <c r="G202" s="287"/>
      <c r="H202" s="287"/>
      <c r="I202" s="287"/>
      <c r="J202" s="265"/>
      <c r="K202" s="288" t="s">
        <v>43</v>
      </c>
      <c r="L202" s="266" t="s">
        <v>9</v>
      </c>
      <c r="M202" s="264" t="s">
        <v>96</v>
      </c>
      <c r="N202" s="265"/>
      <c r="O202" s="267" t="s">
        <v>48</v>
      </c>
      <c r="P202" s="268"/>
    </row>
    <row r="203" spans="1:16" customFormat="1">
      <c r="A203" s="621"/>
      <c r="B203" s="175"/>
      <c r="C203" s="269" t="s">
        <v>103</v>
      </c>
      <c r="D203" s="289"/>
      <c r="E203" s="289"/>
      <c r="F203" s="289"/>
      <c r="G203" s="289"/>
      <c r="H203" s="289"/>
      <c r="I203" s="289"/>
      <c r="J203" s="290"/>
      <c r="K203" s="291" t="s">
        <v>103</v>
      </c>
      <c r="L203" s="509">
        <v>0</v>
      </c>
      <c r="M203" s="510" t="s">
        <v>103</v>
      </c>
      <c r="N203" s="511"/>
      <c r="O203" s="490" t="s">
        <v>103</v>
      </c>
      <c r="P203" s="491"/>
    </row>
    <row r="204" spans="1:16" customFormat="1">
      <c r="A204" s="621"/>
      <c r="B204" s="175"/>
      <c r="C204" s="269" t="s">
        <v>103</v>
      </c>
      <c r="D204" s="289"/>
      <c r="E204" s="289"/>
      <c r="F204" s="289"/>
      <c r="G204" s="289"/>
      <c r="H204" s="289"/>
      <c r="I204" s="289"/>
      <c r="J204" s="290"/>
      <c r="K204" s="291" t="s">
        <v>103</v>
      </c>
      <c r="L204" s="509">
        <v>0</v>
      </c>
      <c r="M204" s="510" t="s">
        <v>103</v>
      </c>
      <c r="N204" s="511"/>
      <c r="O204" s="490" t="s">
        <v>103</v>
      </c>
      <c r="P204" s="491"/>
    </row>
    <row r="205" spans="1:16" customFormat="1">
      <c r="A205" s="621"/>
      <c r="B205" s="175"/>
      <c r="C205" s="269" t="s">
        <v>103</v>
      </c>
      <c r="D205" s="270"/>
      <c r="E205" s="270"/>
      <c r="F205" s="270"/>
      <c r="G205" s="270"/>
      <c r="H205" s="270"/>
      <c r="I205" s="270"/>
      <c r="J205" s="271"/>
      <c r="K205" s="291" t="s">
        <v>103</v>
      </c>
      <c r="L205" s="509">
        <v>0</v>
      </c>
      <c r="M205" s="510" t="s">
        <v>103</v>
      </c>
      <c r="N205" s="511"/>
      <c r="O205" s="490" t="s">
        <v>103</v>
      </c>
      <c r="P205" s="491"/>
    </row>
    <row r="206" spans="1:16" customFormat="1">
      <c r="A206" s="621"/>
      <c r="B206" s="175"/>
      <c r="C206" s="269" t="s">
        <v>103</v>
      </c>
      <c r="D206" s="270"/>
      <c r="E206" s="270"/>
      <c r="F206" s="270"/>
      <c r="G206" s="270"/>
      <c r="H206" s="270"/>
      <c r="I206" s="270"/>
      <c r="J206" s="271"/>
      <c r="K206" s="291" t="s">
        <v>103</v>
      </c>
      <c r="L206" s="509">
        <v>0</v>
      </c>
      <c r="M206" s="510" t="s">
        <v>103</v>
      </c>
      <c r="N206" s="511"/>
      <c r="O206" s="490" t="s">
        <v>103</v>
      </c>
      <c r="P206" s="491"/>
    </row>
    <row r="207" spans="1:16" customFormat="1">
      <c r="A207" s="621"/>
      <c r="B207" s="175"/>
      <c r="C207" s="269" t="s">
        <v>103</v>
      </c>
      <c r="D207" s="270"/>
      <c r="E207" s="270"/>
      <c r="F207" s="270"/>
      <c r="G207" s="270"/>
      <c r="H207" s="270"/>
      <c r="I207" s="270"/>
      <c r="J207" s="271"/>
      <c r="K207" s="291" t="s">
        <v>103</v>
      </c>
      <c r="L207" s="509">
        <v>0</v>
      </c>
      <c r="M207" s="510" t="s">
        <v>103</v>
      </c>
      <c r="N207" s="511"/>
      <c r="O207" s="490" t="s">
        <v>103</v>
      </c>
      <c r="P207" s="491"/>
    </row>
    <row r="208" spans="1:16" customFormat="1">
      <c r="A208" s="621"/>
      <c r="B208" s="175"/>
      <c r="C208" s="269" t="s">
        <v>103</v>
      </c>
      <c r="D208" s="270"/>
      <c r="E208" s="270"/>
      <c r="F208" s="270"/>
      <c r="G208" s="270"/>
      <c r="H208" s="270"/>
      <c r="I208" s="270"/>
      <c r="J208" s="271"/>
      <c r="K208" s="291" t="s">
        <v>103</v>
      </c>
      <c r="L208" s="509">
        <v>0</v>
      </c>
      <c r="M208" s="510" t="s">
        <v>103</v>
      </c>
      <c r="N208" s="511"/>
      <c r="O208" s="490" t="s">
        <v>103</v>
      </c>
      <c r="P208" s="491"/>
    </row>
    <row r="209" spans="1:16" customFormat="1">
      <c r="A209" s="621"/>
      <c r="B209" s="175"/>
      <c r="C209" s="269" t="s">
        <v>103</v>
      </c>
      <c r="D209" s="270"/>
      <c r="E209" s="270"/>
      <c r="F209" s="270"/>
      <c r="G209" s="270"/>
      <c r="H209" s="270"/>
      <c r="I209" s="270"/>
      <c r="J209" s="271"/>
      <c r="K209" s="291" t="s">
        <v>103</v>
      </c>
      <c r="L209" s="509">
        <v>0</v>
      </c>
      <c r="M209" s="510" t="s">
        <v>103</v>
      </c>
      <c r="N209" s="511"/>
      <c r="O209" s="490" t="s">
        <v>103</v>
      </c>
      <c r="P209" s="491"/>
    </row>
    <row r="210" spans="1:16" customFormat="1">
      <c r="A210" s="621"/>
      <c r="B210" s="175"/>
      <c r="C210" s="269" t="s">
        <v>103</v>
      </c>
      <c r="D210" s="270"/>
      <c r="E210" s="270"/>
      <c r="F210" s="270"/>
      <c r="G210" s="270"/>
      <c r="H210" s="270"/>
      <c r="I210" s="270"/>
      <c r="J210" s="271"/>
      <c r="K210" s="291" t="s">
        <v>103</v>
      </c>
      <c r="L210" s="509">
        <v>0</v>
      </c>
      <c r="M210" s="510" t="s">
        <v>103</v>
      </c>
      <c r="N210" s="511"/>
      <c r="O210" s="490" t="s">
        <v>103</v>
      </c>
      <c r="P210" s="491"/>
    </row>
    <row r="211" spans="1:16" customFormat="1">
      <c r="A211" s="621"/>
      <c r="B211" s="175"/>
      <c r="C211" s="269" t="s">
        <v>103</v>
      </c>
      <c r="D211" s="270"/>
      <c r="E211" s="270"/>
      <c r="F211" s="270"/>
      <c r="G211" s="270"/>
      <c r="H211" s="270"/>
      <c r="I211" s="270"/>
      <c r="J211" s="271"/>
      <c r="K211" s="291" t="s">
        <v>103</v>
      </c>
      <c r="L211" s="509">
        <v>0</v>
      </c>
      <c r="M211" s="510" t="s">
        <v>103</v>
      </c>
      <c r="N211" s="511"/>
      <c r="O211" s="490" t="s">
        <v>103</v>
      </c>
      <c r="P211" s="491"/>
    </row>
    <row r="212" spans="1:16" customFormat="1">
      <c r="A212" s="621"/>
      <c r="B212" s="175"/>
      <c r="C212" s="269" t="s">
        <v>103</v>
      </c>
      <c r="D212" s="270"/>
      <c r="E212" s="270"/>
      <c r="F212" s="270"/>
      <c r="G212" s="270"/>
      <c r="H212" s="270"/>
      <c r="I212" s="270"/>
      <c r="J212" s="271"/>
      <c r="K212" s="291" t="s">
        <v>103</v>
      </c>
      <c r="L212" s="509">
        <v>0</v>
      </c>
      <c r="M212" s="510" t="s">
        <v>103</v>
      </c>
      <c r="N212" s="511"/>
      <c r="O212" s="490" t="s">
        <v>103</v>
      </c>
      <c r="P212" s="491"/>
    </row>
    <row r="213" spans="1:16" customFormat="1">
      <c r="A213" s="621"/>
      <c r="B213" s="175"/>
      <c r="C213" s="269" t="s">
        <v>103</v>
      </c>
      <c r="D213" s="270"/>
      <c r="E213" s="270"/>
      <c r="F213" s="270"/>
      <c r="G213" s="270"/>
      <c r="H213" s="270"/>
      <c r="I213" s="270"/>
      <c r="J213" s="271"/>
      <c r="K213" s="291" t="s">
        <v>103</v>
      </c>
      <c r="L213" s="509">
        <v>0</v>
      </c>
      <c r="M213" s="510" t="s">
        <v>103</v>
      </c>
      <c r="N213" s="511"/>
      <c r="O213" s="490" t="s">
        <v>103</v>
      </c>
      <c r="P213" s="491"/>
    </row>
    <row r="214" spans="1:16" customFormat="1">
      <c r="A214" s="621"/>
      <c r="B214" s="175"/>
      <c r="C214" s="269" t="s">
        <v>103</v>
      </c>
      <c r="D214" s="270"/>
      <c r="E214" s="270"/>
      <c r="F214" s="270"/>
      <c r="G214" s="270"/>
      <c r="H214" s="270"/>
      <c r="I214" s="270"/>
      <c r="J214" s="271"/>
      <c r="K214" s="291" t="s">
        <v>103</v>
      </c>
      <c r="L214" s="509">
        <v>0</v>
      </c>
      <c r="M214" s="510" t="s">
        <v>103</v>
      </c>
      <c r="N214" s="511"/>
      <c r="O214" s="490" t="s">
        <v>103</v>
      </c>
      <c r="P214" s="491"/>
    </row>
    <row r="215" spans="1:16" customFormat="1">
      <c r="A215" s="621"/>
      <c r="B215" s="175"/>
      <c r="C215" s="269" t="s">
        <v>103</v>
      </c>
      <c r="D215" s="270"/>
      <c r="E215" s="270"/>
      <c r="F215" s="270"/>
      <c r="G215" s="270"/>
      <c r="H215" s="270"/>
      <c r="I215" s="270"/>
      <c r="J215" s="271"/>
      <c r="K215" s="291" t="s">
        <v>103</v>
      </c>
      <c r="L215" s="509">
        <v>0</v>
      </c>
      <c r="M215" s="510" t="s">
        <v>103</v>
      </c>
      <c r="N215" s="511"/>
      <c r="O215" s="490" t="s">
        <v>103</v>
      </c>
      <c r="P215" s="491"/>
    </row>
    <row r="216" spans="1:16" customFormat="1">
      <c r="A216" s="621"/>
      <c r="B216" s="175"/>
      <c r="C216" s="269" t="s">
        <v>103</v>
      </c>
      <c r="D216" s="270"/>
      <c r="E216" s="270"/>
      <c r="F216" s="270"/>
      <c r="G216" s="270"/>
      <c r="H216" s="270"/>
      <c r="I216" s="270"/>
      <c r="J216" s="271"/>
      <c r="K216" s="291" t="s">
        <v>103</v>
      </c>
      <c r="L216" s="509">
        <v>0</v>
      </c>
      <c r="M216" s="510" t="s">
        <v>103</v>
      </c>
      <c r="N216" s="511"/>
      <c r="O216" s="490" t="s">
        <v>103</v>
      </c>
      <c r="P216" s="491"/>
    </row>
    <row r="217" spans="1:16" customFormat="1" ht="15" thickBot="1">
      <c r="A217" s="621"/>
      <c r="B217" s="175"/>
      <c r="C217" s="292" t="s">
        <v>97</v>
      </c>
      <c r="D217" s="270"/>
      <c r="E217" s="270"/>
      <c r="F217" s="270"/>
      <c r="G217" s="270"/>
      <c r="H217" s="270"/>
      <c r="I217" s="270"/>
      <c r="J217" s="271"/>
      <c r="K217" s="291" t="s">
        <v>98</v>
      </c>
      <c r="L217" s="509">
        <v>0.05</v>
      </c>
      <c r="M217" s="510">
        <v>0</v>
      </c>
      <c r="N217" s="511"/>
      <c r="O217" s="490">
        <v>0</v>
      </c>
      <c r="P217" s="491"/>
    </row>
    <row r="218" spans="1:16" customFormat="1" ht="15.75" thickBot="1">
      <c r="A218" s="621"/>
      <c r="B218" s="175"/>
      <c r="C218" s="283" t="s">
        <v>95</v>
      </c>
      <c r="D218" s="284"/>
      <c r="E218" s="284"/>
      <c r="F218" s="284"/>
      <c r="G218" s="284"/>
      <c r="H218" s="284"/>
      <c r="I218" s="284"/>
      <c r="J218" s="284"/>
      <c r="K218" s="284"/>
      <c r="L218" s="284"/>
      <c r="M218" s="284"/>
      <c r="N218" s="285"/>
      <c r="O218" s="502">
        <v>0</v>
      </c>
      <c r="P218" s="491"/>
    </row>
    <row r="219" spans="1:16" customFormat="1" ht="15.75" thickBot="1">
      <c r="A219" s="621"/>
      <c r="B219" s="175"/>
      <c r="C219" s="233" t="s">
        <v>50</v>
      </c>
      <c r="D219" s="196"/>
      <c r="E219" s="196"/>
      <c r="F219" s="196"/>
      <c r="G219" s="196"/>
      <c r="H219" s="196"/>
      <c r="I219" s="196"/>
      <c r="J219" s="196"/>
      <c r="K219" s="196"/>
      <c r="L219" s="196"/>
      <c r="M219" s="196"/>
      <c r="N219" s="196"/>
      <c r="O219" s="259"/>
      <c r="P219" s="260"/>
    </row>
    <row r="220" spans="1:16" customFormat="1" ht="15">
      <c r="A220" s="621"/>
      <c r="B220" s="175"/>
      <c r="C220" s="261" t="s">
        <v>51</v>
      </c>
      <c r="D220" s="287"/>
      <c r="E220" s="287"/>
      <c r="F220" s="287"/>
      <c r="G220" s="287"/>
      <c r="H220" s="287"/>
      <c r="I220" s="287"/>
      <c r="J220" s="266" t="s">
        <v>52</v>
      </c>
      <c r="K220" s="293" t="s">
        <v>53</v>
      </c>
      <c r="L220" s="266" t="s">
        <v>99</v>
      </c>
      <c r="M220" s="264" t="s">
        <v>54</v>
      </c>
      <c r="N220" s="265"/>
      <c r="O220" s="267" t="s">
        <v>48</v>
      </c>
      <c r="P220" s="268"/>
    </row>
    <row r="221" spans="1:16" customFormat="1">
      <c r="A221" s="621"/>
      <c r="B221" s="175"/>
      <c r="C221" s="269" t="s">
        <v>117</v>
      </c>
      <c r="D221" s="294"/>
      <c r="E221" s="294"/>
      <c r="F221" s="294"/>
      <c r="G221" s="294"/>
      <c r="H221" s="294"/>
      <c r="I221" s="294"/>
      <c r="J221" s="295">
        <v>0.15</v>
      </c>
      <c r="K221" s="296">
        <v>5</v>
      </c>
      <c r="L221" s="517" t="s">
        <v>118</v>
      </c>
      <c r="M221" s="510">
        <v>2300</v>
      </c>
      <c r="N221" s="518"/>
      <c r="O221" s="519">
        <v>1725</v>
      </c>
      <c r="P221" s="491"/>
    </row>
    <row r="222" spans="1:16" customFormat="1">
      <c r="A222" s="621"/>
      <c r="B222" s="175"/>
      <c r="C222" s="269" t="s">
        <v>103</v>
      </c>
      <c r="D222" s="294"/>
      <c r="E222" s="294"/>
      <c r="F222" s="294"/>
      <c r="G222" s="294"/>
      <c r="H222" s="294"/>
      <c r="I222" s="294"/>
      <c r="J222" s="295">
        <v>0</v>
      </c>
      <c r="K222" s="296">
        <v>0</v>
      </c>
      <c r="L222" s="517" t="s">
        <v>103</v>
      </c>
      <c r="M222" s="510" t="s">
        <v>103</v>
      </c>
      <c r="N222" s="518"/>
      <c r="O222" s="519" t="s">
        <v>103</v>
      </c>
      <c r="P222" s="491"/>
    </row>
    <row r="223" spans="1:16" customFormat="1">
      <c r="A223" s="621"/>
      <c r="B223" s="175"/>
      <c r="C223" s="269" t="s">
        <v>103</v>
      </c>
      <c r="D223" s="294"/>
      <c r="E223" s="294"/>
      <c r="F223" s="294"/>
      <c r="G223" s="294"/>
      <c r="H223" s="294"/>
      <c r="I223" s="294"/>
      <c r="J223" s="295">
        <v>0</v>
      </c>
      <c r="K223" s="296">
        <v>0</v>
      </c>
      <c r="L223" s="517" t="s">
        <v>103</v>
      </c>
      <c r="M223" s="510" t="s">
        <v>103</v>
      </c>
      <c r="N223" s="518"/>
      <c r="O223" s="519" t="s">
        <v>103</v>
      </c>
      <c r="P223" s="491"/>
    </row>
    <row r="224" spans="1:16" customFormat="1" ht="15" thickBot="1">
      <c r="A224" s="621"/>
      <c r="B224" s="175"/>
      <c r="C224" s="269" t="s">
        <v>103</v>
      </c>
      <c r="D224" s="294"/>
      <c r="E224" s="294"/>
      <c r="F224" s="294"/>
      <c r="G224" s="294"/>
      <c r="H224" s="294"/>
      <c r="I224" s="294"/>
      <c r="J224" s="295">
        <v>0</v>
      </c>
      <c r="K224" s="296">
        <v>0</v>
      </c>
      <c r="L224" s="517" t="s">
        <v>103</v>
      </c>
      <c r="M224" s="510" t="s">
        <v>103</v>
      </c>
      <c r="N224" s="518"/>
      <c r="O224" s="519" t="s">
        <v>103</v>
      </c>
      <c r="P224" s="491"/>
    </row>
    <row r="225" spans="1:16" customFormat="1" ht="15.75" thickBot="1">
      <c r="A225" s="621"/>
      <c r="B225" s="175"/>
      <c r="C225" s="283" t="s">
        <v>95</v>
      </c>
      <c r="D225" s="284"/>
      <c r="E225" s="284"/>
      <c r="F225" s="284"/>
      <c r="G225" s="284"/>
      <c r="H225" s="284"/>
      <c r="I225" s="284"/>
      <c r="J225" s="284"/>
      <c r="K225" s="284"/>
      <c r="L225" s="284"/>
      <c r="M225" s="284"/>
      <c r="N225" s="285"/>
      <c r="O225" s="297">
        <v>1725</v>
      </c>
      <c r="P225" s="286"/>
    </row>
    <row r="226" spans="1:16" customFormat="1" ht="15.75" thickBot="1">
      <c r="A226" s="621"/>
      <c r="B226" s="175"/>
      <c r="C226" s="233" t="s">
        <v>55</v>
      </c>
      <c r="D226" s="196"/>
      <c r="E226" s="196"/>
      <c r="F226" s="196"/>
      <c r="G226" s="196"/>
      <c r="H226" s="196"/>
      <c r="I226" s="196"/>
      <c r="J226" s="196"/>
      <c r="K226" s="196"/>
      <c r="L226" s="196"/>
      <c r="M226" s="196"/>
      <c r="N226" s="196"/>
      <c r="O226" s="259"/>
      <c r="P226" s="260"/>
    </row>
    <row r="227" spans="1:16" customFormat="1" ht="30">
      <c r="A227" s="621"/>
      <c r="B227" s="175"/>
      <c r="C227" s="261" t="s">
        <v>56</v>
      </c>
      <c r="D227" s="287"/>
      <c r="E227" s="287"/>
      <c r="F227" s="287"/>
      <c r="G227" s="287"/>
      <c r="H227" s="287"/>
      <c r="I227" s="287"/>
      <c r="J227" s="266" t="s">
        <v>57</v>
      </c>
      <c r="K227" s="298" t="s">
        <v>58</v>
      </c>
      <c r="L227" s="299" t="s">
        <v>59</v>
      </c>
      <c r="M227" s="264" t="s">
        <v>47</v>
      </c>
      <c r="N227" s="265"/>
      <c r="O227" s="300" t="s">
        <v>48</v>
      </c>
      <c r="P227" s="301"/>
    </row>
    <row r="228" spans="1:16" customFormat="1">
      <c r="A228" s="621"/>
      <c r="B228" s="175"/>
      <c r="C228" s="269" t="s">
        <v>104</v>
      </c>
      <c r="D228" s="270"/>
      <c r="E228" s="270"/>
      <c r="F228" s="270"/>
      <c r="G228" s="270"/>
      <c r="H228" s="270"/>
      <c r="I228" s="271"/>
      <c r="J228" s="525">
        <v>95930</v>
      </c>
      <c r="K228" s="526">
        <v>1.95</v>
      </c>
      <c r="L228" s="527">
        <v>187063.5</v>
      </c>
      <c r="M228" s="275">
        <v>22.86</v>
      </c>
      <c r="N228" s="302"/>
      <c r="O228" s="529">
        <v>8183.01</v>
      </c>
      <c r="P228" s="530"/>
    </row>
    <row r="229" spans="1:16" customFormat="1">
      <c r="A229" s="621"/>
      <c r="B229" s="175"/>
      <c r="C229" s="269" t="s">
        <v>105</v>
      </c>
      <c r="D229" s="270"/>
      <c r="E229" s="270"/>
      <c r="F229" s="270"/>
      <c r="G229" s="270"/>
      <c r="H229" s="270"/>
      <c r="I229" s="271"/>
      <c r="J229" s="525">
        <v>71433</v>
      </c>
      <c r="K229" s="526">
        <v>1.95</v>
      </c>
      <c r="L229" s="527">
        <v>139294.35</v>
      </c>
      <c r="M229" s="275">
        <v>22.86</v>
      </c>
      <c r="N229" s="302"/>
      <c r="O229" s="529">
        <v>6093.37</v>
      </c>
      <c r="P229" s="530"/>
    </row>
    <row r="230" spans="1:16" customFormat="1">
      <c r="A230" s="621"/>
      <c r="B230" s="175"/>
      <c r="C230" s="269" t="s">
        <v>103</v>
      </c>
      <c r="D230" s="270"/>
      <c r="E230" s="270"/>
      <c r="F230" s="270"/>
      <c r="G230" s="270"/>
      <c r="H230" s="270"/>
      <c r="I230" s="271"/>
      <c r="J230" s="525" t="s">
        <v>103</v>
      </c>
      <c r="K230" s="526" t="s">
        <v>65</v>
      </c>
      <c r="L230" s="527" t="s">
        <v>65</v>
      </c>
      <c r="M230" s="275">
        <v>0</v>
      </c>
      <c r="N230" s="302"/>
      <c r="O230" s="529" t="s">
        <v>65</v>
      </c>
      <c r="P230" s="530"/>
    </row>
    <row r="231" spans="1:16" customFormat="1">
      <c r="A231" s="621"/>
      <c r="B231" s="175"/>
      <c r="C231" s="269" t="s">
        <v>103</v>
      </c>
      <c r="D231" s="270"/>
      <c r="E231" s="270"/>
      <c r="F231" s="270"/>
      <c r="G231" s="270"/>
      <c r="H231" s="270"/>
      <c r="I231" s="271"/>
      <c r="J231" s="525" t="s">
        <v>103</v>
      </c>
      <c r="K231" s="526" t="s">
        <v>65</v>
      </c>
      <c r="L231" s="527" t="s">
        <v>65</v>
      </c>
      <c r="M231" s="275">
        <v>0</v>
      </c>
      <c r="N231" s="302"/>
      <c r="O231" s="529" t="s">
        <v>65</v>
      </c>
      <c r="P231" s="530"/>
    </row>
    <row r="232" spans="1:16" customFormat="1" ht="15" thickBot="1">
      <c r="A232" s="621"/>
      <c r="B232" s="175"/>
      <c r="C232" s="269" t="s">
        <v>103</v>
      </c>
      <c r="D232" s="270"/>
      <c r="E232" s="270"/>
      <c r="F232" s="270"/>
      <c r="G232" s="270"/>
      <c r="H232" s="270"/>
      <c r="I232" s="271"/>
      <c r="J232" s="525" t="s">
        <v>103</v>
      </c>
      <c r="K232" s="526" t="s">
        <v>65</v>
      </c>
      <c r="L232" s="527" t="s">
        <v>65</v>
      </c>
      <c r="M232" s="275">
        <v>0</v>
      </c>
      <c r="N232" s="302"/>
      <c r="O232" s="529" t="s">
        <v>65</v>
      </c>
      <c r="P232" s="491"/>
    </row>
    <row r="233" spans="1:16" customFormat="1" ht="15.75" thickBot="1">
      <c r="A233" s="621"/>
      <c r="B233" s="175"/>
      <c r="C233" s="283" t="s">
        <v>95</v>
      </c>
      <c r="D233" s="284"/>
      <c r="E233" s="284"/>
      <c r="F233" s="284"/>
      <c r="G233" s="284"/>
      <c r="H233" s="284"/>
      <c r="I233" s="284"/>
      <c r="J233" s="284"/>
      <c r="K233" s="284"/>
      <c r="L233" s="284"/>
      <c r="M233" s="284"/>
      <c r="N233" s="285"/>
      <c r="O233" s="502">
        <v>14276.380000000001</v>
      </c>
      <c r="P233" s="491"/>
    </row>
    <row r="234" spans="1:16" customFormat="1" ht="15" thickBot="1">
      <c r="A234" s="621"/>
      <c r="B234" s="175"/>
      <c r="C234" s="246"/>
      <c r="D234" s="178"/>
      <c r="E234" s="178"/>
      <c r="F234" s="178"/>
      <c r="G234" s="178"/>
      <c r="H234" s="178"/>
      <c r="I234" s="178"/>
      <c r="J234" s="178"/>
      <c r="K234" s="178"/>
      <c r="L234" s="178"/>
      <c r="M234" s="178"/>
      <c r="N234" s="178"/>
      <c r="O234" s="247"/>
      <c r="P234" s="176"/>
    </row>
    <row r="235" spans="1:16" customFormat="1" ht="15.75" thickBot="1">
      <c r="A235" s="621"/>
      <c r="B235" s="175"/>
      <c r="C235" s="303" t="s">
        <v>60</v>
      </c>
      <c r="D235" s="304"/>
      <c r="E235" s="304"/>
      <c r="F235" s="304"/>
      <c r="G235" s="304"/>
      <c r="H235" s="304"/>
      <c r="I235" s="304"/>
      <c r="J235" s="304"/>
      <c r="K235" s="304"/>
      <c r="L235" s="304"/>
      <c r="M235" s="304"/>
      <c r="N235" s="305"/>
      <c r="O235" s="534">
        <v>17909.02</v>
      </c>
      <c r="P235" s="306"/>
    </row>
    <row r="236" spans="1:16" customFormat="1" ht="15.75" thickBot="1">
      <c r="A236" s="621"/>
      <c r="B236" s="175"/>
      <c r="C236" s="307"/>
      <c r="D236" s="308"/>
      <c r="E236" s="308"/>
      <c r="F236" s="308"/>
      <c r="G236" s="308"/>
      <c r="H236" s="308"/>
      <c r="I236" s="308"/>
      <c r="J236" s="308"/>
      <c r="K236" s="308"/>
      <c r="L236" s="308"/>
      <c r="M236" s="308"/>
      <c r="N236" s="308"/>
      <c r="O236" s="309"/>
      <c r="P236" s="260"/>
    </row>
    <row r="237" spans="1:16" customFormat="1" ht="30">
      <c r="A237" s="621"/>
      <c r="B237" s="175"/>
      <c r="C237" s="310"/>
      <c r="D237" s="311"/>
      <c r="E237" s="311"/>
      <c r="F237" s="311"/>
      <c r="G237" s="311"/>
      <c r="H237" s="311"/>
      <c r="I237" s="311"/>
      <c r="J237" s="293"/>
      <c r="K237" s="312"/>
      <c r="L237" s="299" t="s">
        <v>61</v>
      </c>
      <c r="M237" s="313" t="s">
        <v>62</v>
      </c>
      <c r="N237" s="314"/>
      <c r="O237" s="300"/>
      <c r="P237" s="301"/>
    </row>
    <row r="238" spans="1:16" customFormat="1">
      <c r="A238" s="621"/>
      <c r="B238" s="175"/>
      <c r="C238" s="292"/>
      <c r="D238" s="270"/>
      <c r="E238" s="270"/>
      <c r="F238" s="270"/>
      <c r="G238" s="270"/>
      <c r="H238" s="270"/>
      <c r="I238" s="270"/>
      <c r="J238" s="544"/>
      <c r="K238" s="545"/>
      <c r="L238" s="546">
        <v>0.24</v>
      </c>
      <c r="M238" s="547">
        <v>4298.16</v>
      </c>
      <c r="N238" s="548"/>
      <c r="O238" s="549"/>
      <c r="P238" s="491"/>
    </row>
    <row r="239" spans="1:16" customFormat="1">
      <c r="A239" s="621"/>
      <c r="B239" s="175"/>
      <c r="C239" s="315"/>
      <c r="D239" s="220"/>
      <c r="E239" s="220"/>
      <c r="F239" s="220"/>
      <c r="G239" s="220"/>
      <c r="H239" s="220"/>
      <c r="I239" s="220"/>
      <c r="J239" s="544"/>
      <c r="K239" s="545"/>
      <c r="L239" s="546">
        <v>0.02</v>
      </c>
      <c r="M239" s="547">
        <v>358.18</v>
      </c>
      <c r="N239" s="548"/>
      <c r="O239" s="549"/>
      <c r="P239" s="491"/>
    </row>
    <row r="240" spans="1:16" customFormat="1" ht="15" thickBot="1">
      <c r="A240" s="621"/>
      <c r="B240" s="175"/>
      <c r="C240" s="236"/>
      <c r="D240" s="237"/>
      <c r="E240" s="237"/>
      <c r="F240" s="237"/>
      <c r="G240" s="237"/>
      <c r="H240" s="237"/>
      <c r="I240" s="237"/>
      <c r="J240" s="551"/>
      <c r="K240" s="552"/>
      <c r="L240" s="546">
        <v>7.0000000000000007E-2</v>
      </c>
      <c r="M240" s="547">
        <v>1253.6300000000001</v>
      </c>
      <c r="N240" s="548"/>
      <c r="O240" s="549"/>
      <c r="P240" s="491"/>
    </row>
    <row r="241" spans="1:16" customFormat="1" ht="15.75" thickBot="1">
      <c r="A241" s="621"/>
      <c r="B241" s="175"/>
      <c r="C241" s="283"/>
      <c r="D241" s="284"/>
      <c r="E241" s="284"/>
      <c r="F241" s="284"/>
      <c r="G241" s="284"/>
      <c r="H241" s="284"/>
      <c r="I241" s="284"/>
      <c r="J241" s="284"/>
      <c r="K241" s="284"/>
      <c r="L241" s="284"/>
      <c r="M241" s="284"/>
      <c r="N241" s="285"/>
      <c r="O241" s="502">
        <v>5909.97</v>
      </c>
      <c r="P241" s="316"/>
    </row>
    <row r="242" spans="1:16" customFormat="1" ht="15" thickBot="1">
      <c r="A242" s="621"/>
      <c r="B242" s="175"/>
      <c r="C242" s="246"/>
      <c r="D242" s="178"/>
      <c r="E242" s="178"/>
      <c r="F242" s="178"/>
      <c r="G242" s="178"/>
      <c r="H242" s="178"/>
      <c r="I242" s="178"/>
      <c r="J242" s="178"/>
      <c r="K242" s="178"/>
      <c r="L242" s="178"/>
      <c r="M242" s="178"/>
      <c r="N242" s="178"/>
      <c r="O242" s="247"/>
      <c r="P242" s="176"/>
    </row>
    <row r="243" spans="1:16" customFormat="1" ht="15.75" thickBot="1">
      <c r="A243" s="621"/>
      <c r="B243" s="175"/>
      <c r="C243" s="317" t="s">
        <v>64</v>
      </c>
      <c r="D243" s="318"/>
      <c r="E243" s="318"/>
      <c r="F243" s="318"/>
      <c r="G243" s="318"/>
      <c r="H243" s="318"/>
      <c r="I243" s="318"/>
      <c r="J243" s="318"/>
      <c r="K243" s="318"/>
      <c r="L243" s="318"/>
      <c r="M243" s="318"/>
      <c r="N243" s="319"/>
      <c r="O243" s="534">
        <v>23819</v>
      </c>
      <c r="P243" s="316"/>
    </row>
    <row r="244" spans="1:16" customFormat="1">
      <c r="A244" s="621"/>
      <c r="B244" s="175"/>
      <c r="C244" s="239"/>
      <c r="D244" s="240"/>
      <c r="E244" s="240"/>
      <c r="F244" s="240"/>
      <c r="G244" s="240"/>
      <c r="H244" s="240"/>
      <c r="I244" s="240"/>
      <c r="J244" s="240"/>
      <c r="K244" s="240"/>
      <c r="L244" s="240"/>
      <c r="M244" s="240"/>
      <c r="N244" s="240"/>
      <c r="O244" s="241"/>
      <c r="P244" s="176"/>
    </row>
    <row r="245" spans="1:16" customFormat="1">
      <c r="A245" s="621"/>
      <c r="B245" s="175"/>
      <c r="C245" s="246"/>
      <c r="D245" s="178"/>
      <c r="E245" s="178"/>
      <c r="F245" s="178"/>
      <c r="G245" s="178"/>
      <c r="H245" s="178"/>
      <c r="I245" s="178"/>
      <c r="J245" s="178"/>
      <c r="K245" s="178"/>
      <c r="L245" s="178"/>
      <c r="M245" s="178"/>
      <c r="N245" s="178"/>
      <c r="O245" s="247"/>
      <c r="P245" s="176"/>
    </row>
    <row r="246" spans="1:16" customFormat="1">
      <c r="A246" s="621"/>
      <c r="B246" s="175"/>
      <c r="C246" s="246"/>
      <c r="D246" s="178"/>
      <c r="E246" s="178"/>
      <c r="F246" s="178"/>
      <c r="G246" s="178"/>
      <c r="H246" s="178"/>
      <c r="I246" s="178"/>
      <c r="J246" s="178"/>
      <c r="K246" s="178"/>
      <c r="L246" s="178"/>
      <c r="M246" s="178"/>
      <c r="N246" s="178"/>
      <c r="O246" s="247"/>
      <c r="P246" s="176"/>
    </row>
    <row r="247" spans="1:16" customFormat="1">
      <c r="A247" s="621"/>
      <c r="B247" s="175"/>
      <c r="C247" s="246"/>
      <c r="D247" s="178"/>
      <c r="E247" s="178"/>
      <c r="F247" s="178"/>
      <c r="G247" s="178"/>
      <c r="H247" s="178"/>
      <c r="I247" s="178"/>
      <c r="J247" s="178"/>
      <c r="K247" s="178"/>
      <c r="L247" s="178"/>
      <c r="M247" s="178"/>
      <c r="N247" s="178"/>
      <c r="O247" s="247"/>
      <c r="P247" s="176"/>
    </row>
    <row r="248" spans="1:16" customFormat="1" ht="15.75">
      <c r="A248" s="621"/>
      <c r="B248" s="175"/>
      <c r="C248" s="320" t="s">
        <v>106</v>
      </c>
      <c r="D248" s="178"/>
      <c r="E248" s="178"/>
      <c r="F248" s="178"/>
      <c r="G248" s="178"/>
      <c r="H248" s="178"/>
      <c r="I248" s="178"/>
      <c r="J248" s="321" t="s">
        <v>107</v>
      </c>
      <c r="K248" s="178"/>
      <c r="M248" s="178"/>
      <c r="N248" s="178"/>
      <c r="O248" s="247"/>
      <c r="P248" s="176"/>
    </row>
    <row r="249" spans="1:16" customFormat="1">
      <c r="A249" s="621"/>
      <c r="B249" s="175"/>
      <c r="C249" s="322"/>
      <c r="D249" s="178" t="s">
        <v>108</v>
      </c>
      <c r="E249" s="178"/>
      <c r="F249" s="178"/>
      <c r="G249" s="178"/>
      <c r="H249" s="323"/>
      <c r="I249" s="178"/>
      <c r="J249" s="178"/>
      <c r="K249" s="178" t="s">
        <v>109</v>
      </c>
      <c r="M249" s="178"/>
      <c r="N249" s="178"/>
      <c r="O249" s="247"/>
      <c r="P249" s="324"/>
    </row>
    <row r="250" spans="1:16" customFormat="1">
      <c r="A250" s="621"/>
      <c r="B250" s="175"/>
      <c r="C250" s="246"/>
      <c r="D250" s="178" t="s">
        <v>110</v>
      </c>
      <c r="E250" s="178"/>
      <c r="F250" s="178"/>
      <c r="G250" s="178"/>
      <c r="H250" s="323"/>
      <c r="I250" s="178"/>
      <c r="J250" s="178"/>
      <c r="K250" s="178" t="s">
        <v>111</v>
      </c>
      <c r="M250" s="178"/>
      <c r="N250" s="178"/>
      <c r="O250" s="247"/>
      <c r="P250" s="324"/>
    </row>
    <row r="251" spans="1:16" customFormat="1">
      <c r="A251" s="621"/>
      <c r="B251" s="175"/>
      <c r="C251" s="227"/>
      <c r="D251" s="178" t="s">
        <v>112</v>
      </c>
      <c r="E251" s="178"/>
      <c r="F251" s="179"/>
      <c r="G251" s="179"/>
      <c r="H251" s="323"/>
      <c r="I251" s="179"/>
      <c r="J251" s="179"/>
      <c r="K251" s="325" t="s">
        <v>113</v>
      </c>
      <c r="L251" s="325"/>
      <c r="M251" s="179"/>
      <c r="N251" s="179"/>
      <c r="O251" s="247"/>
      <c r="P251" s="326"/>
    </row>
    <row r="252" spans="1:16" customFormat="1" ht="16.5" thickBot="1">
      <c r="A252" s="621"/>
      <c r="B252" s="175"/>
      <c r="C252" s="327"/>
      <c r="D252" s="328"/>
      <c r="E252" s="328"/>
      <c r="F252" s="328"/>
      <c r="G252" s="328"/>
      <c r="H252" s="328"/>
      <c r="I252" s="328"/>
      <c r="J252" s="328"/>
      <c r="K252" s="328"/>
      <c r="L252" s="328"/>
      <c r="M252" s="328"/>
      <c r="N252" s="328"/>
      <c r="O252" s="329"/>
      <c r="P252" s="330"/>
    </row>
    <row r="253" spans="1:16" customFormat="1" ht="13.5" thickBot="1">
      <c r="A253" s="621"/>
      <c r="B253" s="331"/>
      <c r="C253" s="332"/>
      <c r="D253" s="332"/>
      <c r="E253" s="332"/>
      <c r="F253" s="332"/>
      <c r="G253" s="332"/>
      <c r="H253" s="332"/>
      <c r="I253" s="332"/>
      <c r="J253" s="332"/>
      <c r="K253" s="332"/>
      <c r="L253" s="332"/>
      <c r="M253" s="332"/>
      <c r="N253" s="332"/>
      <c r="O253" s="333"/>
      <c r="P253" s="334"/>
    </row>
    <row r="254" spans="1:16" customFormat="1" ht="13.5" thickTop="1">
      <c r="A254" s="621"/>
      <c r="B254" s="171"/>
      <c r="C254" s="172"/>
      <c r="D254" s="172"/>
      <c r="E254" s="172"/>
      <c r="F254" s="172"/>
      <c r="G254" s="172"/>
      <c r="H254" s="172"/>
      <c r="I254" s="172"/>
      <c r="J254" s="172"/>
      <c r="K254" s="172"/>
      <c r="L254" s="172"/>
      <c r="M254" s="172"/>
      <c r="N254" s="172"/>
      <c r="O254" s="173"/>
      <c r="P254" s="174"/>
    </row>
    <row r="255" spans="1:16" customFormat="1" ht="18.75" customHeight="1">
      <c r="A255" s="621"/>
      <c r="B255" s="175"/>
      <c r="C255" s="335" t="s">
        <v>100</v>
      </c>
      <c r="D255" s="335"/>
      <c r="E255" s="335"/>
      <c r="F255" s="335"/>
      <c r="G255" s="335"/>
      <c r="H255" s="335"/>
      <c r="I255" s="335"/>
      <c r="J255" s="335"/>
      <c r="K255" s="335"/>
      <c r="L255" s="335"/>
      <c r="M255" s="335"/>
      <c r="N255" s="335"/>
      <c r="O255" s="335"/>
      <c r="P255" s="176"/>
    </row>
    <row r="256" spans="1:16" customFormat="1">
      <c r="A256" s="621"/>
      <c r="B256" s="175"/>
      <c r="C256" s="177" t="s">
        <v>89</v>
      </c>
      <c r="D256" s="177" t="s">
        <v>101</v>
      </c>
      <c r="E256" s="177"/>
      <c r="F256" s="177"/>
      <c r="G256" s="177"/>
      <c r="H256" s="177"/>
      <c r="I256" s="177"/>
      <c r="J256" s="177"/>
      <c r="K256" s="177"/>
      <c r="L256" s="177"/>
      <c r="M256" s="177"/>
      <c r="N256" s="177"/>
      <c r="O256" s="177"/>
      <c r="P256" s="176"/>
    </row>
    <row r="257" spans="1:16" customFormat="1" ht="15" thickBot="1">
      <c r="A257" s="621"/>
      <c r="B257" s="175"/>
      <c r="C257" s="178"/>
      <c r="D257" s="178"/>
      <c r="E257" s="178"/>
      <c r="F257" s="178"/>
      <c r="G257" s="178"/>
      <c r="H257" s="178"/>
      <c r="I257" s="178"/>
      <c r="J257" s="178"/>
      <c r="K257" s="178"/>
      <c r="L257" s="178"/>
      <c r="M257" s="178"/>
      <c r="N257" s="178"/>
      <c r="O257" s="179"/>
      <c r="P257" s="176"/>
    </row>
    <row r="258" spans="1:16" customFormat="1" ht="15">
      <c r="A258" s="621"/>
      <c r="B258" s="175"/>
      <c r="C258" s="180"/>
      <c r="D258" s="181"/>
      <c r="E258" s="182"/>
      <c r="F258" s="182"/>
      <c r="G258" s="182"/>
      <c r="H258" s="182"/>
      <c r="I258" s="182"/>
      <c r="J258" s="182"/>
      <c r="K258" s="183"/>
      <c r="L258" s="184"/>
      <c r="M258" s="185"/>
      <c r="N258" s="185"/>
      <c r="O258" s="186"/>
      <c r="P258" s="187"/>
    </row>
    <row r="259" spans="1:16" customFormat="1" ht="15">
      <c r="A259" s="621"/>
      <c r="B259" s="175"/>
      <c r="C259" s="188"/>
      <c r="D259" s="189" t="s">
        <v>90</v>
      </c>
      <c r="E259" s="190"/>
      <c r="F259" s="190"/>
      <c r="G259" s="190"/>
      <c r="H259" s="190"/>
      <c r="I259" s="190"/>
      <c r="J259" s="190"/>
      <c r="K259" s="191"/>
      <c r="L259" s="192"/>
      <c r="M259" s="193"/>
      <c r="N259" s="193"/>
      <c r="O259" s="194"/>
      <c r="P259" s="187"/>
    </row>
    <row r="260" spans="1:16" customFormat="1" ht="15">
      <c r="A260" s="621"/>
      <c r="B260" s="175"/>
      <c r="C260" s="188"/>
      <c r="D260" s="195"/>
      <c r="E260" s="196"/>
      <c r="F260" s="196"/>
      <c r="G260" s="196"/>
      <c r="H260" s="196"/>
      <c r="I260" s="196"/>
      <c r="J260" s="196"/>
      <c r="K260" s="197"/>
      <c r="L260" s="198"/>
      <c r="M260" s="199"/>
      <c r="N260" s="200"/>
      <c r="O260" s="201"/>
      <c r="P260" s="187"/>
    </row>
    <row r="261" spans="1:16" customFormat="1" ht="15">
      <c r="A261" s="621"/>
      <c r="B261" s="175"/>
      <c r="C261" s="188"/>
      <c r="D261" s="195"/>
      <c r="E261" s="196"/>
      <c r="F261" s="196"/>
      <c r="G261" s="196"/>
      <c r="H261" s="196"/>
      <c r="I261" s="196"/>
      <c r="J261" s="196"/>
      <c r="K261" s="197"/>
      <c r="L261" s="202" t="s">
        <v>35</v>
      </c>
      <c r="M261" s="203">
        <v>1</v>
      </c>
      <c r="N261" s="204"/>
      <c r="O261" s="205"/>
      <c r="P261" s="187"/>
    </row>
    <row r="262" spans="1:16" customFormat="1" ht="15">
      <c r="A262" s="621"/>
      <c r="B262" s="175"/>
      <c r="C262" s="188"/>
      <c r="D262" s="195"/>
      <c r="E262" s="196"/>
      <c r="F262" s="196"/>
      <c r="G262" s="196"/>
      <c r="H262" s="196"/>
      <c r="I262" s="196"/>
      <c r="J262" s="196"/>
      <c r="K262" s="197"/>
      <c r="L262" s="206"/>
      <c r="M262" s="207"/>
      <c r="N262" s="208"/>
      <c r="O262" s="209"/>
      <c r="P262" s="210"/>
    </row>
    <row r="263" spans="1:16" customFormat="1" ht="15">
      <c r="A263" s="621"/>
      <c r="B263" s="175"/>
      <c r="C263" s="188"/>
      <c r="D263" s="211"/>
      <c r="E263" s="212"/>
      <c r="F263" s="212"/>
      <c r="G263" s="212"/>
      <c r="H263" s="212"/>
      <c r="I263" s="212"/>
      <c r="J263" s="212"/>
      <c r="K263" s="213"/>
      <c r="L263" s="198"/>
      <c r="M263" s="214"/>
      <c r="N263" s="214"/>
      <c r="O263" s="215"/>
      <c r="P263" s="187"/>
    </row>
    <row r="264" spans="1:16" customFormat="1" ht="15">
      <c r="A264" s="621"/>
      <c r="B264" s="175"/>
      <c r="C264" s="188"/>
      <c r="D264" s="211"/>
      <c r="E264" s="212"/>
      <c r="F264" s="212"/>
      <c r="G264" s="212"/>
      <c r="H264" s="212"/>
      <c r="I264" s="212"/>
      <c r="J264" s="212"/>
      <c r="K264" s="213"/>
      <c r="L264" s="202" t="s">
        <v>91</v>
      </c>
      <c r="M264" s="202">
        <v>4</v>
      </c>
      <c r="N264" s="202" t="s">
        <v>36</v>
      </c>
      <c r="O264" s="216">
        <v>16</v>
      </c>
      <c r="P264" s="187"/>
    </row>
    <row r="265" spans="1:16" customFormat="1" ht="15">
      <c r="A265" s="621"/>
      <c r="B265" s="175"/>
      <c r="C265" s="188"/>
      <c r="D265" s="189" t="s">
        <v>92</v>
      </c>
      <c r="E265" s="190"/>
      <c r="F265" s="190"/>
      <c r="G265" s="190"/>
      <c r="H265" s="190"/>
      <c r="I265" s="190"/>
      <c r="J265" s="190"/>
      <c r="K265" s="191"/>
      <c r="L265" s="202"/>
      <c r="M265" s="217"/>
      <c r="N265" s="217"/>
      <c r="O265" s="216"/>
      <c r="P265" s="187"/>
    </row>
    <row r="266" spans="1:16" customFormat="1" ht="15.75" thickBot="1">
      <c r="A266" s="621"/>
      <c r="B266" s="175"/>
      <c r="C266" s="218"/>
      <c r="D266" s="219"/>
      <c r="E266" s="219"/>
      <c r="F266" s="219"/>
      <c r="G266" s="219"/>
      <c r="H266" s="219"/>
      <c r="I266" s="219"/>
      <c r="J266" s="219"/>
      <c r="K266" s="219"/>
      <c r="L266" s="219"/>
      <c r="M266" s="220"/>
      <c r="N266" s="220"/>
      <c r="O266" s="221"/>
      <c r="P266" s="222"/>
    </row>
    <row r="267" spans="1:16" customFormat="1" ht="15">
      <c r="A267" s="621"/>
      <c r="B267" s="175"/>
      <c r="C267" s="223"/>
      <c r="D267" s="224"/>
      <c r="E267" s="224"/>
      <c r="F267" s="224"/>
      <c r="G267" s="224"/>
      <c r="H267" s="224"/>
      <c r="I267" s="224"/>
      <c r="J267" s="224"/>
      <c r="K267" s="224"/>
      <c r="L267" s="225" t="s">
        <v>37</v>
      </c>
      <c r="M267" s="225" t="s">
        <v>38</v>
      </c>
      <c r="N267" s="225" t="s">
        <v>39</v>
      </c>
      <c r="O267" s="226" t="s">
        <v>40</v>
      </c>
      <c r="P267" s="210"/>
    </row>
    <row r="268" spans="1:16" customFormat="1" ht="15">
      <c r="A268" s="621"/>
      <c r="B268" s="175"/>
      <c r="C268" s="227"/>
      <c r="D268" s="228"/>
      <c r="E268" s="228"/>
      <c r="F268" s="228"/>
      <c r="G268" s="228"/>
      <c r="H268" s="228"/>
      <c r="I268" s="228"/>
      <c r="J268" s="228"/>
      <c r="K268" s="228"/>
      <c r="L268" s="229"/>
      <c r="M268" s="230">
        <v>13</v>
      </c>
      <c r="N268" s="230">
        <v>2</v>
      </c>
      <c r="O268" s="231">
        <v>2026</v>
      </c>
      <c r="P268" s="232"/>
    </row>
    <row r="269" spans="1:16" customFormat="1" ht="15">
      <c r="A269" s="621"/>
      <c r="B269" s="175"/>
      <c r="C269" s="233"/>
      <c r="D269" s="196"/>
      <c r="E269" s="196"/>
      <c r="F269" s="196"/>
      <c r="G269" s="228"/>
      <c r="H269" s="228"/>
      <c r="I269" s="228"/>
      <c r="J269" s="178"/>
      <c r="K269" s="228"/>
      <c r="L269" s="234"/>
      <c r="M269" s="178"/>
      <c r="N269" s="178"/>
      <c r="O269" s="235"/>
      <c r="P269" s="232"/>
    </row>
    <row r="270" spans="1:16" customFormat="1" ht="15" thickBot="1">
      <c r="A270" s="621"/>
      <c r="B270" s="175"/>
      <c r="C270" s="236"/>
      <c r="D270" s="237"/>
      <c r="E270" s="237"/>
      <c r="F270" s="237"/>
      <c r="G270" s="237"/>
      <c r="H270" s="237"/>
      <c r="I270" s="237"/>
      <c r="J270" s="237"/>
      <c r="K270" s="237"/>
      <c r="L270" s="237"/>
      <c r="M270" s="237"/>
      <c r="N270" s="237"/>
      <c r="O270" s="238"/>
      <c r="P270" s="176"/>
    </row>
    <row r="271" spans="1:16" customFormat="1" ht="15" thickBot="1">
      <c r="A271" s="621"/>
      <c r="B271" s="175"/>
      <c r="C271" s="239"/>
      <c r="D271" s="240"/>
      <c r="E271" s="240"/>
      <c r="F271" s="240"/>
      <c r="G271" s="240"/>
      <c r="H271" s="240"/>
      <c r="I271" s="178"/>
      <c r="J271" s="178"/>
      <c r="K271" s="240"/>
      <c r="L271" s="240"/>
      <c r="M271" s="240"/>
      <c r="N271" s="240"/>
      <c r="O271" s="241"/>
      <c r="P271" s="176"/>
    </row>
    <row r="272" spans="1:16" customFormat="1" ht="15">
      <c r="A272" s="621"/>
      <c r="B272" s="175"/>
      <c r="C272" s="242" t="s">
        <v>93</v>
      </c>
      <c r="D272" s="243"/>
      <c r="E272" s="243"/>
      <c r="F272" s="243"/>
      <c r="G272" s="243"/>
      <c r="H272" s="243"/>
      <c r="I272" s="243"/>
      <c r="J272" s="243"/>
      <c r="K272" s="243"/>
      <c r="L272" s="243"/>
      <c r="M272" s="243"/>
      <c r="N272" s="243"/>
      <c r="O272" s="244"/>
      <c r="P272" s="245"/>
    </row>
    <row r="273" spans="1:16" customFormat="1" ht="15" thickBot="1">
      <c r="A273" s="621"/>
      <c r="B273" s="175"/>
      <c r="C273" s="246"/>
      <c r="D273" s="178"/>
      <c r="E273" s="178"/>
      <c r="F273" s="178"/>
      <c r="G273" s="178"/>
      <c r="H273" s="178"/>
      <c r="I273" s="178"/>
      <c r="J273" s="178"/>
      <c r="K273" s="178"/>
      <c r="L273" s="178"/>
      <c r="M273" s="178"/>
      <c r="N273" s="178"/>
      <c r="O273" s="247"/>
      <c r="P273" s="176"/>
    </row>
    <row r="274" spans="1:16" customFormat="1" ht="15">
      <c r="A274" s="621"/>
      <c r="B274" s="175"/>
      <c r="C274" s="248" t="s">
        <v>41</v>
      </c>
      <c r="D274" s="249" t="s">
        <v>42</v>
      </c>
      <c r="E274" s="249"/>
      <c r="F274" s="249"/>
      <c r="G274" s="249"/>
      <c r="H274" s="249"/>
      <c r="I274" s="249"/>
      <c r="J274" s="249"/>
      <c r="K274" s="249"/>
      <c r="L274" s="249"/>
      <c r="M274" s="250" t="s">
        <v>43</v>
      </c>
      <c r="N274" s="250"/>
      <c r="O274" s="251" t="s">
        <v>9</v>
      </c>
      <c r="P274" s="252"/>
    </row>
    <row r="275" spans="1:16" customFormat="1" ht="30" customHeight="1" thickBot="1">
      <c r="A275" s="621"/>
      <c r="B275" s="253"/>
      <c r="C275" s="254" t="s">
        <v>81</v>
      </c>
      <c r="D275" s="255" t="s">
        <v>156</v>
      </c>
      <c r="E275" s="255"/>
      <c r="F275" s="255"/>
      <c r="G275" s="255"/>
      <c r="H275" s="255"/>
      <c r="I275" s="255"/>
      <c r="J275" s="255"/>
      <c r="K275" s="255"/>
      <c r="L275" s="255"/>
      <c r="M275" s="255" t="s">
        <v>67</v>
      </c>
      <c r="N275" s="256"/>
      <c r="O275" s="257">
        <v>1</v>
      </c>
      <c r="P275" s="258"/>
    </row>
    <row r="276" spans="1:16" customFormat="1" ht="15.75" thickBot="1">
      <c r="A276" s="621"/>
      <c r="B276" s="175"/>
      <c r="C276" s="233" t="s">
        <v>44</v>
      </c>
      <c r="D276" s="196"/>
      <c r="E276" s="196"/>
      <c r="F276" s="196"/>
      <c r="G276" s="196"/>
      <c r="H276" s="196"/>
      <c r="I276" s="196"/>
      <c r="J276" s="196"/>
      <c r="K276" s="196"/>
      <c r="L276" s="196"/>
      <c r="M276" s="196"/>
      <c r="N276" s="196"/>
      <c r="O276" s="259"/>
      <c r="P276" s="260"/>
    </row>
    <row r="277" spans="1:16" customFormat="1" ht="15">
      <c r="A277" s="621"/>
      <c r="B277" s="175"/>
      <c r="C277" s="261" t="s">
        <v>42</v>
      </c>
      <c r="D277" s="262"/>
      <c r="E277" s="262"/>
      <c r="F277" s="262"/>
      <c r="G277" s="263"/>
      <c r="H277" s="264" t="s">
        <v>45</v>
      </c>
      <c r="I277" s="262"/>
      <c r="J277" s="264" t="s">
        <v>46</v>
      </c>
      <c r="K277" s="265"/>
      <c r="L277" s="266" t="s">
        <v>54</v>
      </c>
      <c r="M277" s="264" t="s">
        <v>47</v>
      </c>
      <c r="N277" s="265"/>
      <c r="O277" s="267" t="s">
        <v>48</v>
      </c>
      <c r="P277" s="268"/>
    </row>
    <row r="278" spans="1:16" customFormat="1">
      <c r="A278" s="621"/>
      <c r="B278" s="175"/>
      <c r="C278" s="269" t="s">
        <v>102</v>
      </c>
      <c r="D278" s="270"/>
      <c r="E278" s="270"/>
      <c r="F278" s="270"/>
      <c r="G278" s="271"/>
      <c r="H278" s="272"/>
      <c r="I278" s="271"/>
      <c r="J278" s="273" t="s">
        <v>98</v>
      </c>
      <c r="K278" s="274"/>
      <c r="L278" s="487">
        <v>7995.119999999999</v>
      </c>
      <c r="M278" s="275">
        <v>10</v>
      </c>
      <c r="N278" s="276"/>
      <c r="O278" s="490">
        <v>799.51</v>
      </c>
      <c r="P278" s="491"/>
    </row>
    <row r="279" spans="1:16" customFormat="1">
      <c r="A279" s="621"/>
      <c r="B279" s="175"/>
      <c r="C279" s="269" t="s">
        <v>116</v>
      </c>
      <c r="D279" s="270"/>
      <c r="E279" s="270"/>
      <c r="F279" s="270" t="s">
        <v>94</v>
      </c>
      <c r="G279" s="271"/>
      <c r="H279" s="272"/>
      <c r="I279" s="271"/>
      <c r="J279" s="273" t="s">
        <v>115</v>
      </c>
      <c r="K279" s="274"/>
      <c r="L279" s="487">
        <v>45000</v>
      </c>
      <c r="M279" s="275">
        <v>100</v>
      </c>
      <c r="N279" s="276"/>
      <c r="O279" s="490">
        <v>450</v>
      </c>
      <c r="P279" s="491"/>
    </row>
    <row r="280" spans="1:16" customFormat="1">
      <c r="A280" s="621"/>
      <c r="B280" s="175"/>
      <c r="C280" s="269" t="s">
        <v>121</v>
      </c>
      <c r="D280" s="270"/>
      <c r="E280" s="270"/>
      <c r="F280" s="270"/>
      <c r="G280" s="271"/>
      <c r="H280" s="277"/>
      <c r="I280" s="278"/>
      <c r="J280" s="273" t="s">
        <v>115</v>
      </c>
      <c r="K280" s="274"/>
      <c r="L280" s="487">
        <v>90792</v>
      </c>
      <c r="M280" s="275">
        <v>100</v>
      </c>
      <c r="N280" s="276"/>
      <c r="O280" s="490">
        <v>907.92</v>
      </c>
      <c r="P280" s="491"/>
    </row>
    <row r="281" spans="1:16" customFormat="1">
      <c r="A281" s="621"/>
      <c r="B281" s="175"/>
      <c r="C281" s="269" t="s">
        <v>130</v>
      </c>
      <c r="D281" s="270"/>
      <c r="E281" s="270"/>
      <c r="F281" s="270"/>
      <c r="G281" s="271"/>
      <c r="H281" s="277"/>
      <c r="I281" s="278"/>
      <c r="J281" s="273" t="s">
        <v>115</v>
      </c>
      <c r="K281" s="274"/>
      <c r="L281" s="487">
        <v>6000</v>
      </c>
      <c r="M281" s="275">
        <v>50</v>
      </c>
      <c r="N281" s="276"/>
      <c r="O281" s="490">
        <v>120</v>
      </c>
      <c r="P281" s="491"/>
    </row>
    <row r="282" spans="1:16" customFormat="1">
      <c r="A282" s="621"/>
      <c r="B282" s="175"/>
      <c r="C282" s="269" t="s">
        <v>103</v>
      </c>
      <c r="D282" s="270"/>
      <c r="E282" s="270"/>
      <c r="F282" s="270"/>
      <c r="G282" s="271"/>
      <c r="H282" s="272"/>
      <c r="I282" s="271"/>
      <c r="J282" s="273" t="s">
        <v>103</v>
      </c>
      <c r="K282" s="274"/>
      <c r="L282" s="487" t="s">
        <v>103</v>
      </c>
      <c r="M282" s="275">
        <v>0</v>
      </c>
      <c r="N282" s="276"/>
      <c r="O282" s="490" t="s">
        <v>65</v>
      </c>
      <c r="P282" s="491"/>
    </row>
    <row r="283" spans="1:16" customFormat="1" ht="15" thickBot="1">
      <c r="A283" s="621"/>
      <c r="B283" s="175"/>
      <c r="C283" s="269" t="s">
        <v>103</v>
      </c>
      <c r="D283" s="237"/>
      <c r="E283" s="237"/>
      <c r="F283" s="237"/>
      <c r="G283" s="279"/>
      <c r="H283" s="280"/>
      <c r="I283" s="279"/>
      <c r="J283" s="273" t="s">
        <v>103</v>
      </c>
      <c r="K283" s="281"/>
      <c r="L283" s="487" t="s">
        <v>103</v>
      </c>
      <c r="M283" s="275">
        <v>0</v>
      </c>
      <c r="N283" s="282"/>
      <c r="O283" s="498" t="s">
        <v>65</v>
      </c>
      <c r="P283" s="491"/>
    </row>
    <row r="284" spans="1:16" customFormat="1" ht="15.75" thickBot="1">
      <c r="A284" s="621"/>
      <c r="B284" s="175"/>
      <c r="C284" s="283" t="s">
        <v>95</v>
      </c>
      <c r="D284" s="284"/>
      <c r="E284" s="284"/>
      <c r="F284" s="284"/>
      <c r="G284" s="284"/>
      <c r="H284" s="284"/>
      <c r="I284" s="284"/>
      <c r="J284" s="284"/>
      <c r="K284" s="284"/>
      <c r="L284" s="284"/>
      <c r="M284" s="284"/>
      <c r="N284" s="285"/>
      <c r="O284" s="502">
        <v>2277.4299999999998</v>
      </c>
      <c r="P284" s="286"/>
    </row>
    <row r="285" spans="1:16" customFormat="1" ht="15.75" thickBot="1">
      <c r="A285" s="621"/>
      <c r="B285" s="175"/>
      <c r="C285" s="233" t="s">
        <v>49</v>
      </c>
      <c r="D285" s="196"/>
      <c r="E285" s="196"/>
      <c r="F285" s="196"/>
      <c r="G285" s="196"/>
      <c r="H285" s="196"/>
      <c r="I285" s="196"/>
      <c r="J285" s="196"/>
      <c r="K285" s="196"/>
      <c r="L285" s="196"/>
      <c r="M285" s="196"/>
      <c r="N285" s="196"/>
      <c r="O285" s="259"/>
      <c r="P285" s="260"/>
    </row>
    <row r="286" spans="1:16" customFormat="1" ht="15">
      <c r="A286" s="621"/>
      <c r="B286" s="175"/>
      <c r="C286" s="261" t="s">
        <v>42</v>
      </c>
      <c r="D286" s="287"/>
      <c r="E286" s="287"/>
      <c r="F286" s="287"/>
      <c r="G286" s="287"/>
      <c r="H286" s="287"/>
      <c r="I286" s="287"/>
      <c r="J286" s="265"/>
      <c r="K286" s="288" t="s">
        <v>43</v>
      </c>
      <c r="L286" s="266" t="s">
        <v>9</v>
      </c>
      <c r="M286" s="264" t="s">
        <v>96</v>
      </c>
      <c r="N286" s="265"/>
      <c r="O286" s="267" t="s">
        <v>48</v>
      </c>
      <c r="P286" s="268"/>
    </row>
    <row r="287" spans="1:16" customFormat="1">
      <c r="A287" s="621"/>
      <c r="B287" s="175"/>
      <c r="C287" s="269" t="s">
        <v>127</v>
      </c>
      <c r="D287" s="289"/>
      <c r="E287" s="289"/>
      <c r="F287" s="289"/>
      <c r="G287" s="289"/>
      <c r="H287" s="289"/>
      <c r="I287" s="289"/>
      <c r="J287" s="290"/>
      <c r="K287" s="291" t="s">
        <v>126</v>
      </c>
      <c r="L287" s="509">
        <v>0.02</v>
      </c>
      <c r="M287" s="510">
        <v>61200</v>
      </c>
      <c r="N287" s="511"/>
      <c r="O287" s="490">
        <v>1224</v>
      </c>
      <c r="P287" s="491"/>
    </row>
    <row r="288" spans="1:16" customFormat="1">
      <c r="A288" s="621"/>
      <c r="B288" s="175"/>
      <c r="C288" s="269" t="s">
        <v>128</v>
      </c>
      <c r="D288" s="289"/>
      <c r="E288" s="289"/>
      <c r="F288" s="289"/>
      <c r="G288" s="289"/>
      <c r="H288" s="289"/>
      <c r="I288" s="289"/>
      <c r="J288" s="290"/>
      <c r="K288" s="291" t="s">
        <v>126</v>
      </c>
      <c r="L288" s="509">
        <v>0.02</v>
      </c>
      <c r="M288" s="510">
        <v>96598.66</v>
      </c>
      <c r="N288" s="511"/>
      <c r="O288" s="490">
        <v>1931.97</v>
      </c>
      <c r="P288" s="491"/>
    </row>
    <row r="289" spans="1:16" customFormat="1">
      <c r="A289" s="621"/>
      <c r="B289" s="175"/>
      <c r="C289" s="269" t="s">
        <v>168</v>
      </c>
      <c r="D289" s="270"/>
      <c r="E289" s="270"/>
      <c r="F289" s="270"/>
      <c r="G289" s="270"/>
      <c r="H289" s="270"/>
      <c r="I289" s="270"/>
      <c r="J289" s="271"/>
      <c r="K289" s="291" t="s">
        <v>68</v>
      </c>
      <c r="L289" s="509">
        <v>0.01</v>
      </c>
      <c r="M289" s="510">
        <v>26650</v>
      </c>
      <c r="N289" s="511"/>
      <c r="O289" s="490">
        <v>266.5</v>
      </c>
      <c r="P289" s="491"/>
    </row>
    <row r="290" spans="1:16" customFormat="1">
      <c r="A290" s="621"/>
      <c r="B290" s="175"/>
      <c r="C290" s="269" t="s">
        <v>103</v>
      </c>
      <c r="D290" s="270"/>
      <c r="E290" s="270"/>
      <c r="F290" s="270"/>
      <c r="G290" s="270"/>
      <c r="H290" s="270"/>
      <c r="I290" s="270"/>
      <c r="J290" s="271"/>
      <c r="K290" s="291" t="s">
        <v>103</v>
      </c>
      <c r="L290" s="509">
        <v>0</v>
      </c>
      <c r="M290" s="510" t="s">
        <v>103</v>
      </c>
      <c r="N290" s="511"/>
      <c r="O290" s="490" t="s">
        <v>103</v>
      </c>
      <c r="P290" s="491"/>
    </row>
    <row r="291" spans="1:16" customFormat="1">
      <c r="A291" s="621"/>
      <c r="B291" s="175"/>
      <c r="C291" s="269" t="s">
        <v>103</v>
      </c>
      <c r="D291" s="270"/>
      <c r="E291" s="270"/>
      <c r="F291" s="270"/>
      <c r="G291" s="270"/>
      <c r="H291" s="270"/>
      <c r="I291" s="270"/>
      <c r="J291" s="271"/>
      <c r="K291" s="291" t="s">
        <v>103</v>
      </c>
      <c r="L291" s="509">
        <v>0</v>
      </c>
      <c r="M291" s="510" t="s">
        <v>103</v>
      </c>
      <c r="N291" s="511"/>
      <c r="O291" s="490" t="s">
        <v>103</v>
      </c>
      <c r="P291" s="491"/>
    </row>
    <row r="292" spans="1:16" customFormat="1">
      <c r="A292" s="621"/>
      <c r="B292" s="175"/>
      <c r="C292" s="269" t="s">
        <v>103</v>
      </c>
      <c r="D292" s="270"/>
      <c r="E292" s="270"/>
      <c r="F292" s="270"/>
      <c r="G292" s="270"/>
      <c r="H292" s="270"/>
      <c r="I292" s="270"/>
      <c r="J292" s="271"/>
      <c r="K292" s="291" t="s">
        <v>103</v>
      </c>
      <c r="L292" s="509">
        <v>0</v>
      </c>
      <c r="M292" s="510" t="s">
        <v>103</v>
      </c>
      <c r="N292" s="511"/>
      <c r="O292" s="490" t="s">
        <v>103</v>
      </c>
      <c r="P292" s="491"/>
    </row>
    <row r="293" spans="1:16" customFormat="1">
      <c r="A293" s="621"/>
      <c r="B293" s="175"/>
      <c r="C293" s="269" t="s">
        <v>103</v>
      </c>
      <c r="D293" s="270"/>
      <c r="E293" s="270"/>
      <c r="F293" s="270"/>
      <c r="G293" s="270"/>
      <c r="H293" s="270"/>
      <c r="I293" s="270"/>
      <c r="J293" s="271"/>
      <c r="K293" s="291" t="s">
        <v>103</v>
      </c>
      <c r="L293" s="509">
        <v>0</v>
      </c>
      <c r="M293" s="510" t="s">
        <v>103</v>
      </c>
      <c r="N293" s="511"/>
      <c r="O293" s="490" t="s">
        <v>103</v>
      </c>
      <c r="P293" s="491"/>
    </row>
    <row r="294" spans="1:16" customFormat="1">
      <c r="A294" s="621"/>
      <c r="B294" s="175"/>
      <c r="C294" s="269" t="s">
        <v>103</v>
      </c>
      <c r="D294" s="270"/>
      <c r="E294" s="270"/>
      <c r="F294" s="270"/>
      <c r="G294" s="270"/>
      <c r="H294" s="270"/>
      <c r="I294" s="270"/>
      <c r="J294" s="271"/>
      <c r="K294" s="291" t="s">
        <v>103</v>
      </c>
      <c r="L294" s="509">
        <v>0</v>
      </c>
      <c r="M294" s="510" t="s">
        <v>103</v>
      </c>
      <c r="N294" s="511"/>
      <c r="O294" s="490" t="s">
        <v>103</v>
      </c>
      <c r="P294" s="491"/>
    </row>
    <row r="295" spans="1:16" customFormat="1">
      <c r="A295" s="621"/>
      <c r="B295" s="175"/>
      <c r="C295" s="269" t="s">
        <v>103</v>
      </c>
      <c r="D295" s="270"/>
      <c r="E295" s="270"/>
      <c r="F295" s="270"/>
      <c r="G295" s="270"/>
      <c r="H295" s="270"/>
      <c r="I295" s="270"/>
      <c r="J295" s="271"/>
      <c r="K295" s="291" t="s">
        <v>103</v>
      </c>
      <c r="L295" s="509">
        <v>0</v>
      </c>
      <c r="M295" s="510" t="s">
        <v>103</v>
      </c>
      <c r="N295" s="511"/>
      <c r="O295" s="490" t="s">
        <v>103</v>
      </c>
      <c r="P295" s="491"/>
    </row>
    <row r="296" spans="1:16" customFormat="1">
      <c r="A296" s="621"/>
      <c r="B296" s="175"/>
      <c r="C296" s="269" t="s">
        <v>103</v>
      </c>
      <c r="D296" s="270"/>
      <c r="E296" s="270"/>
      <c r="F296" s="270"/>
      <c r="G296" s="270"/>
      <c r="H296" s="270"/>
      <c r="I296" s="270"/>
      <c r="J296" s="271"/>
      <c r="K296" s="291" t="s">
        <v>103</v>
      </c>
      <c r="L296" s="509">
        <v>0</v>
      </c>
      <c r="M296" s="510" t="s">
        <v>103</v>
      </c>
      <c r="N296" s="511"/>
      <c r="O296" s="490" t="s">
        <v>103</v>
      </c>
      <c r="P296" s="491"/>
    </row>
    <row r="297" spans="1:16" customFormat="1">
      <c r="A297" s="621"/>
      <c r="B297" s="175"/>
      <c r="C297" s="269" t="s">
        <v>103</v>
      </c>
      <c r="D297" s="270"/>
      <c r="E297" s="270"/>
      <c r="F297" s="270"/>
      <c r="G297" s="270"/>
      <c r="H297" s="270"/>
      <c r="I297" s="270"/>
      <c r="J297" s="271"/>
      <c r="K297" s="291" t="s">
        <v>103</v>
      </c>
      <c r="L297" s="509">
        <v>0</v>
      </c>
      <c r="M297" s="510" t="s">
        <v>103</v>
      </c>
      <c r="N297" s="511"/>
      <c r="O297" s="490" t="s">
        <v>103</v>
      </c>
      <c r="P297" s="491"/>
    </row>
    <row r="298" spans="1:16" customFormat="1">
      <c r="A298" s="621"/>
      <c r="B298" s="175"/>
      <c r="C298" s="269" t="s">
        <v>103</v>
      </c>
      <c r="D298" s="270"/>
      <c r="E298" s="270"/>
      <c r="F298" s="270"/>
      <c r="G298" s="270"/>
      <c r="H298" s="270"/>
      <c r="I298" s="270"/>
      <c r="J298" s="271"/>
      <c r="K298" s="291" t="s">
        <v>103</v>
      </c>
      <c r="L298" s="509">
        <v>0</v>
      </c>
      <c r="M298" s="510" t="s">
        <v>103</v>
      </c>
      <c r="N298" s="511"/>
      <c r="O298" s="490" t="s">
        <v>103</v>
      </c>
      <c r="P298" s="491"/>
    </row>
    <row r="299" spans="1:16" customFormat="1">
      <c r="A299" s="621"/>
      <c r="B299" s="175"/>
      <c r="C299" s="269" t="s">
        <v>103</v>
      </c>
      <c r="D299" s="270"/>
      <c r="E299" s="270"/>
      <c r="F299" s="270"/>
      <c r="G299" s="270"/>
      <c r="H299" s="270"/>
      <c r="I299" s="270"/>
      <c r="J299" s="271"/>
      <c r="K299" s="291" t="s">
        <v>103</v>
      </c>
      <c r="L299" s="509">
        <v>0</v>
      </c>
      <c r="M299" s="510" t="s">
        <v>103</v>
      </c>
      <c r="N299" s="511"/>
      <c r="O299" s="490" t="s">
        <v>103</v>
      </c>
      <c r="P299" s="491"/>
    </row>
    <row r="300" spans="1:16" customFormat="1">
      <c r="A300" s="621"/>
      <c r="B300" s="175"/>
      <c r="C300" s="269" t="s">
        <v>103</v>
      </c>
      <c r="D300" s="270"/>
      <c r="E300" s="270"/>
      <c r="F300" s="270"/>
      <c r="G300" s="270"/>
      <c r="H300" s="270"/>
      <c r="I300" s="270"/>
      <c r="J300" s="271"/>
      <c r="K300" s="291" t="s">
        <v>103</v>
      </c>
      <c r="L300" s="509">
        <v>0</v>
      </c>
      <c r="M300" s="510" t="s">
        <v>103</v>
      </c>
      <c r="N300" s="511"/>
      <c r="O300" s="490" t="s">
        <v>103</v>
      </c>
      <c r="P300" s="491"/>
    </row>
    <row r="301" spans="1:16" customFormat="1" ht="15" thickBot="1">
      <c r="A301" s="621"/>
      <c r="B301" s="175"/>
      <c r="C301" s="292" t="s">
        <v>97</v>
      </c>
      <c r="D301" s="270"/>
      <c r="E301" s="270"/>
      <c r="F301" s="270"/>
      <c r="G301" s="270"/>
      <c r="H301" s="270"/>
      <c r="I301" s="270"/>
      <c r="J301" s="271"/>
      <c r="K301" s="291" t="s">
        <v>98</v>
      </c>
      <c r="L301" s="509">
        <v>0.05</v>
      </c>
      <c r="M301" s="510">
        <v>3422.4700000000003</v>
      </c>
      <c r="N301" s="511"/>
      <c r="O301" s="490">
        <v>171.12</v>
      </c>
      <c r="P301" s="491"/>
    </row>
    <row r="302" spans="1:16" customFormat="1" ht="15.75" thickBot="1">
      <c r="A302" s="621"/>
      <c r="B302" s="175"/>
      <c r="C302" s="283" t="s">
        <v>95</v>
      </c>
      <c r="D302" s="284"/>
      <c r="E302" s="284"/>
      <c r="F302" s="284"/>
      <c r="G302" s="284"/>
      <c r="H302" s="284"/>
      <c r="I302" s="284"/>
      <c r="J302" s="284"/>
      <c r="K302" s="284"/>
      <c r="L302" s="284"/>
      <c r="M302" s="284"/>
      <c r="N302" s="285"/>
      <c r="O302" s="502">
        <v>3593.59</v>
      </c>
      <c r="P302" s="491"/>
    </row>
    <row r="303" spans="1:16" customFormat="1" ht="15.75" thickBot="1">
      <c r="A303" s="621"/>
      <c r="B303" s="175"/>
      <c r="C303" s="233" t="s">
        <v>50</v>
      </c>
      <c r="D303" s="196"/>
      <c r="E303" s="196"/>
      <c r="F303" s="196"/>
      <c r="G303" s="196"/>
      <c r="H303" s="196"/>
      <c r="I303" s="196"/>
      <c r="J303" s="196"/>
      <c r="K303" s="196"/>
      <c r="L303" s="196"/>
      <c r="M303" s="196"/>
      <c r="N303" s="196"/>
      <c r="O303" s="259"/>
      <c r="P303" s="260"/>
    </row>
    <row r="304" spans="1:16" customFormat="1" ht="15">
      <c r="A304" s="621"/>
      <c r="B304" s="175"/>
      <c r="C304" s="261" t="s">
        <v>51</v>
      </c>
      <c r="D304" s="287"/>
      <c r="E304" s="287"/>
      <c r="F304" s="287"/>
      <c r="G304" s="287"/>
      <c r="H304" s="287"/>
      <c r="I304" s="287"/>
      <c r="J304" s="266" t="s">
        <v>52</v>
      </c>
      <c r="K304" s="293" t="s">
        <v>53</v>
      </c>
      <c r="L304" s="266" t="s">
        <v>99</v>
      </c>
      <c r="M304" s="264" t="s">
        <v>54</v>
      </c>
      <c r="N304" s="265"/>
      <c r="O304" s="267" t="s">
        <v>48</v>
      </c>
      <c r="P304" s="268"/>
    </row>
    <row r="305" spans="1:16" customFormat="1">
      <c r="A305" s="621"/>
      <c r="B305" s="175"/>
      <c r="C305" s="269" t="s">
        <v>103</v>
      </c>
      <c r="D305" s="294"/>
      <c r="E305" s="294"/>
      <c r="F305" s="294"/>
      <c r="G305" s="294"/>
      <c r="H305" s="294"/>
      <c r="I305" s="294"/>
      <c r="J305" s="295">
        <v>0</v>
      </c>
      <c r="K305" s="296">
        <v>0</v>
      </c>
      <c r="L305" s="517" t="s">
        <v>103</v>
      </c>
      <c r="M305" s="510" t="s">
        <v>103</v>
      </c>
      <c r="N305" s="518"/>
      <c r="O305" s="519" t="s">
        <v>103</v>
      </c>
      <c r="P305" s="491"/>
    </row>
    <row r="306" spans="1:16" customFormat="1">
      <c r="A306" s="621"/>
      <c r="B306" s="175"/>
      <c r="C306" s="269" t="s">
        <v>103</v>
      </c>
      <c r="D306" s="294"/>
      <c r="E306" s="294"/>
      <c r="F306" s="294"/>
      <c r="G306" s="294"/>
      <c r="H306" s="294"/>
      <c r="I306" s="294"/>
      <c r="J306" s="295">
        <v>0</v>
      </c>
      <c r="K306" s="296">
        <v>0</v>
      </c>
      <c r="L306" s="517" t="s">
        <v>103</v>
      </c>
      <c r="M306" s="510" t="s">
        <v>103</v>
      </c>
      <c r="N306" s="518"/>
      <c r="O306" s="519" t="s">
        <v>103</v>
      </c>
      <c r="P306" s="491"/>
    </row>
    <row r="307" spans="1:16" customFormat="1">
      <c r="A307" s="621"/>
      <c r="B307" s="175"/>
      <c r="C307" s="269" t="s">
        <v>103</v>
      </c>
      <c r="D307" s="294"/>
      <c r="E307" s="294"/>
      <c r="F307" s="294"/>
      <c r="G307" s="294"/>
      <c r="H307" s="294"/>
      <c r="I307" s="294"/>
      <c r="J307" s="295">
        <v>0</v>
      </c>
      <c r="K307" s="296">
        <v>0</v>
      </c>
      <c r="L307" s="517" t="s">
        <v>103</v>
      </c>
      <c r="M307" s="510" t="s">
        <v>103</v>
      </c>
      <c r="N307" s="518"/>
      <c r="O307" s="519" t="s">
        <v>103</v>
      </c>
      <c r="P307" s="491"/>
    </row>
    <row r="308" spans="1:16" customFormat="1" ht="15" thickBot="1">
      <c r="A308" s="621"/>
      <c r="B308" s="175"/>
      <c r="C308" s="269" t="s">
        <v>103</v>
      </c>
      <c r="D308" s="294"/>
      <c r="E308" s="294"/>
      <c r="F308" s="294"/>
      <c r="G308" s="294"/>
      <c r="H308" s="294"/>
      <c r="I308" s="294"/>
      <c r="J308" s="295">
        <v>0</v>
      </c>
      <c r="K308" s="296">
        <v>0</v>
      </c>
      <c r="L308" s="517" t="s">
        <v>103</v>
      </c>
      <c r="M308" s="510" t="s">
        <v>103</v>
      </c>
      <c r="N308" s="518"/>
      <c r="O308" s="519" t="s">
        <v>103</v>
      </c>
      <c r="P308" s="491"/>
    </row>
    <row r="309" spans="1:16" customFormat="1" ht="15.75" thickBot="1">
      <c r="A309" s="621"/>
      <c r="B309" s="175"/>
      <c r="C309" s="283" t="s">
        <v>95</v>
      </c>
      <c r="D309" s="284"/>
      <c r="E309" s="284"/>
      <c r="F309" s="284"/>
      <c r="G309" s="284"/>
      <c r="H309" s="284"/>
      <c r="I309" s="284"/>
      <c r="J309" s="284"/>
      <c r="K309" s="284"/>
      <c r="L309" s="284"/>
      <c r="M309" s="284"/>
      <c r="N309" s="285"/>
      <c r="O309" s="297">
        <v>0</v>
      </c>
      <c r="P309" s="286"/>
    </row>
    <row r="310" spans="1:16" customFormat="1" ht="15.75" thickBot="1">
      <c r="A310" s="621"/>
      <c r="B310" s="175"/>
      <c r="C310" s="233" t="s">
        <v>55</v>
      </c>
      <c r="D310" s="196"/>
      <c r="E310" s="196"/>
      <c r="F310" s="196"/>
      <c r="G310" s="196"/>
      <c r="H310" s="196"/>
      <c r="I310" s="196"/>
      <c r="J310" s="196"/>
      <c r="K310" s="196"/>
      <c r="L310" s="196"/>
      <c r="M310" s="196"/>
      <c r="N310" s="196"/>
      <c r="O310" s="259"/>
      <c r="P310" s="260"/>
    </row>
    <row r="311" spans="1:16" customFormat="1" ht="30">
      <c r="A311" s="621"/>
      <c r="B311" s="175"/>
      <c r="C311" s="261" t="s">
        <v>56</v>
      </c>
      <c r="D311" s="287"/>
      <c r="E311" s="287"/>
      <c r="F311" s="287"/>
      <c r="G311" s="287"/>
      <c r="H311" s="287"/>
      <c r="I311" s="287"/>
      <c r="J311" s="266" t="s">
        <v>57</v>
      </c>
      <c r="K311" s="298" t="s">
        <v>58</v>
      </c>
      <c r="L311" s="299" t="s">
        <v>59</v>
      </c>
      <c r="M311" s="264" t="s">
        <v>47</v>
      </c>
      <c r="N311" s="265"/>
      <c r="O311" s="300" t="s">
        <v>48</v>
      </c>
      <c r="P311" s="301"/>
    </row>
    <row r="312" spans="1:16" customFormat="1">
      <c r="A312" s="621"/>
      <c r="B312" s="175"/>
      <c r="C312" s="269" t="s">
        <v>129</v>
      </c>
      <c r="D312" s="270"/>
      <c r="E312" s="270"/>
      <c r="F312" s="270"/>
      <c r="G312" s="270"/>
      <c r="H312" s="270"/>
      <c r="I312" s="271"/>
      <c r="J312" s="525">
        <v>133570</v>
      </c>
      <c r="K312" s="526">
        <v>1.95</v>
      </c>
      <c r="L312" s="527">
        <v>260461.5</v>
      </c>
      <c r="M312" s="275">
        <v>50</v>
      </c>
      <c r="N312" s="302"/>
      <c r="O312" s="529">
        <v>5209.2299999999996</v>
      </c>
      <c r="P312" s="530"/>
    </row>
    <row r="313" spans="1:16" customFormat="1">
      <c r="A313" s="621"/>
      <c r="B313" s="175"/>
      <c r="C313" s="269" t="s">
        <v>105</v>
      </c>
      <c r="D313" s="270"/>
      <c r="E313" s="270"/>
      <c r="F313" s="270"/>
      <c r="G313" s="270"/>
      <c r="H313" s="270"/>
      <c r="I313" s="271"/>
      <c r="J313" s="525">
        <v>71433</v>
      </c>
      <c r="K313" s="526">
        <v>1.95</v>
      </c>
      <c r="L313" s="527">
        <v>139294.35</v>
      </c>
      <c r="M313" s="275">
        <v>50</v>
      </c>
      <c r="N313" s="302"/>
      <c r="O313" s="529">
        <v>2785.89</v>
      </c>
      <c r="P313" s="530"/>
    </row>
    <row r="314" spans="1:16" customFormat="1">
      <c r="A314" s="621"/>
      <c r="B314" s="175"/>
      <c r="C314" s="269" t="s">
        <v>103</v>
      </c>
      <c r="D314" s="270"/>
      <c r="E314" s="270"/>
      <c r="F314" s="270"/>
      <c r="G314" s="270"/>
      <c r="H314" s="270"/>
      <c r="I314" s="271"/>
      <c r="J314" s="525" t="s">
        <v>103</v>
      </c>
      <c r="K314" s="526" t="s">
        <v>65</v>
      </c>
      <c r="L314" s="527" t="s">
        <v>65</v>
      </c>
      <c r="M314" s="275">
        <v>0</v>
      </c>
      <c r="N314" s="302"/>
      <c r="O314" s="529" t="s">
        <v>65</v>
      </c>
      <c r="P314" s="530"/>
    </row>
    <row r="315" spans="1:16" customFormat="1">
      <c r="A315" s="621"/>
      <c r="B315" s="175"/>
      <c r="C315" s="269" t="s">
        <v>103</v>
      </c>
      <c r="D315" s="270"/>
      <c r="E315" s="270"/>
      <c r="F315" s="270"/>
      <c r="G315" s="270"/>
      <c r="H315" s="270"/>
      <c r="I315" s="271"/>
      <c r="J315" s="525" t="s">
        <v>103</v>
      </c>
      <c r="K315" s="526" t="s">
        <v>65</v>
      </c>
      <c r="L315" s="527" t="s">
        <v>65</v>
      </c>
      <c r="M315" s="275">
        <v>0</v>
      </c>
      <c r="N315" s="302"/>
      <c r="O315" s="529" t="s">
        <v>65</v>
      </c>
      <c r="P315" s="530"/>
    </row>
    <row r="316" spans="1:16" customFormat="1" ht="15" thickBot="1">
      <c r="A316" s="621"/>
      <c r="B316" s="175"/>
      <c r="C316" s="269" t="s">
        <v>103</v>
      </c>
      <c r="D316" s="270"/>
      <c r="E316" s="270"/>
      <c r="F316" s="270"/>
      <c r="G316" s="270"/>
      <c r="H316" s="270"/>
      <c r="I316" s="271"/>
      <c r="J316" s="525" t="s">
        <v>103</v>
      </c>
      <c r="K316" s="526" t="s">
        <v>65</v>
      </c>
      <c r="L316" s="527" t="s">
        <v>65</v>
      </c>
      <c r="M316" s="275">
        <v>0</v>
      </c>
      <c r="N316" s="302"/>
      <c r="O316" s="529" t="s">
        <v>65</v>
      </c>
      <c r="P316" s="491"/>
    </row>
    <row r="317" spans="1:16" customFormat="1" ht="15.75" thickBot="1">
      <c r="A317" s="621"/>
      <c r="B317" s="175"/>
      <c r="C317" s="283" t="s">
        <v>95</v>
      </c>
      <c r="D317" s="284"/>
      <c r="E317" s="284"/>
      <c r="F317" s="284"/>
      <c r="G317" s="284"/>
      <c r="H317" s="284"/>
      <c r="I317" s="284"/>
      <c r="J317" s="284"/>
      <c r="K317" s="284"/>
      <c r="L317" s="284"/>
      <c r="M317" s="284"/>
      <c r="N317" s="285"/>
      <c r="O317" s="502">
        <v>7995.119999999999</v>
      </c>
      <c r="P317" s="491"/>
    </row>
    <row r="318" spans="1:16" customFormat="1" ht="15" thickBot="1">
      <c r="A318" s="621"/>
      <c r="B318" s="175"/>
      <c r="C318" s="246"/>
      <c r="D318" s="178"/>
      <c r="E318" s="178"/>
      <c r="F318" s="178"/>
      <c r="G318" s="178"/>
      <c r="H318" s="178"/>
      <c r="I318" s="178"/>
      <c r="J318" s="178"/>
      <c r="K318" s="178"/>
      <c r="L318" s="178"/>
      <c r="M318" s="178"/>
      <c r="N318" s="178"/>
      <c r="O318" s="247"/>
      <c r="P318" s="176"/>
    </row>
    <row r="319" spans="1:16" customFormat="1" ht="15.75" thickBot="1">
      <c r="A319" s="621"/>
      <c r="B319" s="175"/>
      <c r="C319" s="303" t="s">
        <v>60</v>
      </c>
      <c r="D319" s="304"/>
      <c r="E319" s="304"/>
      <c r="F319" s="304"/>
      <c r="G319" s="304"/>
      <c r="H319" s="304"/>
      <c r="I319" s="304"/>
      <c r="J319" s="304"/>
      <c r="K319" s="304"/>
      <c r="L319" s="304"/>
      <c r="M319" s="304"/>
      <c r="N319" s="305"/>
      <c r="O319" s="534">
        <v>13866.14</v>
      </c>
      <c r="P319" s="306"/>
    </row>
    <row r="320" spans="1:16" customFormat="1" ht="15.75" thickBot="1">
      <c r="A320" s="621"/>
      <c r="B320" s="175"/>
      <c r="C320" s="307"/>
      <c r="D320" s="308"/>
      <c r="E320" s="308"/>
      <c r="F320" s="308"/>
      <c r="G320" s="308"/>
      <c r="H320" s="308"/>
      <c r="I320" s="308"/>
      <c r="J320" s="308"/>
      <c r="K320" s="308"/>
      <c r="L320" s="308"/>
      <c r="M320" s="308"/>
      <c r="N320" s="308"/>
      <c r="O320" s="309"/>
      <c r="P320" s="260"/>
    </row>
    <row r="321" spans="1:16" customFormat="1" ht="30">
      <c r="A321" s="621"/>
      <c r="B321" s="175"/>
      <c r="C321" s="310"/>
      <c r="D321" s="311"/>
      <c r="E321" s="311"/>
      <c r="F321" s="311"/>
      <c r="G321" s="311"/>
      <c r="H321" s="311"/>
      <c r="I321" s="311"/>
      <c r="J321" s="293"/>
      <c r="K321" s="312"/>
      <c r="L321" s="299" t="s">
        <v>61</v>
      </c>
      <c r="M321" s="313" t="s">
        <v>62</v>
      </c>
      <c r="N321" s="314"/>
      <c r="O321" s="300"/>
      <c r="P321" s="301"/>
    </row>
    <row r="322" spans="1:16" customFormat="1">
      <c r="A322" s="621"/>
      <c r="B322" s="175"/>
      <c r="C322" s="292"/>
      <c r="D322" s="270"/>
      <c r="E322" s="270"/>
      <c r="F322" s="270"/>
      <c r="G322" s="270"/>
      <c r="H322" s="270"/>
      <c r="I322" s="270"/>
      <c r="J322" s="544"/>
      <c r="K322" s="545"/>
      <c r="L322" s="546">
        <v>0.24</v>
      </c>
      <c r="M322" s="547">
        <v>3327.87</v>
      </c>
      <c r="N322" s="548"/>
      <c r="O322" s="549"/>
      <c r="P322" s="491"/>
    </row>
    <row r="323" spans="1:16" customFormat="1">
      <c r="A323" s="621"/>
      <c r="B323" s="175"/>
      <c r="C323" s="315"/>
      <c r="D323" s="220"/>
      <c r="E323" s="220"/>
      <c r="F323" s="220"/>
      <c r="G323" s="220"/>
      <c r="H323" s="220"/>
      <c r="I323" s="220"/>
      <c r="J323" s="544"/>
      <c r="K323" s="545"/>
      <c r="L323" s="546">
        <v>0.02</v>
      </c>
      <c r="M323" s="547">
        <v>277.32</v>
      </c>
      <c r="N323" s="548"/>
      <c r="O323" s="549"/>
      <c r="P323" s="491"/>
    </row>
    <row r="324" spans="1:16" customFormat="1" ht="15" thickBot="1">
      <c r="A324" s="621"/>
      <c r="B324" s="175"/>
      <c r="C324" s="236"/>
      <c r="D324" s="237"/>
      <c r="E324" s="237"/>
      <c r="F324" s="237"/>
      <c r="G324" s="237"/>
      <c r="H324" s="237"/>
      <c r="I324" s="237"/>
      <c r="J324" s="551"/>
      <c r="K324" s="552"/>
      <c r="L324" s="546">
        <v>7.0000000000000007E-2</v>
      </c>
      <c r="M324" s="547">
        <v>970.63</v>
      </c>
      <c r="N324" s="548"/>
      <c r="O324" s="549"/>
      <c r="P324" s="491"/>
    </row>
    <row r="325" spans="1:16" customFormat="1" ht="15.75" thickBot="1">
      <c r="A325" s="621"/>
      <c r="B325" s="175"/>
      <c r="C325" s="283"/>
      <c r="D325" s="284"/>
      <c r="E325" s="284"/>
      <c r="F325" s="284"/>
      <c r="G325" s="284"/>
      <c r="H325" s="284"/>
      <c r="I325" s="284"/>
      <c r="J325" s="284"/>
      <c r="K325" s="284"/>
      <c r="L325" s="284"/>
      <c r="M325" s="284"/>
      <c r="N325" s="285"/>
      <c r="O325" s="502">
        <v>4575.82</v>
      </c>
      <c r="P325" s="316"/>
    </row>
    <row r="326" spans="1:16" customFormat="1" ht="15" thickBot="1">
      <c r="A326" s="621"/>
      <c r="B326" s="175"/>
      <c r="C326" s="246"/>
      <c r="D326" s="178"/>
      <c r="E326" s="178"/>
      <c r="F326" s="178"/>
      <c r="G326" s="178"/>
      <c r="H326" s="178"/>
      <c r="I326" s="178"/>
      <c r="J326" s="178"/>
      <c r="K326" s="178"/>
      <c r="L326" s="178"/>
      <c r="M326" s="178"/>
      <c r="N326" s="178"/>
      <c r="O326" s="247"/>
      <c r="P326" s="176"/>
    </row>
    <row r="327" spans="1:16" customFormat="1" ht="15.75" thickBot="1">
      <c r="A327" s="621"/>
      <c r="B327" s="175"/>
      <c r="C327" s="317" t="s">
        <v>64</v>
      </c>
      <c r="D327" s="318"/>
      <c r="E327" s="318"/>
      <c r="F327" s="318"/>
      <c r="G327" s="318"/>
      <c r="H327" s="318"/>
      <c r="I327" s="318"/>
      <c r="J327" s="318"/>
      <c r="K327" s="318"/>
      <c r="L327" s="318"/>
      <c r="M327" s="318"/>
      <c r="N327" s="319"/>
      <c r="O327" s="534">
        <v>18442</v>
      </c>
      <c r="P327" s="316"/>
    </row>
    <row r="328" spans="1:16" customFormat="1">
      <c r="A328" s="621"/>
      <c r="B328" s="175"/>
      <c r="C328" s="239"/>
      <c r="D328" s="240"/>
      <c r="E328" s="240"/>
      <c r="F328" s="240"/>
      <c r="G328" s="240"/>
      <c r="H328" s="240"/>
      <c r="I328" s="240"/>
      <c r="J328" s="240"/>
      <c r="K328" s="240"/>
      <c r="L328" s="240"/>
      <c r="M328" s="240"/>
      <c r="N328" s="240"/>
      <c r="O328" s="241"/>
      <c r="P328" s="176"/>
    </row>
    <row r="329" spans="1:16" customFormat="1">
      <c r="A329" s="621"/>
      <c r="B329" s="175"/>
      <c r="C329" s="246"/>
      <c r="D329" s="178"/>
      <c r="E329" s="178"/>
      <c r="F329" s="178"/>
      <c r="G329" s="178"/>
      <c r="H329" s="178"/>
      <c r="I329" s="178"/>
      <c r="J329" s="178"/>
      <c r="K329" s="178"/>
      <c r="L329" s="178"/>
      <c r="M329" s="178"/>
      <c r="N329" s="178"/>
      <c r="O329" s="247"/>
      <c r="P329" s="176"/>
    </row>
    <row r="330" spans="1:16" customFormat="1">
      <c r="A330" s="621"/>
      <c r="B330" s="175"/>
      <c r="C330" s="246"/>
      <c r="D330" s="178"/>
      <c r="E330" s="178"/>
      <c r="F330" s="178"/>
      <c r="G330" s="178"/>
      <c r="H330" s="178"/>
      <c r="I330" s="178"/>
      <c r="J330" s="178"/>
      <c r="K330" s="178"/>
      <c r="L330" s="178"/>
      <c r="M330" s="178"/>
      <c r="N330" s="178"/>
      <c r="O330" s="247"/>
      <c r="P330" s="176"/>
    </row>
    <row r="331" spans="1:16" customFormat="1">
      <c r="A331" s="621"/>
      <c r="B331" s="175"/>
      <c r="C331" s="246"/>
      <c r="D331" s="178"/>
      <c r="E331" s="178"/>
      <c r="F331" s="178"/>
      <c r="G331" s="178"/>
      <c r="H331" s="178"/>
      <c r="I331" s="178"/>
      <c r="J331" s="178"/>
      <c r="K331" s="178"/>
      <c r="L331" s="178"/>
      <c r="M331" s="178"/>
      <c r="N331" s="178"/>
      <c r="O331" s="247"/>
      <c r="P331" s="176"/>
    </row>
    <row r="332" spans="1:16" customFormat="1" ht="15.75">
      <c r="A332" s="621"/>
      <c r="B332" s="175"/>
      <c r="C332" s="320" t="s">
        <v>106</v>
      </c>
      <c r="D332" s="178"/>
      <c r="E332" s="178"/>
      <c r="F332" s="178"/>
      <c r="G332" s="178"/>
      <c r="H332" s="178"/>
      <c r="I332" s="178"/>
      <c r="J332" s="321" t="s">
        <v>107</v>
      </c>
      <c r="K332" s="178"/>
      <c r="M332" s="178"/>
      <c r="N332" s="178"/>
      <c r="O332" s="247"/>
      <c r="P332" s="176"/>
    </row>
    <row r="333" spans="1:16" customFormat="1">
      <c r="A333" s="621"/>
      <c r="B333" s="175"/>
      <c r="C333" s="322"/>
      <c r="D333" s="178" t="s">
        <v>108</v>
      </c>
      <c r="E333" s="178"/>
      <c r="F333" s="178"/>
      <c r="G333" s="178"/>
      <c r="H333" s="323"/>
      <c r="I333" s="178"/>
      <c r="J333" s="178"/>
      <c r="K333" s="178" t="s">
        <v>109</v>
      </c>
      <c r="M333" s="178"/>
      <c r="N333" s="178"/>
      <c r="O333" s="247"/>
      <c r="P333" s="324"/>
    </row>
    <row r="334" spans="1:16" customFormat="1">
      <c r="A334" s="621"/>
      <c r="B334" s="175"/>
      <c r="C334" s="246"/>
      <c r="D334" s="178" t="s">
        <v>110</v>
      </c>
      <c r="E334" s="178"/>
      <c r="F334" s="178"/>
      <c r="G334" s="178"/>
      <c r="H334" s="323"/>
      <c r="I334" s="178"/>
      <c r="J334" s="178"/>
      <c r="K334" s="178" t="s">
        <v>111</v>
      </c>
      <c r="M334" s="178"/>
      <c r="N334" s="178"/>
      <c r="O334" s="247"/>
      <c r="P334" s="324"/>
    </row>
    <row r="335" spans="1:16" customFormat="1">
      <c r="A335" s="621"/>
      <c r="B335" s="175"/>
      <c r="C335" s="227"/>
      <c r="D335" s="178" t="s">
        <v>112</v>
      </c>
      <c r="E335" s="178"/>
      <c r="F335" s="179"/>
      <c r="G335" s="179"/>
      <c r="H335" s="323"/>
      <c r="I335" s="179"/>
      <c r="J335" s="179"/>
      <c r="K335" s="325" t="s">
        <v>113</v>
      </c>
      <c r="L335" s="325"/>
      <c r="M335" s="179"/>
      <c r="N335" s="179"/>
      <c r="O335" s="247"/>
      <c r="P335" s="326"/>
    </row>
    <row r="336" spans="1:16" customFormat="1" ht="16.5" thickBot="1">
      <c r="A336" s="621"/>
      <c r="B336" s="175"/>
      <c r="C336" s="327"/>
      <c r="D336" s="328"/>
      <c r="E336" s="328"/>
      <c r="F336" s="328"/>
      <c r="G336" s="328"/>
      <c r="H336" s="328"/>
      <c r="I336" s="328"/>
      <c r="J336" s="328"/>
      <c r="K336" s="328"/>
      <c r="L336" s="328"/>
      <c r="M336" s="328"/>
      <c r="N336" s="328"/>
      <c r="O336" s="329"/>
      <c r="P336" s="330"/>
    </row>
    <row r="337" spans="1:16" customFormat="1" ht="13.5" thickBot="1">
      <c r="A337" s="621"/>
      <c r="B337" s="331"/>
      <c r="C337" s="332"/>
      <c r="D337" s="332"/>
      <c r="E337" s="332"/>
      <c r="F337" s="332"/>
      <c r="G337" s="332"/>
      <c r="H337" s="332"/>
      <c r="I337" s="332"/>
      <c r="J337" s="332"/>
      <c r="K337" s="332"/>
      <c r="L337" s="332"/>
      <c r="M337" s="332"/>
      <c r="N337" s="332"/>
      <c r="O337" s="333"/>
      <c r="P337" s="334"/>
    </row>
    <row r="338" spans="1:16" customFormat="1" ht="13.5" thickTop="1">
      <c r="A338" s="621"/>
      <c r="B338" s="171"/>
      <c r="C338" s="172"/>
      <c r="D338" s="172"/>
      <c r="E338" s="172"/>
      <c r="F338" s="172"/>
      <c r="G338" s="172"/>
      <c r="H338" s="172"/>
      <c r="I338" s="172"/>
      <c r="J338" s="172"/>
      <c r="K338" s="172"/>
      <c r="L338" s="172"/>
      <c r="M338" s="172"/>
      <c r="N338" s="172"/>
      <c r="O338" s="173"/>
      <c r="P338" s="174"/>
    </row>
    <row r="339" spans="1:16" customFormat="1" ht="18.75" customHeight="1">
      <c r="A339" s="621"/>
      <c r="B339" s="175"/>
      <c r="C339" s="335" t="s">
        <v>100</v>
      </c>
      <c r="D339" s="335"/>
      <c r="E339" s="335"/>
      <c r="F339" s="335"/>
      <c r="G339" s="335"/>
      <c r="H339" s="335"/>
      <c r="I339" s="335"/>
      <c r="J339" s="335"/>
      <c r="K339" s="335"/>
      <c r="L339" s="335"/>
      <c r="M339" s="335"/>
      <c r="N339" s="335"/>
      <c r="O339" s="335"/>
      <c r="P339" s="176"/>
    </row>
    <row r="340" spans="1:16" customFormat="1">
      <c r="A340" s="621"/>
      <c r="B340" s="175"/>
      <c r="C340" s="177" t="s">
        <v>89</v>
      </c>
      <c r="D340" s="177" t="s">
        <v>101</v>
      </c>
      <c r="E340" s="177"/>
      <c r="F340" s="177"/>
      <c r="G340" s="177"/>
      <c r="H340" s="177"/>
      <c r="I340" s="177"/>
      <c r="J340" s="177"/>
      <c r="K340" s="177"/>
      <c r="L340" s="177"/>
      <c r="M340" s="177"/>
      <c r="N340" s="177"/>
      <c r="O340" s="177"/>
      <c r="P340" s="176"/>
    </row>
    <row r="341" spans="1:16" customFormat="1" ht="15" thickBot="1">
      <c r="A341" s="621"/>
      <c r="B341" s="175"/>
      <c r="C341" s="178"/>
      <c r="D341" s="178"/>
      <c r="E341" s="178"/>
      <c r="F341" s="178"/>
      <c r="G341" s="178"/>
      <c r="H341" s="178"/>
      <c r="I341" s="178"/>
      <c r="J341" s="178"/>
      <c r="K341" s="178"/>
      <c r="L341" s="178"/>
      <c r="M341" s="178"/>
      <c r="N341" s="178"/>
      <c r="O341" s="179"/>
      <c r="P341" s="176"/>
    </row>
    <row r="342" spans="1:16" customFormat="1" ht="15">
      <c r="A342" s="621"/>
      <c r="B342" s="175"/>
      <c r="C342" s="180"/>
      <c r="D342" s="181"/>
      <c r="E342" s="182"/>
      <c r="F342" s="182"/>
      <c r="G342" s="182"/>
      <c r="H342" s="182"/>
      <c r="I342" s="182"/>
      <c r="J342" s="182"/>
      <c r="K342" s="183"/>
      <c r="L342" s="184"/>
      <c r="M342" s="185"/>
      <c r="N342" s="185"/>
      <c r="O342" s="186"/>
      <c r="P342" s="187"/>
    </row>
    <row r="343" spans="1:16" customFormat="1" ht="15">
      <c r="A343" s="621"/>
      <c r="B343" s="175"/>
      <c r="C343" s="188"/>
      <c r="D343" s="189" t="s">
        <v>90</v>
      </c>
      <c r="E343" s="190"/>
      <c r="F343" s="190"/>
      <c r="G343" s="190"/>
      <c r="H343" s="190"/>
      <c r="I343" s="190"/>
      <c r="J343" s="190"/>
      <c r="K343" s="191"/>
      <c r="L343" s="192"/>
      <c r="M343" s="193"/>
      <c r="N343" s="193"/>
      <c r="O343" s="194"/>
      <c r="P343" s="187"/>
    </row>
    <row r="344" spans="1:16" customFormat="1" ht="15">
      <c r="A344" s="621"/>
      <c r="B344" s="175"/>
      <c r="C344" s="188"/>
      <c r="D344" s="195"/>
      <c r="E344" s="196"/>
      <c r="F344" s="196"/>
      <c r="G344" s="196"/>
      <c r="H344" s="196"/>
      <c r="I344" s="196"/>
      <c r="J344" s="196"/>
      <c r="K344" s="197"/>
      <c r="L344" s="198"/>
      <c r="M344" s="199"/>
      <c r="N344" s="200"/>
      <c r="O344" s="201"/>
      <c r="P344" s="187"/>
    </row>
    <row r="345" spans="1:16" customFormat="1" ht="15">
      <c r="A345" s="621"/>
      <c r="B345" s="175"/>
      <c r="C345" s="188"/>
      <c r="D345" s="195"/>
      <c r="E345" s="196"/>
      <c r="F345" s="196"/>
      <c r="G345" s="196"/>
      <c r="H345" s="196"/>
      <c r="I345" s="196"/>
      <c r="J345" s="196"/>
      <c r="K345" s="197"/>
      <c r="L345" s="202" t="s">
        <v>35</v>
      </c>
      <c r="M345" s="203">
        <v>1</v>
      </c>
      <c r="N345" s="204"/>
      <c r="O345" s="205"/>
      <c r="P345" s="187"/>
    </row>
    <row r="346" spans="1:16" customFormat="1" ht="15">
      <c r="A346" s="621"/>
      <c r="B346" s="175"/>
      <c r="C346" s="188"/>
      <c r="D346" s="195"/>
      <c r="E346" s="196"/>
      <c r="F346" s="196"/>
      <c r="G346" s="196"/>
      <c r="H346" s="196"/>
      <c r="I346" s="196"/>
      <c r="J346" s="196"/>
      <c r="K346" s="197"/>
      <c r="L346" s="206"/>
      <c r="M346" s="207"/>
      <c r="N346" s="208"/>
      <c r="O346" s="209"/>
      <c r="P346" s="210"/>
    </row>
    <row r="347" spans="1:16" customFormat="1" ht="15">
      <c r="A347" s="621"/>
      <c r="B347" s="175"/>
      <c r="C347" s="188"/>
      <c r="D347" s="211"/>
      <c r="E347" s="212"/>
      <c r="F347" s="212"/>
      <c r="G347" s="212"/>
      <c r="H347" s="212"/>
      <c r="I347" s="212"/>
      <c r="J347" s="212"/>
      <c r="K347" s="213"/>
      <c r="L347" s="198"/>
      <c r="M347" s="214"/>
      <c r="N347" s="214"/>
      <c r="O347" s="215"/>
      <c r="P347" s="187"/>
    </row>
    <row r="348" spans="1:16" customFormat="1" ht="15">
      <c r="A348" s="621"/>
      <c r="B348" s="175"/>
      <c r="C348" s="188"/>
      <c r="D348" s="211"/>
      <c r="E348" s="212"/>
      <c r="F348" s="212"/>
      <c r="G348" s="212"/>
      <c r="H348" s="212"/>
      <c r="I348" s="212"/>
      <c r="J348" s="212"/>
      <c r="K348" s="213"/>
      <c r="L348" s="202" t="s">
        <v>91</v>
      </c>
      <c r="M348" s="202">
        <v>5</v>
      </c>
      <c r="N348" s="202" t="s">
        <v>36</v>
      </c>
      <c r="O348" s="216">
        <v>16</v>
      </c>
      <c r="P348" s="187"/>
    </row>
    <row r="349" spans="1:16" customFormat="1" ht="15">
      <c r="A349" s="621"/>
      <c r="B349" s="175"/>
      <c r="C349" s="188"/>
      <c r="D349" s="189" t="s">
        <v>92</v>
      </c>
      <c r="E349" s="190"/>
      <c r="F349" s="190"/>
      <c r="G349" s="190"/>
      <c r="H349" s="190"/>
      <c r="I349" s="190"/>
      <c r="J349" s="190"/>
      <c r="K349" s="191"/>
      <c r="L349" s="202"/>
      <c r="M349" s="217"/>
      <c r="N349" s="217"/>
      <c r="O349" s="216"/>
      <c r="P349" s="187"/>
    </row>
    <row r="350" spans="1:16" customFormat="1" ht="15.75" thickBot="1">
      <c r="A350" s="621"/>
      <c r="B350" s="175"/>
      <c r="C350" s="218"/>
      <c r="D350" s="219"/>
      <c r="E350" s="219"/>
      <c r="F350" s="219"/>
      <c r="G350" s="219"/>
      <c r="H350" s="219"/>
      <c r="I350" s="219"/>
      <c r="J350" s="219"/>
      <c r="K350" s="219"/>
      <c r="L350" s="219"/>
      <c r="M350" s="220"/>
      <c r="N350" s="220"/>
      <c r="O350" s="221"/>
      <c r="P350" s="222"/>
    </row>
    <row r="351" spans="1:16" customFormat="1" ht="15">
      <c r="A351" s="621"/>
      <c r="B351" s="175"/>
      <c r="C351" s="223"/>
      <c r="D351" s="224"/>
      <c r="E351" s="224"/>
      <c r="F351" s="224"/>
      <c r="G351" s="224"/>
      <c r="H351" s="224"/>
      <c r="I351" s="224"/>
      <c r="J351" s="224"/>
      <c r="K351" s="224"/>
      <c r="L351" s="225" t="s">
        <v>37</v>
      </c>
      <c r="M351" s="225" t="s">
        <v>38</v>
      </c>
      <c r="N351" s="225" t="s">
        <v>39</v>
      </c>
      <c r="O351" s="226" t="s">
        <v>40</v>
      </c>
      <c r="P351" s="210"/>
    </row>
    <row r="352" spans="1:16" customFormat="1" ht="15">
      <c r="A352" s="621"/>
      <c r="B352" s="175"/>
      <c r="C352" s="227"/>
      <c r="D352" s="228"/>
      <c r="E352" s="228"/>
      <c r="F352" s="228"/>
      <c r="G352" s="228"/>
      <c r="H352" s="228"/>
      <c r="I352" s="228"/>
      <c r="J352" s="228"/>
      <c r="K352" s="228"/>
      <c r="L352" s="229"/>
      <c r="M352" s="230">
        <v>13</v>
      </c>
      <c r="N352" s="230">
        <v>2</v>
      </c>
      <c r="O352" s="231">
        <v>2026</v>
      </c>
      <c r="P352" s="232"/>
    </row>
    <row r="353" spans="1:16" customFormat="1" ht="15">
      <c r="A353" s="621"/>
      <c r="B353" s="175"/>
      <c r="C353" s="233"/>
      <c r="D353" s="196"/>
      <c r="E353" s="196"/>
      <c r="F353" s="196"/>
      <c r="G353" s="228"/>
      <c r="H353" s="228"/>
      <c r="I353" s="228"/>
      <c r="J353" s="178"/>
      <c r="K353" s="228"/>
      <c r="L353" s="234"/>
      <c r="M353" s="178"/>
      <c r="N353" s="178"/>
      <c r="O353" s="235"/>
      <c r="P353" s="232"/>
    </row>
    <row r="354" spans="1:16" customFormat="1" ht="15" thickBot="1">
      <c r="A354" s="621"/>
      <c r="B354" s="175"/>
      <c r="C354" s="236"/>
      <c r="D354" s="237"/>
      <c r="E354" s="237"/>
      <c r="F354" s="237"/>
      <c r="G354" s="237"/>
      <c r="H354" s="237"/>
      <c r="I354" s="237"/>
      <c r="J354" s="237"/>
      <c r="K354" s="237"/>
      <c r="L354" s="237"/>
      <c r="M354" s="237"/>
      <c r="N354" s="237"/>
      <c r="O354" s="238"/>
      <c r="P354" s="176"/>
    </row>
    <row r="355" spans="1:16" customFormat="1" ht="15" thickBot="1">
      <c r="A355" s="621"/>
      <c r="B355" s="175"/>
      <c r="C355" s="239"/>
      <c r="D355" s="240"/>
      <c r="E355" s="240"/>
      <c r="F355" s="240"/>
      <c r="G355" s="240"/>
      <c r="H355" s="240"/>
      <c r="I355" s="178"/>
      <c r="J355" s="178"/>
      <c r="K355" s="240"/>
      <c r="L355" s="240"/>
      <c r="M355" s="240"/>
      <c r="N355" s="240"/>
      <c r="O355" s="241"/>
      <c r="P355" s="176"/>
    </row>
    <row r="356" spans="1:16" customFormat="1" ht="15">
      <c r="A356" s="621"/>
      <c r="B356" s="175"/>
      <c r="C356" s="242" t="s">
        <v>93</v>
      </c>
      <c r="D356" s="243"/>
      <c r="E356" s="243"/>
      <c r="F356" s="243"/>
      <c r="G356" s="243"/>
      <c r="H356" s="243"/>
      <c r="I356" s="243"/>
      <c r="J356" s="243"/>
      <c r="K356" s="243"/>
      <c r="L356" s="243"/>
      <c r="M356" s="243"/>
      <c r="N356" s="243"/>
      <c r="O356" s="244"/>
      <c r="P356" s="245"/>
    </row>
    <row r="357" spans="1:16" customFormat="1" ht="15" thickBot="1">
      <c r="A357" s="621"/>
      <c r="B357" s="175"/>
      <c r="C357" s="246"/>
      <c r="D357" s="178"/>
      <c r="E357" s="178"/>
      <c r="F357" s="178"/>
      <c r="G357" s="178"/>
      <c r="H357" s="178"/>
      <c r="I357" s="178"/>
      <c r="J357" s="178"/>
      <c r="K357" s="178"/>
      <c r="L357" s="178"/>
      <c r="M357" s="178"/>
      <c r="N357" s="178"/>
      <c r="O357" s="247"/>
      <c r="P357" s="176"/>
    </row>
    <row r="358" spans="1:16" customFormat="1" ht="15">
      <c r="A358" s="621"/>
      <c r="B358" s="175"/>
      <c r="C358" s="248" t="s">
        <v>41</v>
      </c>
      <c r="D358" s="249" t="s">
        <v>42</v>
      </c>
      <c r="E358" s="249"/>
      <c r="F358" s="249"/>
      <c r="G358" s="249"/>
      <c r="H358" s="249"/>
      <c r="I358" s="249"/>
      <c r="J358" s="249"/>
      <c r="K358" s="249"/>
      <c r="L358" s="249"/>
      <c r="M358" s="250" t="s">
        <v>43</v>
      </c>
      <c r="N358" s="250"/>
      <c r="O358" s="251" t="s">
        <v>9</v>
      </c>
      <c r="P358" s="252"/>
    </row>
    <row r="359" spans="1:16" customFormat="1" ht="30" customHeight="1" thickBot="1">
      <c r="A359" s="621"/>
      <c r="B359" s="253"/>
      <c r="C359" s="254" t="s">
        <v>82</v>
      </c>
      <c r="D359" s="255" t="s">
        <v>157</v>
      </c>
      <c r="E359" s="255"/>
      <c r="F359" s="255"/>
      <c r="G359" s="255"/>
      <c r="H359" s="255"/>
      <c r="I359" s="255"/>
      <c r="J359" s="255"/>
      <c r="K359" s="255"/>
      <c r="L359" s="255"/>
      <c r="M359" s="255" t="s">
        <v>68</v>
      </c>
      <c r="N359" s="256"/>
      <c r="O359" s="257">
        <v>1</v>
      </c>
      <c r="P359" s="258"/>
    </row>
    <row r="360" spans="1:16" customFormat="1" ht="15.75" thickBot="1">
      <c r="A360" s="621"/>
      <c r="B360" s="175"/>
      <c r="C360" s="233" t="s">
        <v>44</v>
      </c>
      <c r="D360" s="196"/>
      <c r="E360" s="196"/>
      <c r="F360" s="196"/>
      <c r="G360" s="196"/>
      <c r="H360" s="196"/>
      <c r="I360" s="196"/>
      <c r="J360" s="196"/>
      <c r="K360" s="196"/>
      <c r="L360" s="196"/>
      <c r="M360" s="196"/>
      <c r="N360" s="196"/>
      <c r="O360" s="259"/>
      <c r="P360" s="260"/>
    </row>
    <row r="361" spans="1:16" customFormat="1" ht="15">
      <c r="A361" s="621"/>
      <c r="B361" s="175"/>
      <c r="C361" s="261" t="s">
        <v>42</v>
      </c>
      <c r="D361" s="262"/>
      <c r="E361" s="262"/>
      <c r="F361" s="262"/>
      <c r="G361" s="263"/>
      <c r="H361" s="264" t="s">
        <v>45</v>
      </c>
      <c r="I361" s="262"/>
      <c r="J361" s="264" t="s">
        <v>46</v>
      </c>
      <c r="K361" s="265"/>
      <c r="L361" s="266" t="s">
        <v>54</v>
      </c>
      <c r="M361" s="264" t="s">
        <v>47</v>
      </c>
      <c r="N361" s="265"/>
      <c r="O361" s="267" t="s">
        <v>48</v>
      </c>
      <c r="P361" s="268"/>
    </row>
    <row r="362" spans="1:16" customFormat="1">
      <c r="A362" s="621"/>
      <c r="B362" s="175"/>
      <c r="C362" s="269" t="s">
        <v>102</v>
      </c>
      <c r="D362" s="270"/>
      <c r="E362" s="270"/>
      <c r="F362" s="270"/>
      <c r="G362" s="271"/>
      <c r="H362" s="272"/>
      <c r="I362" s="271"/>
      <c r="J362" s="273" t="s">
        <v>98</v>
      </c>
      <c r="K362" s="274"/>
      <c r="L362" s="487">
        <v>1392.94</v>
      </c>
      <c r="M362" s="275">
        <v>10</v>
      </c>
      <c r="N362" s="276"/>
      <c r="O362" s="490">
        <v>139.29</v>
      </c>
      <c r="P362" s="491"/>
    </row>
    <row r="363" spans="1:16" customFormat="1">
      <c r="A363" s="621"/>
      <c r="B363" s="175"/>
      <c r="C363" s="269" t="s">
        <v>116</v>
      </c>
      <c r="D363" s="270"/>
      <c r="E363" s="270"/>
      <c r="F363" s="270" t="s">
        <v>94</v>
      </c>
      <c r="G363" s="271"/>
      <c r="H363" s="272"/>
      <c r="I363" s="271"/>
      <c r="J363" s="273" t="s">
        <v>115</v>
      </c>
      <c r="K363" s="274"/>
      <c r="L363" s="487">
        <v>45000</v>
      </c>
      <c r="M363" s="275">
        <v>100</v>
      </c>
      <c r="N363" s="276"/>
      <c r="O363" s="490">
        <v>450</v>
      </c>
      <c r="P363" s="491"/>
    </row>
    <row r="364" spans="1:16" customFormat="1">
      <c r="A364" s="621"/>
      <c r="B364" s="175"/>
      <c r="C364" s="269" t="s">
        <v>103</v>
      </c>
      <c r="D364" s="270"/>
      <c r="E364" s="270"/>
      <c r="F364" s="270"/>
      <c r="G364" s="271"/>
      <c r="H364" s="277"/>
      <c r="I364" s="278"/>
      <c r="J364" s="273" t="s">
        <v>103</v>
      </c>
      <c r="K364" s="274"/>
      <c r="L364" s="487" t="s">
        <v>103</v>
      </c>
      <c r="M364" s="275">
        <v>0</v>
      </c>
      <c r="N364" s="276"/>
      <c r="O364" s="490" t="s">
        <v>65</v>
      </c>
      <c r="P364" s="491"/>
    </row>
    <row r="365" spans="1:16" customFormat="1">
      <c r="A365" s="621"/>
      <c r="B365" s="175"/>
      <c r="C365" s="269" t="s">
        <v>103</v>
      </c>
      <c r="D365" s="270"/>
      <c r="E365" s="270"/>
      <c r="F365" s="270"/>
      <c r="G365" s="271"/>
      <c r="H365" s="277"/>
      <c r="I365" s="278"/>
      <c r="J365" s="273" t="s">
        <v>103</v>
      </c>
      <c r="K365" s="274"/>
      <c r="L365" s="487" t="s">
        <v>103</v>
      </c>
      <c r="M365" s="275">
        <v>0</v>
      </c>
      <c r="N365" s="276"/>
      <c r="O365" s="490" t="s">
        <v>65</v>
      </c>
      <c r="P365" s="491"/>
    </row>
    <row r="366" spans="1:16" customFormat="1">
      <c r="A366" s="621"/>
      <c r="B366" s="175"/>
      <c r="C366" s="269" t="s">
        <v>103</v>
      </c>
      <c r="D366" s="270"/>
      <c r="E366" s="270"/>
      <c r="F366" s="270"/>
      <c r="G366" s="271"/>
      <c r="H366" s="272"/>
      <c r="I366" s="271"/>
      <c r="J366" s="273" t="s">
        <v>103</v>
      </c>
      <c r="K366" s="274"/>
      <c r="L366" s="487" t="s">
        <v>103</v>
      </c>
      <c r="M366" s="275">
        <v>0</v>
      </c>
      <c r="N366" s="276"/>
      <c r="O366" s="490" t="s">
        <v>65</v>
      </c>
      <c r="P366" s="491"/>
    </row>
    <row r="367" spans="1:16" customFormat="1" ht="15" thickBot="1">
      <c r="A367" s="621"/>
      <c r="B367" s="175"/>
      <c r="C367" s="269" t="s">
        <v>103</v>
      </c>
      <c r="D367" s="237"/>
      <c r="E367" s="237"/>
      <c r="F367" s="237"/>
      <c r="G367" s="279"/>
      <c r="H367" s="280"/>
      <c r="I367" s="279"/>
      <c r="J367" s="273" t="s">
        <v>103</v>
      </c>
      <c r="K367" s="281"/>
      <c r="L367" s="487" t="s">
        <v>103</v>
      </c>
      <c r="M367" s="275">
        <v>0</v>
      </c>
      <c r="N367" s="282"/>
      <c r="O367" s="498" t="s">
        <v>65</v>
      </c>
      <c r="P367" s="491"/>
    </row>
    <row r="368" spans="1:16" customFormat="1" ht="15.75" thickBot="1">
      <c r="A368" s="621"/>
      <c r="B368" s="175"/>
      <c r="C368" s="283" t="s">
        <v>95</v>
      </c>
      <c r="D368" s="284"/>
      <c r="E368" s="284"/>
      <c r="F368" s="284"/>
      <c r="G368" s="284"/>
      <c r="H368" s="284"/>
      <c r="I368" s="284"/>
      <c r="J368" s="284"/>
      <c r="K368" s="284"/>
      <c r="L368" s="284"/>
      <c r="M368" s="284"/>
      <c r="N368" s="285"/>
      <c r="O368" s="502">
        <v>589.29</v>
      </c>
      <c r="P368" s="286"/>
    </row>
    <row r="369" spans="1:16" customFormat="1" ht="15.75" thickBot="1">
      <c r="A369" s="621"/>
      <c r="B369" s="175"/>
      <c r="C369" s="233" t="s">
        <v>49</v>
      </c>
      <c r="D369" s="196"/>
      <c r="E369" s="196"/>
      <c r="F369" s="196"/>
      <c r="G369" s="196"/>
      <c r="H369" s="196"/>
      <c r="I369" s="196"/>
      <c r="J369" s="196"/>
      <c r="K369" s="196"/>
      <c r="L369" s="196"/>
      <c r="M369" s="196"/>
      <c r="N369" s="196"/>
      <c r="O369" s="259"/>
      <c r="P369" s="260"/>
    </row>
    <row r="370" spans="1:16" customFormat="1" ht="15">
      <c r="A370" s="621"/>
      <c r="B370" s="175"/>
      <c r="C370" s="261" t="s">
        <v>42</v>
      </c>
      <c r="D370" s="287"/>
      <c r="E370" s="287"/>
      <c r="F370" s="287"/>
      <c r="G370" s="287"/>
      <c r="H370" s="287"/>
      <c r="I370" s="287"/>
      <c r="J370" s="265"/>
      <c r="K370" s="288" t="s">
        <v>43</v>
      </c>
      <c r="L370" s="266" t="s">
        <v>9</v>
      </c>
      <c r="M370" s="264" t="s">
        <v>96</v>
      </c>
      <c r="N370" s="265"/>
      <c r="O370" s="267" t="s">
        <v>48</v>
      </c>
      <c r="P370" s="268"/>
    </row>
    <row r="371" spans="1:16" customFormat="1">
      <c r="A371" s="621"/>
      <c r="B371" s="175"/>
      <c r="C371" s="269" t="s">
        <v>169</v>
      </c>
      <c r="D371" s="289"/>
      <c r="E371" s="289"/>
      <c r="F371" s="289"/>
      <c r="G371" s="289"/>
      <c r="H371" s="289"/>
      <c r="I371" s="289"/>
      <c r="J371" s="290"/>
      <c r="K371" s="291" t="s">
        <v>68</v>
      </c>
      <c r="L371" s="509">
        <v>0.01</v>
      </c>
      <c r="M371" s="510">
        <v>539656</v>
      </c>
      <c r="N371" s="511"/>
      <c r="O371" s="490">
        <v>5396.56</v>
      </c>
      <c r="P371" s="491"/>
    </row>
    <row r="372" spans="1:16" customFormat="1">
      <c r="A372" s="621"/>
      <c r="B372" s="175"/>
      <c r="C372" s="269" t="s">
        <v>103</v>
      </c>
      <c r="D372" s="289"/>
      <c r="E372" s="289"/>
      <c r="F372" s="289"/>
      <c r="G372" s="289"/>
      <c r="H372" s="289"/>
      <c r="I372" s="289"/>
      <c r="J372" s="290"/>
      <c r="K372" s="291" t="s">
        <v>103</v>
      </c>
      <c r="L372" s="509">
        <v>0</v>
      </c>
      <c r="M372" s="510" t="s">
        <v>103</v>
      </c>
      <c r="N372" s="511"/>
      <c r="O372" s="490" t="s">
        <v>103</v>
      </c>
      <c r="P372" s="491"/>
    </row>
    <row r="373" spans="1:16" customFormat="1">
      <c r="A373" s="621"/>
      <c r="B373" s="175"/>
      <c r="C373" s="269" t="s">
        <v>103</v>
      </c>
      <c r="D373" s="270"/>
      <c r="E373" s="270"/>
      <c r="F373" s="270"/>
      <c r="G373" s="270"/>
      <c r="H373" s="270"/>
      <c r="I373" s="270"/>
      <c r="J373" s="271"/>
      <c r="K373" s="291" t="s">
        <v>103</v>
      </c>
      <c r="L373" s="509">
        <v>0</v>
      </c>
      <c r="M373" s="510" t="s">
        <v>103</v>
      </c>
      <c r="N373" s="511"/>
      <c r="O373" s="490" t="s">
        <v>103</v>
      </c>
      <c r="P373" s="491"/>
    </row>
    <row r="374" spans="1:16" customFormat="1">
      <c r="A374" s="621"/>
      <c r="B374" s="175"/>
      <c r="C374" s="269" t="s">
        <v>103</v>
      </c>
      <c r="D374" s="270"/>
      <c r="E374" s="270"/>
      <c r="F374" s="270"/>
      <c r="G374" s="270"/>
      <c r="H374" s="270"/>
      <c r="I374" s="270"/>
      <c r="J374" s="271"/>
      <c r="K374" s="291" t="s">
        <v>103</v>
      </c>
      <c r="L374" s="509">
        <v>0</v>
      </c>
      <c r="M374" s="510" t="s">
        <v>103</v>
      </c>
      <c r="N374" s="511"/>
      <c r="O374" s="490" t="s">
        <v>103</v>
      </c>
      <c r="P374" s="491"/>
    </row>
    <row r="375" spans="1:16" customFormat="1">
      <c r="A375" s="621"/>
      <c r="B375" s="175"/>
      <c r="C375" s="269" t="s">
        <v>103</v>
      </c>
      <c r="D375" s="270"/>
      <c r="E375" s="270"/>
      <c r="F375" s="270"/>
      <c r="G375" s="270"/>
      <c r="H375" s="270"/>
      <c r="I375" s="270"/>
      <c r="J375" s="271"/>
      <c r="K375" s="291" t="s">
        <v>103</v>
      </c>
      <c r="L375" s="509">
        <v>0</v>
      </c>
      <c r="M375" s="510" t="s">
        <v>103</v>
      </c>
      <c r="N375" s="511"/>
      <c r="O375" s="490" t="s">
        <v>103</v>
      </c>
      <c r="P375" s="491"/>
    </row>
    <row r="376" spans="1:16" customFormat="1">
      <c r="A376" s="621"/>
      <c r="B376" s="175"/>
      <c r="C376" s="269" t="s">
        <v>103</v>
      </c>
      <c r="D376" s="270"/>
      <c r="E376" s="270"/>
      <c r="F376" s="270"/>
      <c r="G376" s="270"/>
      <c r="H376" s="270"/>
      <c r="I376" s="270"/>
      <c r="J376" s="271"/>
      <c r="K376" s="291" t="s">
        <v>103</v>
      </c>
      <c r="L376" s="509">
        <v>0</v>
      </c>
      <c r="M376" s="510" t="s">
        <v>103</v>
      </c>
      <c r="N376" s="511"/>
      <c r="O376" s="490" t="s">
        <v>103</v>
      </c>
      <c r="P376" s="491"/>
    </row>
    <row r="377" spans="1:16" customFormat="1">
      <c r="A377" s="621"/>
      <c r="B377" s="175"/>
      <c r="C377" s="269" t="s">
        <v>103</v>
      </c>
      <c r="D377" s="270"/>
      <c r="E377" s="270"/>
      <c r="F377" s="270"/>
      <c r="G377" s="270"/>
      <c r="H377" s="270"/>
      <c r="I377" s="270"/>
      <c r="J377" s="271"/>
      <c r="K377" s="291" t="s">
        <v>103</v>
      </c>
      <c r="L377" s="509">
        <v>0</v>
      </c>
      <c r="M377" s="510" t="s">
        <v>103</v>
      </c>
      <c r="N377" s="511"/>
      <c r="O377" s="490" t="s">
        <v>103</v>
      </c>
      <c r="P377" s="491"/>
    </row>
    <row r="378" spans="1:16" customFormat="1">
      <c r="A378" s="621"/>
      <c r="B378" s="175"/>
      <c r="C378" s="269" t="s">
        <v>103</v>
      </c>
      <c r="D378" s="270"/>
      <c r="E378" s="270"/>
      <c r="F378" s="270"/>
      <c r="G378" s="270"/>
      <c r="H378" s="270"/>
      <c r="I378" s="270"/>
      <c r="J378" s="271"/>
      <c r="K378" s="291" t="s">
        <v>103</v>
      </c>
      <c r="L378" s="509">
        <v>0</v>
      </c>
      <c r="M378" s="510" t="s">
        <v>103</v>
      </c>
      <c r="N378" s="511"/>
      <c r="O378" s="490" t="s">
        <v>103</v>
      </c>
      <c r="P378" s="491"/>
    </row>
    <row r="379" spans="1:16" customFormat="1">
      <c r="A379" s="621"/>
      <c r="B379" s="175"/>
      <c r="C379" s="269" t="s">
        <v>103</v>
      </c>
      <c r="D379" s="270"/>
      <c r="E379" s="270"/>
      <c r="F379" s="270"/>
      <c r="G379" s="270"/>
      <c r="H379" s="270"/>
      <c r="I379" s="270"/>
      <c r="J379" s="271"/>
      <c r="K379" s="291" t="s">
        <v>103</v>
      </c>
      <c r="L379" s="509">
        <v>0</v>
      </c>
      <c r="M379" s="510" t="s">
        <v>103</v>
      </c>
      <c r="N379" s="511"/>
      <c r="O379" s="490" t="s">
        <v>103</v>
      </c>
      <c r="P379" s="491"/>
    </row>
    <row r="380" spans="1:16" customFormat="1">
      <c r="A380" s="621"/>
      <c r="B380" s="175"/>
      <c r="C380" s="269" t="s">
        <v>103</v>
      </c>
      <c r="D380" s="270"/>
      <c r="E380" s="270"/>
      <c r="F380" s="270"/>
      <c r="G380" s="270"/>
      <c r="H380" s="270"/>
      <c r="I380" s="270"/>
      <c r="J380" s="271"/>
      <c r="K380" s="291" t="s">
        <v>103</v>
      </c>
      <c r="L380" s="509">
        <v>0</v>
      </c>
      <c r="M380" s="510" t="s">
        <v>103</v>
      </c>
      <c r="N380" s="511"/>
      <c r="O380" s="490" t="s">
        <v>103</v>
      </c>
      <c r="P380" s="491"/>
    </row>
    <row r="381" spans="1:16" customFormat="1">
      <c r="A381" s="621"/>
      <c r="B381" s="175"/>
      <c r="C381" s="269" t="s">
        <v>103</v>
      </c>
      <c r="D381" s="270"/>
      <c r="E381" s="270"/>
      <c r="F381" s="270"/>
      <c r="G381" s="270"/>
      <c r="H381" s="270"/>
      <c r="I381" s="270"/>
      <c r="J381" s="271"/>
      <c r="K381" s="291" t="s">
        <v>103</v>
      </c>
      <c r="L381" s="509">
        <v>0</v>
      </c>
      <c r="M381" s="510" t="s">
        <v>103</v>
      </c>
      <c r="N381" s="511"/>
      <c r="O381" s="490" t="s">
        <v>103</v>
      </c>
      <c r="P381" s="491"/>
    </row>
    <row r="382" spans="1:16" customFormat="1">
      <c r="A382" s="621"/>
      <c r="B382" s="175"/>
      <c r="C382" s="269" t="s">
        <v>103</v>
      </c>
      <c r="D382" s="270"/>
      <c r="E382" s="270"/>
      <c r="F382" s="270"/>
      <c r="G382" s="270"/>
      <c r="H382" s="270"/>
      <c r="I382" s="270"/>
      <c r="J382" s="271"/>
      <c r="K382" s="291" t="s">
        <v>103</v>
      </c>
      <c r="L382" s="509">
        <v>0</v>
      </c>
      <c r="M382" s="510" t="s">
        <v>103</v>
      </c>
      <c r="N382" s="511"/>
      <c r="O382" s="490" t="s">
        <v>103</v>
      </c>
      <c r="P382" s="491"/>
    </row>
    <row r="383" spans="1:16" customFormat="1">
      <c r="A383" s="621"/>
      <c r="B383" s="175"/>
      <c r="C383" s="269" t="s">
        <v>103</v>
      </c>
      <c r="D383" s="270"/>
      <c r="E383" s="270"/>
      <c r="F383" s="270"/>
      <c r="G383" s="270"/>
      <c r="H383" s="270"/>
      <c r="I383" s="270"/>
      <c r="J383" s="271"/>
      <c r="K383" s="291" t="s">
        <v>103</v>
      </c>
      <c r="L383" s="509">
        <v>0</v>
      </c>
      <c r="M383" s="510" t="s">
        <v>103</v>
      </c>
      <c r="N383" s="511"/>
      <c r="O383" s="490" t="s">
        <v>103</v>
      </c>
      <c r="P383" s="491"/>
    </row>
    <row r="384" spans="1:16" customFormat="1">
      <c r="A384" s="621"/>
      <c r="B384" s="175"/>
      <c r="C384" s="269" t="s">
        <v>103</v>
      </c>
      <c r="D384" s="270"/>
      <c r="E384" s="270"/>
      <c r="F384" s="270"/>
      <c r="G384" s="270"/>
      <c r="H384" s="270"/>
      <c r="I384" s="270"/>
      <c r="J384" s="271"/>
      <c r="K384" s="291" t="s">
        <v>103</v>
      </c>
      <c r="L384" s="509">
        <v>0</v>
      </c>
      <c r="M384" s="510" t="s">
        <v>103</v>
      </c>
      <c r="N384" s="511"/>
      <c r="O384" s="490" t="s">
        <v>103</v>
      </c>
      <c r="P384" s="491"/>
    </row>
    <row r="385" spans="1:16" customFormat="1" ht="15" thickBot="1">
      <c r="A385" s="621"/>
      <c r="B385" s="175"/>
      <c r="C385" s="292" t="s">
        <v>97</v>
      </c>
      <c r="D385" s="270"/>
      <c r="E385" s="270"/>
      <c r="F385" s="270"/>
      <c r="G385" s="270"/>
      <c r="H385" s="270"/>
      <c r="I385" s="270"/>
      <c r="J385" s="271"/>
      <c r="K385" s="291" t="s">
        <v>98</v>
      </c>
      <c r="L385" s="509">
        <v>0.05</v>
      </c>
      <c r="M385" s="510">
        <v>5396.56</v>
      </c>
      <c r="N385" s="511"/>
      <c r="O385" s="490">
        <v>269.83</v>
      </c>
      <c r="P385" s="491"/>
    </row>
    <row r="386" spans="1:16" customFormat="1" ht="15.75" thickBot="1">
      <c r="A386" s="621"/>
      <c r="B386" s="175"/>
      <c r="C386" s="283" t="s">
        <v>95</v>
      </c>
      <c r="D386" s="284"/>
      <c r="E386" s="284"/>
      <c r="F386" s="284"/>
      <c r="G386" s="284"/>
      <c r="H386" s="284"/>
      <c r="I386" s="284"/>
      <c r="J386" s="284"/>
      <c r="K386" s="284"/>
      <c r="L386" s="284"/>
      <c r="M386" s="284"/>
      <c r="N386" s="285"/>
      <c r="O386" s="502">
        <v>5666.39</v>
      </c>
      <c r="P386" s="491"/>
    </row>
    <row r="387" spans="1:16" customFormat="1" ht="15.75" thickBot="1">
      <c r="A387" s="621"/>
      <c r="B387" s="175"/>
      <c r="C387" s="233" t="s">
        <v>50</v>
      </c>
      <c r="D387" s="196"/>
      <c r="E387" s="196"/>
      <c r="F387" s="196"/>
      <c r="G387" s="196"/>
      <c r="H387" s="196"/>
      <c r="I387" s="196"/>
      <c r="J387" s="196"/>
      <c r="K387" s="196"/>
      <c r="L387" s="196"/>
      <c r="M387" s="196"/>
      <c r="N387" s="196"/>
      <c r="O387" s="259"/>
      <c r="P387" s="260"/>
    </row>
    <row r="388" spans="1:16" customFormat="1" ht="15">
      <c r="A388" s="621"/>
      <c r="B388" s="175"/>
      <c r="C388" s="261" t="s">
        <v>51</v>
      </c>
      <c r="D388" s="287"/>
      <c r="E388" s="287"/>
      <c r="F388" s="287"/>
      <c r="G388" s="287"/>
      <c r="H388" s="287"/>
      <c r="I388" s="287"/>
      <c r="J388" s="266" t="s">
        <v>52</v>
      </c>
      <c r="K388" s="293" t="s">
        <v>53</v>
      </c>
      <c r="L388" s="266" t="s">
        <v>99</v>
      </c>
      <c r="M388" s="264" t="s">
        <v>54</v>
      </c>
      <c r="N388" s="265"/>
      <c r="O388" s="267" t="s">
        <v>48</v>
      </c>
      <c r="P388" s="268"/>
    </row>
    <row r="389" spans="1:16" customFormat="1">
      <c r="A389" s="621"/>
      <c r="B389" s="175"/>
      <c r="C389" s="269" t="s">
        <v>103</v>
      </c>
      <c r="D389" s="294"/>
      <c r="E389" s="294"/>
      <c r="F389" s="294"/>
      <c r="G389" s="294"/>
      <c r="H389" s="294"/>
      <c r="I389" s="294"/>
      <c r="J389" s="295">
        <v>0</v>
      </c>
      <c r="K389" s="296">
        <v>0</v>
      </c>
      <c r="L389" s="517" t="s">
        <v>103</v>
      </c>
      <c r="M389" s="510" t="s">
        <v>103</v>
      </c>
      <c r="N389" s="518"/>
      <c r="O389" s="519" t="s">
        <v>103</v>
      </c>
      <c r="P389" s="491"/>
    </row>
    <row r="390" spans="1:16" customFormat="1">
      <c r="A390" s="621"/>
      <c r="B390" s="175"/>
      <c r="C390" s="269" t="s">
        <v>103</v>
      </c>
      <c r="D390" s="294"/>
      <c r="E390" s="294"/>
      <c r="F390" s="294"/>
      <c r="G390" s="294"/>
      <c r="H390" s="294"/>
      <c r="I390" s="294"/>
      <c r="J390" s="295">
        <v>0</v>
      </c>
      <c r="K390" s="296">
        <v>0</v>
      </c>
      <c r="L390" s="517" t="s">
        <v>103</v>
      </c>
      <c r="M390" s="510" t="s">
        <v>103</v>
      </c>
      <c r="N390" s="518"/>
      <c r="O390" s="519" t="s">
        <v>103</v>
      </c>
      <c r="P390" s="491"/>
    </row>
    <row r="391" spans="1:16" customFormat="1">
      <c r="A391" s="621"/>
      <c r="B391" s="175"/>
      <c r="C391" s="269" t="s">
        <v>103</v>
      </c>
      <c r="D391" s="294"/>
      <c r="E391" s="294"/>
      <c r="F391" s="294"/>
      <c r="G391" s="294"/>
      <c r="H391" s="294"/>
      <c r="I391" s="294"/>
      <c r="J391" s="295">
        <v>0</v>
      </c>
      <c r="K391" s="296">
        <v>0</v>
      </c>
      <c r="L391" s="517" t="s">
        <v>103</v>
      </c>
      <c r="M391" s="510" t="s">
        <v>103</v>
      </c>
      <c r="N391" s="518"/>
      <c r="O391" s="519" t="s">
        <v>103</v>
      </c>
      <c r="P391" s="491"/>
    </row>
    <row r="392" spans="1:16" customFormat="1" ht="15" thickBot="1">
      <c r="A392" s="621"/>
      <c r="B392" s="175"/>
      <c r="C392" s="269" t="s">
        <v>103</v>
      </c>
      <c r="D392" s="294"/>
      <c r="E392" s="294"/>
      <c r="F392" s="294"/>
      <c r="G392" s="294"/>
      <c r="H392" s="294"/>
      <c r="I392" s="294"/>
      <c r="J392" s="295">
        <v>0</v>
      </c>
      <c r="K392" s="296">
        <v>0</v>
      </c>
      <c r="L392" s="517" t="s">
        <v>103</v>
      </c>
      <c r="M392" s="510" t="s">
        <v>103</v>
      </c>
      <c r="N392" s="518"/>
      <c r="O392" s="519" t="s">
        <v>103</v>
      </c>
      <c r="P392" s="491"/>
    </row>
    <row r="393" spans="1:16" customFormat="1" ht="15.75" thickBot="1">
      <c r="A393" s="621"/>
      <c r="B393" s="175"/>
      <c r="C393" s="283" t="s">
        <v>95</v>
      </c>
      <c r="D393" s="284"/>
      <c r="E393" s="284"/>
      <c r="F393" s="284"/>
      <c r="G393" s="284"/>
      <c r="H393" s="284"/>
      <c r="I393" s="284"/>
      <c r="J393" s="284"/>
      <c r="K393" s="284"/>
      <c r="L393" s="284"/>
      <c r="M393" s="284"/>
      <c r="N393" s="285"/>
      <c r="O393" s="297">
        <v>0</v>
      </c>
      <c r="P393" s="286"/>
    </row>
    <row r="394" spans="1:16" customFormat="1" ht="15.75" thickBot="1">
      <c r="A394" s="621"/>
      <c r="B394" s="175"/>
      <c r="C394" s="233" t="s">
        <v>55</v>
      </c>
      <c r="D394" s="196"/>
      <c r="E394" s="196"/>
      <c r="F394" s="196"/>
      <c r="G394" s="196"/>
      <c r="H394" s="196"/>
      <c r="I394" s="196"/>
      <c r="J394" s="196"/>
      <c r="K394" s="196"/>
      <c r="L394" s="196"/>
      <c r="M394" s="196"/>
      <c r="N394" s="196"/>
      <c r="O394" s="259"/>
      <c r="P394" s="260"/>
    </row>
    <row r="395" spans="1:16" customFormat="1" ht="30">
      <c r="A395" s="621"/>
      <c r="B395" s="175"/>
      <c r="C395" s="261" t="s">
        <v>56</v>
      </c>
      <c r="D395" s="287"/>
      <c r="E395" s="287"/>
      <c r="F395" s="287"/>
      <c r="G395" s="287"/>
      <c r="H395" s="287"/>
      <c r="I395" s="287"/>
      <c r="J395" s="266" t="s">
        <v>57</v>
      </c>
      <c r="K395" s="298" t="s">
        <v>58</v>
      </c>
      <c r="L395" s="299" t="s">
        <v>59</v>
      </c>
      <c r="M395" s="264" t="s">
        <v>47</v>
      </c>
      <c r="N395" s="265"/>
      <c r="O395" s="300" t="s">
        <v>48</v>
      </c>
      <c r="P395" s="301"/>
    </row>
    <row r="396" spans="1:16" customFormat="1">
      <c r="A396" s="621"/>
      <c r="B396" s="175"/>
      <c r="C396" s="269" t="s">
        <v>103</v>
      </c>
      <c r="D396" s="270"/>
      <c r="E396" s="270"/>
      <c r="F396" s="270"/>
      <c r="G396" s="270"/>
      <c r="H396" s="270"/>
      <c r="I396" s="271"/>
      <c r="J396" s="525" t="s">
        <v>103</v>
      </c>
      <c r="K396" s="526" t="s">
        <v>65</v>
      </c>
      <c r="L396" s="527" t="s">
        <v>65</v>
      </c>
      <c r="M396" s="275">
        <v>0</v>
      </c>
      <c r="N396" s="302"/>
      <c r="O396" s="529" t="s">
        <v>65</v>
      </c>
      <c r="P396" s="530"/>
    </row>
    <row r="397" spans="1:16" customFormat="1">
      <c r="A397" s="621"/>
      <c r="B397" s="175"/>
      <c r="C397" s="269" t="s">
        <v>105</v>
      </c>
      <c r="D397" s="270"/>
      <c r="E397" s="270"/>
      <c r="F397" s="270"/>
      <c r="G397" s="270"/>
      <c r="H397" s="270"/>
      <c r="I397" s="271"/>
      <c r="J397" s="525">
        <v>71433</v>
      </c>
      <c r="K397" s="526">
        <v>1.95</v>
      </c>
      <c r="L397" s="527">
        <v>139294.35</v>
      </c>
      <c r="M397" s="275">
        <v>100</v>
      </c>
      <c r="N397" s="302"/>
      <c r="O397" s="529">
        <v>1392.94</v>
      </c>
      <c r="P397" s="530"/>
    </row>
    <row r="398" spans="1:16" customFormat="1">
      <c r="A398" s="621"/>
      <c r="B398" s="175"/>
      <c r="C398" s="269" t="s">
        <v>103</v>
      </c>
      <c r="D398" s="270"/>
      <c r="E398" s="270"/>
      <c r="F398" s="270"/>
      <c r="G398" s="270"/>
      <c r="H398" s="270"/>
      <c r="I398" s="271"/>
      <c r="J398" s="525" t="s">
        <v>103</v>
      </c>
      <c r="K398" s="526" t="s">
        <v>65</v>
      </c>
      <c r="L398" s="527" t="s">
        <v>65</v>
      </c>
      <c r="M398" s="275">
        <v>0</v>
      </c>
      <c r="N398" s="302"/>
      <c r="O398" s="529" t="s">
        <v>65</v>
      </c>
      <c r="P398" s="530"/>
    </row>
    <row r="399" spans="1:16" customFormat="1">
      <c r="A399" s="621"/>
      <c r="B399" s="175"/>
      <c r="C399" s="269" t="s">
        <v>103</v>
      </c>
      <c r="D399" s="270"/>
      <c r="E399" s="270"/>
      <c r="F399" s="270"/>
      <c r="G399" s="270"/>
      <c r="H399" s="270"/>
      <c r="I399" s="271"/>
      <c r="J399" s="525" t="s">
        <v>103</v>
      </c>
      <c r="K399" s="526" t="s">
        <v>65</v>
      </c>
      <c r="L399" s="527" t="s">
        <v>65</v>
      </c>
      <c r="M399" s="275">
        <v>0</v>
      </c>
      <c r="N399" s="302"/>
      <c r="O399" s="529" t="s">
        <v>65</v>
      </c>
      <c r="P399" s="530"/>
    </row>
    <row r="400" spans="1:16" customFormat="1" ht="15" thickBot="1">
      <c r="A400" s="621"/>
      <c r="B400" s="175"/>
      <c r="C400" s="269" t="s">
        <v>103</v>
      </c>
      <c r="D400" s="270"/>
      <c r="E400" s="270"/>
      <c r="F400" s="270"/>
      <c r="G400" s="270"/>
      <c r="H400" s="270"/>
      <c r="I400" s="271"/>
      <c r="J400" s="525" t="s">
        <v>103</v>
      </c>
      <c r="K400" s="526" t="s">
        <v>65</v>
      </c>
      <c r="L400" s="527" t="s">
        <v>65</v>
      </c>
      <c r="M400" s="275">
        <v>0</v>
      </c>
      <c r="N400" s="302"/>
      <c r="O400" s="529" t="s">
        <v>65</v>
      </c>
      <c r="P400" s="491"/>
    </row>
    <row r="401" spans="1:16" customFormat="1" ht="15.75" thickBot="1">
      <c r="A401" s="621"/>
      <c r="B401" s="175"/>
      <c r="C401" s="283" t="s">
        <v>95</v>
      </c>
      <c r="D401" s="284"/>
      <c r="E401" s="284"/>
      <c r="F401" s="284"/>
      <c r="G401" s="284"/>
      <c r="H401" s="284"/>
      <c r="I401" s="284"/>
      <c r="J401" s="284"/>
      <c r="K401" s="284"/>
      <c r="L401" s="284"/>
      <c r="M401" s="284"/>
      <c r="N401" s="285"/>
      <c r="O401" s="502">
        <v>1392.94</v>
      </c>
      <c r="P401" s="491"/>
    </row>
    <row r="402" spans="1:16" customFormat="1" ht="15" thickBot="1">
      <c r="A402" s="621"/>
      <c r="B402" s="175"/>
      <c r="C402" s="246"/>
      <c r="D402" s="178"/>
      <c r="E402" s="178"/>
      <c r="F402" s="178"/>
      <c r="G402" s="178"/>
      <c r="H402" s="178"/>
      <c r="I402" s="178"/>
      <c r="J402" s="178"/>
      <c r="K402" s="178"/>
      <c r="L402" s="178"/>
      <c r="M402" s="178"/>
      <c r="N402" s="178"/>
      <c r="O402" s="247"/>
      <c r="P402" s="176"/>
    </row>
    <row r="403" spans="1:16" customFormat="1" ht="15.75" thickBot="1">
      <c r="A403" s="621"/>
      <c r="B403" s="175"/>
      <c r="C403" s="303" t="s">
        <v>60</v>
      </c>
      <c r="D403" s="304"/>
      <c r="E403" s="304"/>
      <c r="F403" s="304"/>
      <c r="G403" s="304"/>
      <c r="H403" s="304"/>
      <c r="I403" s="304"/>
      <c r="J403" s="304"/>
      <c r="K403" s="304"/>
      <c r="L403" s="304"/>
      <c r="M403" s="304"/>
      <c r="N403" s="305"/>
      <c r="O403" s="534">
        <v>7648.62</v>
      </c>
      <c r="P403" s="306"/>
    </row>
    <row r="404" spans="1:16" customFormat="1" ht="15.75" thickBot="1">
      <c r="A404" s="621"/>
      <c r="B404" s="175"/>
      <c r="C404" s="307"/>
      <c r="D404" s="308"/>
      <c r="E404" s="308"/>
      <c r="F404" s="308"/>
      <c r="G404" s="308"/>
      <c r="H404" s="308"/>
      <c r="I404" s="308"/>
      <c r="J404" s="308"/>
      <c r="K404" s="308"/>
      <c r="L404" s="308"/>
      <c r="M404" s="308"/>
      <c r="N404" s="308"/>
      <c r="O404" s="309"/>
      <c r="P404" s="260"/>
    </row>
    <row r="405" spans="1:16" customFormat="1" ht="30">
      <c r="A405" s="621"/>
      <c r="B405" s="175"/>
      <c r="C405" s="310"/>
      <c r="D405" s="311"/>
      <c r="E405" s="311"/>
      <c r="F405" s="311"/>
      <c r="G405" s="311"/>
      <c r="H405" s="311"/>
      <c r="I405" s="311"/>
      <c r="J405" s="293"/>
      <c r="K405" s="312"/>
      <c r="L405" s="299" t="s">
        <v>61</v>
      </c>
      <c r="M405" s="313" t="s">
        <v>62</v>
      </c>
      <c r="N405" s="314"/>
      <c r="O405" s="300"/>
      <c r="P405" s="301"/>
    </row>
    <row r="406" spans="1:16" customFormat="1">
      <c r="A406" s="621"/>
      <c r="B406" s="175"/>
      <c r="C406" s="292"/>
      <c r="D406" s="270"/>
      <c r="E406" s="270"/>
      <c r="F406" s="270"/>
      <c r="G406" s="270"/>
      <c r="H406" s="270"/>
      <c r="I406" s="270"/>
      <c r="J406" s="544"/>
      <c r="K406" s="545"/>
      <c r="L406" s="546">
        <v>0.24</v>
      </c>
      <c r="M406" s="547">
        <v>1835.67</v>
      </c>
      <c r="N406" s="548"/>
      <c r="O406" s="549"/>
      <c r="P406" s="491"/>
    </row>
    <row r="407" spans="1:16" customFormat="1">
      <c r="A407" s="621"/>
      <c r="B407" s="175"/>
      <c r="C407" s="315"/>
      <c r="D407" s="220"/>
      <c r="E407" s="220"/>
      <c r="F407" s="220"/>
      <c r="G407" s="220"/>
      <c r="H407" s="220"/>
      <c r="I407" s="220"/>
      <c r="J407" s="544"/>
      <c r="K407" s="545"/>
      <c r="L407" s="546">
        <v>0.02</v>
      </c>
      <c r="M407" s="547">
        <v>152.97</v>
      </c>
      <c r="N407" s="548"/>
      <c r="O407" s="549"/>
      <c r="P407" s="491"/>
    </row>
    <row r="408" spans="1:16" customFormat="1" ht="15" thickBot="1">
      <c r="A408" s="621"/>
      <c r="B408" s="175"/>
      <c r="C408" s="236"/>
      <c r="D408" s="237"/>
      <c r="E408" s="237"/>
      <c r="F408" s="237"/>
      <c r="G408" s="237"/>
      <c r="H408" s="237"/>
      <c r="I408" s="237"/>
      <c r="J408" s="551"/>
      <c r="K408" s="552"/>
      <c r="L408" s="546">
        <v>7.0000000000000007E-2</v>
      </c>
      <c r="M408" s="547">
        <v>535.4</v>
      </c>
      <c r="N408" s="548"/>
      <c r="O408" s="549"/>
      <c r="P408" s="491"/>
    </row>
    <row r="409" spans="1:16" customFormat="1" ht="15.75" thickBot="1">
      <c r="A409" s="621"/>
      <c r="B409" s="175"/>
      <c r="C409" s="283"/>
      <c r="D409" s="284"/>
      <c r="E409" s="284"/>
      <c r="F409" s="284"/>
      <c r="G409" s="284"/>
      <c r="H409" s="284"/>
      <c r="I409" s="284"/>
      <c r="J409" s="284"/>
      <c r="K409" s="284"/>
      <c r="L409" s="284"/>
      <c r="M409" s="284"/>
      <c r="N409" s="285"/>
      <c r="O409" s="502">
        <v>2524.04</v>
      </c>
      <c r="P409" s="316"/>
    </row>
    <row r="410" spans="1:16" customFormat="1" ht="15" thickBot="1">
      <c r="A410" s="621"/>
      <c r="B410" s="175"/>
      <c r="C410" s="246"/>
      <c r="D410" s="178"/>
      <c r="E410" s="178"/>
      <c r="F410" s="178"/>
      <c r="G410" s="178"/>
      <c r="H410" s="178"/>
      <c r="I410" s="178"/>
      <c r="J410" s="178"/>
      <c r="K410" s="178"/>
      <c r="L410" s="178"/>
      <c r="M410" s="178"/>
      <c r="N410" s="178"/>
      <c r="O410" s="247"/>
      <c r="P410" s="176"/>
    </row>
    <row r="411" spans="1:16" customFormat="1" ht="15.75" thickBot="1">
      <c r="A411" s="621"/>
      <c r="B411" s="175"/>
      <c r="C411" s="317" t="s">
        <v>64</v>
      </c>
      <c r="D411" s="318"/>
      <c r="E411" s="318"/>
      <c r="F411" s="318"/>
      <c r="G411" s="318"/>
      <c r="H411" s="318"/>
      <c r="I411" s="318"/>
      <c r="J411" s="318"/>
      <c r="K411" s="318"/>
      <c r="L411" s="318"/>
      <c r="M411" s="318"/>
      <c r="N411" s="319"/>
      <c r="O411" s="534">
        <v>10173</v>
      </c>
      <c r="P411" s="316"/>
    </row>
    <row r="412" spans="1:16" customFormat="1">
      <c r="A412" s="621"/>
      <c r="B412" s="175"/>
      <c r="C412" s="239"/>
      <c r="D412" s="240"/>
      <c r="E412" s="240"/>
      <c r="F412" s="240"/>
      <c r="G412" s="240"/>
      <c r="H412" s="240"/>
      <c r="I412" s="240"/>
      <c r="J412" s="240"/>
      <c r="K412" s="240"/>
      <c r="L412" s="240"/>
      <c r="M412" s="240"/>
      <c r="N412" s="240"/>
      <c r="O412" s="241"/>
      <c r="P412" s="176"/>
    </row>
    <row r="413" spans="1:16" customFormat="1">
      <c r="A413" s="621"/>
      <c r="B413" s="175"/>
      <c r="C413" s="246"/>
      <c r="D413" s="178"/>
      <c r="E413" s="178"/>
      <c r="F413" s="178"/>
      <c r="G413" s="178"/>
      <c r="H413" s="178"/>
      <c r="I413" s="178"/>
      <c r="J413" s="178"/>
      <c r="K413" s="178"/>
      <c r="L413" s="178"/>
      <c r="M413" s="178"/>
      <c r="N413" s="178"/>
      <c r="O413" s="247"/>
      <c r="P413" s="176"/>
    </row>
    <row r="414" spans="1:16" customFormat="1">
      <c r="A414" s="621"/>
      <c r="B414" s="175"/>
      <c r="C414" s="246"/>
      <c r="D414" s="178"/>
      <c r="E414" s="178"/>
      <c r="F414" s="178"/>
      <c r="G414" s="178"/>
      <c r="H414" s="178"/>
      <c r="I414" s="178"/>
      <c r="J414" s="178"/>
      <c r="K414" s="178"/>
      <c r="L414" s="178"/>
      <c r="M414" s="178"/>
      <c r="N414" s="178"/>
      <c r="O414" s="247"/>
      <c r="P414" s="176"/>
    </row>
    <row r="415" spans="1:16" customFormat="1">
      <c r="A415" s="621"/>
      <c r="B415" s="175"/>
      <c r="C415" s="246"/>
      <c r="D415" s="178"/>
      <c r="E415" s="178"/>
      <c r="F415" s="178"/>
      <c r="G415" s="178"/>
      <c r="H415" s="178"/>
      <c r="I415" s="178"/>
      <c r="J415" s="178"/>
      <c r="K415" s="178"/>
      <c r="L415" s="178"/>
      <c r="M415" s="178"/>
      <c r="N415" s="178"/>
      <c r="O415" s="247"/>
      <c r="P415" s="176"/>
    </row>
    <row r="416" spans="1:16" customFormat="1" ht="15.75">
      <c r="A416" s="621"/>
      <c r="B416" s="175"/>
      <c r="C416" s="320" t="s">
        <v>106</v>
      </c>
      <c r="D416" s="178"/>
      <c r="E416" s="178"/>
      <c r="F416" s="178"/>
      <c r="G416" s="178"/>
      <c r="H416" s="178"/>
      <c r="I416" s="178"/>
      <c r="J416" s="321" t="s">
        <v>107</v>
      </c>
      <c r="K416" s="178"/>
      <c r="M416" s="178"/>
      <c r="N416" s="178"/>
      <c r="O416" s="247"/>
      <c r="P416" s="176"/>
    </row>
    <row r="417" spans="1:16" customFormat="1">
      <c r="A417" s="621"/>
      <c r="B417" s="175"/>
      <c r="C417" s="322"/>
      <c r="D417" s="178" t="s">
        <v>108</v>
      </c>
      <c r="E417" s="178"/>
      <c r="F417" s="178"/>
      <c r="G417" s="178"/>
      <c r="H417" s="323"/>
      <c r="I417" s="178"/>
      <c r="J417" s="178"/>
      <c r="K417" s="178" t="s">
        <v>109</v>
      </c>
      <c r="M417" s="178"/>
      <c r="N417" s="178"/>
      <c r="O417" s="247"/>
      <c r="P417" s="324"/>
    </row>
    <row r="418" spans="1:16" customFormat="1">
      <c r="A418" s="621"/>
      <c r="B418" s="175"/>
      <c r="C418" s="246"/>
      <c r="D418" s="178" t="s">
        <v>110</v>
      </c>
      <c r="E418" s="178"/>
      <c r="F418" s="178"/>
      <c r="G418" s="178"/>
      <c r="H418" s="323"/>
      <c r="I418" s="178"/>
      <c r="J418" s="178"/>
      <c r="K418" s="178" t="s">
        <v>111</v>
      </c>
      <c r="M418" s="178"/>
      <c r="N418" s="178"/>
      <c r="O418" s="247"/>
      <c r="P418" s="324"/>
    </row>
    <row r="419" spans="1:16" customFormat="1">
      <c r="A419" s="621"/>
      <c r="B419" s="175"/>
      <c r="C419" s="227"/>
      <c r="D419" s="178" t="s">
        <v>112</v>
      </c>
      <c r="E419" s="178"/>
      <c r="F419" s="179"/>
      <c r="G419" s="179"/>
      <c r="H419" s="323"/>
      <c r="I419" s="179"/>
      <c r="J419" s="179"/>
      <c r="K419" s="325" t="s">
        <v>113</v>
      </c>
      <c r="L419" s="325"/>
      <c r="M419" s="179"/>
      <c r="N419" s="179"/>
      <c r="O419" s="247"/>
      <c r="P419" s="326"/>
    </row>
    <row r="420" spans="1:16" customFormat="1" ht="16.5" thickBot="1">
      <c r="A420" s="621"/>
      <c r="B420" s="175"/>
      <c r="C420" s="327"/>
      <c r="D420" s="328"/>
      <c r="E420" s="328"/>
      <c r="F420" s="328"/>
      <c r="G420" s="328"/>
      <c r="H420" s="328"/>
      <c r="I420" s="328"/>
      <c r="J420" s="328"/>
      <c r="K420" s="328"/>
      <c r="L420" s="328"/>
      <c r="M420" s="328"/>
      <c r="N420" s="328"/>
      <c r="O420" s="329"/>
      <c r="P420" s="330"/>
    </row>
    <row r="421" spans="1:16" customFormat="1" ht="13.5" thickBot="1">
      <c r="A421" s="621"/>
      <c r="B421" s="331"/>
      <c r="C421" s="332"/>
      <c r="D421" s="332"/>
      <c r="E421" s="332"/>
      <c r="F421" s="332"/>
      <c r="G421" s="332"/>
      <c r="H421" s="332"/>
      <c r="I421" s="332"/>
      <c r="J421" s="332"/>
      <c r="K421" s="332"/>
      <c r="L421" s="332"/>
      <c r="M421" s="332"/>
      <c r="N421" s="332"/>
      <c r="O421" s="333"/>
      <c r="P421" s="334"/>
    </row>
    <row r="422" spans="1:16" customFormat="1" ht="13.5" thickTop="1">
      <c r="A422" s="621"/>
      <c r="B422" s="171"/>
      <c r="C422" s="172"/>
      <c r="D422" s="172"/>
      <c r="E422" s="172"/>
      <c r="F422" s="172"/>
      <c r="G422" s="172"/>
      <c r="H422" s="172"/>
      <c r="I422" s="172"/>
      <c r="J422" s="172"/>
      <c r="K422" s="172"/>
      <c r="L422" s="172"/>
      <c r="M422" s="172"/>
      <c r="N422" s="172"/>
      <c r="O422" s="173"/>
      <c r="P422" s="174"/>
    </row>
    <row r="423" spans="1:16" customFormat="1" ht="18.75" customHeight="1">
      <c r="A423" s="621"/>
      <c r="B423" s="175"/>
      <c r="C423" s="335" t="s">
        <v>100</v>
      </c>
      <c r="D423" s="335"/>
      <c r="E423" s="335"/>
      <c r="F423" s="335"/>
      <c r="G423" s="335"/>
      <c r="H423" s="335"/>
      <c r="I423" s="335"/>
      <c r="J423" s="335"/>
      <c r="K423" s="335"/>
      <c r="L423" s="335"/>
      <c r="M423" s="335"/>
      <c r="N423" s="335"/>
      <c r="O423" s="335"/>
      <c r="P423" s="176"/>
    </row>
    <row r="424" spans="1:16" customFormat="1">
      <c r="A424" s="621"/>
      <c r="B424" s="175"/>
      <c r="C424" s="177" t="s">
        <v>89</v>
      </c>
      <c r="D424" s="177" t="s">
        <v>101</v>
      </c>
      <c r="E424" s="177"/>
      <c r="F424" s="177"/>
      <c r="G424" s="177"/>
      <c r="H424" s="177"/>
      <c r="I424" s="177"/>
      <c r="J424" s="177"/>
      <c r="K424" s="177"/>
      <c r="L424" s="177"/>
      <c r="M424" s="177"/>
      <c r="N424" s="177"/>
      <c r="O424" s="177"/>
      <c r="P424" s="176"/>
    </row>
    <row r="425" spans="1:16" customFormat="1" ht="15" thickBot="1">
      <c r="A425" s="621"/>
      <c r="B425" s="175"/>
      <c r="C425" s="178"/>
      <c r="D425" s="178"/>
      <c r="E425" s="178"/>
      <c r="F425" s="178"/>
      <c r="G425" s="178"/>
      <c r="H425" s="178"/>
      <c r="I425" s="178"/>
      <c r="J425" s="178"/>
      <c r="K425" s="178"/>
      <c r="L425" s="178"/>
      <c r="M425" s="178"/>
      <c r="N425" s="178"/>
      <c r="O425" s="179"/>
      <c r="P425" s="176"/>
    </row>
    <row r="426" spans="1:16" customFormat="1" ht="15">
      <c r="A426" s="621"/>
      <c r="B426" s="175"/>
      <c r="C426" s="180"/>
      <c r="D426" s="181"/>
      <c r="E426" s="182"/>
      <c r="F426" s="182"/>
      <c r="G426" s="182"/>
      <c r="H426" s="182"/>
      <c r="I426" s="182"/>
      <c r="J426" s="182"/>
      <c r="K426" s="183"/>
      <c r="L426" s="184"/>
      <c r="M426" s="185"/>
      <c r="N426" s="185"/>
      <c r="O426" s="186"/>
      <c r="P426" s="187"/>
    </row>
    <row r="427" spans="1:16" customFormat="1" ht="15">
      <c r="A427" s="621"/>
      <c r="B427" s="175"/>
      <c r="C427" s="188"/>
      <c r="D427" s="189" t="s">
        <v>90</v>
      </c>
      <c r="E427" s="190"/>
      <c r="F427" s="190"/>
      <c r="G427" s="190"/>
      <c r="H427" s="190"/>
      <c r="I427" s="190"/>
      <c r="J427" s="190"/>
      <c r="K427" s="191"/>
      <c r="L427" s="192"/>
      <c r="M427" s="193"/>
      <c r="N427" s="193"/>
      <c r="O427" s="194"/>
      <c r="P427" s="187"/>
    </row>
    <row r="428" spans="1:16" customFormat="1" ht="15">
      <c r="A428" s="621"/>
      <c r="B428" s="175"/>
      <c r="C428" s="188"/>
      <c r="D428" s="195"/>
      <c r="E428" s="196"/>
      <c r="F428" s="196"/>
      <c r="G428" s="196"/>
      <c r="H428" s="196"/>
      <c r="I428" s="196"/>
      <c r="J428" s="196"/>
      <c r="K428" s="197"/>
      <c r="L428" s="198"/>
      <c r="M428" s="199"/>
      <c r="N428" s="200"/>
      <c r="O428" s="201"/>
      <c r="P428" s="187"/>
    </row>
    <row r="429" spans="1:16" customFormat="1" ht="15">
      <c r="A429" s="621"/>
      <c r="B429" s="175"/>
      <c r="C429" s="188"/>
      <c r="D429" s="195"/>
      <c r="E429" s="196"/>
      <c r="F429" s="196"/>
      <c r="G429" s="196"/>
      <c r="H429" s="196"/>
      <c r="I429" s="196"/>
      <c r="J429" s="196"/>
      <c r="K429" s="197"/>
      <c r="L429" s="202" t="s">
        <v>35</v>
      </c>
      <c r="M429" s="203">
        <v>1</v>
      </c>
      <c r="N429" s="204"/>
      <c r="O429" s="205"/>
      <c r="P429" s="187"/>
    </row>
    <row r="430" spans="1:16" customFormat="1" ht="15">
      <c r="A430" s="621"/>
      <c r="B430" s="175"/>
      <c r="C430" s="188"/>
      <c r="D430" s="195"/>
      <c r="E430" s="196"/>
      <c r="F430" s="196"/>
      <c r="G430" s="196"/>
      <c r="H430" s="196"/>
      <c r="I430" s="196"/>
      <c r="J430" s="196"/>
      <c r="K430" s="197"/>
      <c r="L430" s="206"/>
      <c r="M430" s="207"/>
      <c r="N430" s="208"/>
      <c r="O430" s="209"/>
      <c r="P430" s="210"/>
    </row>
    <row r="431" spans="1:16" customFormat="1" ht="15">
      <c r="A431" s="621"/>
      <c r="B431" s="175"/>
      <c r="C431" s="188"/>
      <c r="D431" s="211"/>
      <c r="E431" s="212"/>
      <c r="F431" s="212"/>
      <c r="G431" s="212"/>
      <c r="H431" s="212"/>
      <c r="I431" s="212"/>
      <c r="J431" s="212"/>
      <c r="K431" s="213"/>
      <c r="L431" s="198"/>
      <c r="M431" s="214"/>
      <c r="N431" s="214"/>
      <c r="O431" s="215"/>
      <c r="P431" s="187"/>
    </row>
    <row r="432" spans="1:16" customFormat="1" ht="15">
      <c r="A432" s="621"/>
      <c r="B432" s="175"/>
      <c r="C432" s="188"/>
      <c r="D432" s="211"/>
      <c r="E432" s="212"/>
      <c r="F432" s="212"/>
      <c r="G432" s="212"/>
      <c r="H432" s="212"/>
      <c r="I432" s="212"/>
      <c r="J432" s="212"/>
      <c r="K432" s="213"/>
      <c r="L432" s="202" t="s">
        <v>91</v>
      </c>
      <c r="M432" s="202">
        <v>6</v>
      </c>
      <c r="N432" s="202" t="s">
        <v>36</v>
      </c>
      <c r="O432" s="216">
        <v>16</v>
      </c>
      <c r="P432" s="187"/>
    </row>
    <row r="433" spans="1:16" customFormat="1" ht="15">
      <c r="A433" s="621"/>
      <c r="B433" s="175"/>
      <c r="C433" s="188"/>
      <c r="D433" s="189" t="s">
        <v>92</v>
      </c>
      <c r="E433" s="190"/>
      <c r="F433" s="190"/>
      <c r="G433" s="190"/>
      <c r="H433" s="190"/>
      <c r="I433" s="190"/>
      <c r="J433" s="190"/>
      <c r="K433" s="191"/>
      <c r="L433" s="202"/>
      <c r="M433" s="217"/>
      <c r="N433" s="217"/>
      <c r="O433" s="216"/>
      <c r="P433" s="187"/>
    </row>
    <row r="434" spans="1:16" customFormat="1" ht="15.75" thickBot="1">
      <c r="A434" s="621"/>
      <c r="B434" s="175"/>
      <c r="C434" s="218"/>
      <c r="D434" s="219"/>
      <c r="E434" s="219"/>
      <c r="F434" s="219"/>
      <c r="G434" s="219"/>
      <c r="H434" s="219"/>
      <c r="I434" s="219"/>
      <c r="J434" s="219"/>
      <c r="K434" s="219"/>
      <c r="L434" s="219"/>
      <c r="M434" s="220"/>
      <c r="N434" s="220"/>
      <c r="O434" s="221"/>
      <c r="P434" s="222"/>
    </row>
    <row r="435" spans="1:16" customFormat="1" ht="15">
      <c r="A435" s="621"/>
      <c r="B435" s="175"/>
      <c r="C435" s="223"/>
      <c r="D435" s="224"/>
      <c r="E435" s="224"/>
      <c r="F435" s="224"/>
      <c r="G435" s="224"/>
      <c r="H435" s="224"/>
      <c r="I435" s="224"/>
      <c r="J435" s="224"/>
      <c r="K435" s="224"/>
      <c r="L435" s="225" t="s">
        <v>37</v>
      </c>
      <c r="M435" s="225" t="s">
        <v>38</v>
      </c>
      <c r="N435" s="225" t="s">
        <v>39</v>
      </c>
      <c r="O435" s="226" t="s">
        <v>40</v>
      </c>
      <c r="P435" s="210"/>
    </row>
    <row r="436" spans="1:16" customFormat="1" ht="15">
      <c r="A436" s="621"/>
      <c r="B436" s="175"/>
      <c r="C436" s="227"/>
      <c r="D436" s="228"/>
      <c r="E436" s="228"/>
      <c r="F436" s="228"/>
      <c r="G436" s="228"/>
      <c r="H436" s="228"/>
      <c r="I436" s="228"/>
      <c r="J436" s="228"/>
      <c r="K436" s="228"/>
      <c r="L436" s="229"/>
      <c r="M436" s="230">
        <v>13</v>
      </c>
      <c r="N436" s="230">
        <v>2</v>
      </c>
      <c r="O436" s="231">
        <v>2026</v>
      </c>
      <c r="P436" s="232"/>
    </row>
    <row r="437" spans="1:16" customFormat="1" ht="15">
      <c r="A437" s="621"/>
      <c r="B437" s="175"/>
      <c r="C437" s="233"/>
      <c r="D437" s="196"/>
      <c r="E437" s="196"/>
      <c r="F437" s="196"/>
      <c r="G437" s="228"/>
      <c r="H437" s="228"/>
      <c r="I437" s="228"/>
      <c r="J437" s="178"/>
      <c r="K437" s="228"/>
      <c r="L437" s="234"/>
      <c r="M437" s="178"/>
      <c r="N437" s="178"/>
      <c r="O437" s="235"/>
      <c r="P437" s="232"/>
    </row>
    <row r="438" spans="1:16" customFormat="1" ht="15" thickBot="1">
      <c r="A438" s="621"/>
      <c r="B438" s="175"/>
      <c r="C438" s="236"/>
      <c r="D438" s="237"/>
      <c r="E438" s="237"/>
      <c r="F438" s="237"/>
      <c r="G438" s="237"/>
      <c r="H438" s="237"/>
      <c r="I438" s="237"/>
      <c r="J438" s="237"/>
      <c r="K438" s="237"/>
      <c r="L438" s="237"/>
      <c r="M438" s="237"/>
      <c r="N438" s="237"/>
      <c r="O438" s="238"/>
      <c r="P438" s="176"/>
    </row>
    <row r="439" spans="1:16" customFormat="1" ht="15" thickBot="1">
      <c r="A439" s="621"/>
      <c r="B439" s="175"/>
      <c r="C439" s="239"/>
      <c r="D439" s="240"/>
      <c r="E439" s="240"/>
      <c r="F439" s="240"/>
      <c r="G439" s="240"/>
      <c r="H439" s="240"/>
      <c r="I439" s="178"/>
      <c r="J439" s="178"/>
      <c r="K439" s="240"/>
      <c r="L439" s="240"/>
      <c r="M439" s="240"/>
      <c r="N439" s="240"/>
      <c r="O439" s="241"/>
      <c r="P439" s="176"/>
    </row>
    <row r="440" spans="1:16" customFormat="1" ht="15">
      <c r="A440" s="621"/>
      <c r="B440" s="175"/>
      <c r="C440" s="242" t="s">
        <v>93</v>
      </c>
      <c r="D440" s="243"/>
      <c r="E440" s="243"/>
      <c r="F440" s="243"/>
      <c r="G440" s="243"/>
      <c r="H440" s="243"/>
      <c r="I440" s="243"/>
      <c r="J440" s="243"/>
      <c r="K440" s="243"/>
      <c r="L440" s="243"/>
      <c r="M440" s="243"/>
      <c r="N440" s="243"/>
      <c r="O440" s="244"/>
      <c r="P440" s="245"/>
    </row>
    <row r="441" spans="1:16" customFormat="1" ht="15" thickBot="1">
      <c r="A441" s="621"/>
      <c r="B441" s="175"/>
      <c r="C441" s="246"/>
      <c r="D441" s="178"/>
      <c r="E441" s="178"/>
      <c r="F441" s="178"/>
      <c r="G441" s="178"/>
      <c r="H441" s="178"/>
      <c r="I441" s="178"/>
      <c r="J441" s="178"/>
      <c r="K441" s="178"/>
      <c r="L441" s="178"/>
      <c r="M441" s="178"/>
      <c r="N441" s="178"/>
      <c r="O441" s="247"/>
      <c r="P441" s="176"/>
    </row>
    <row r="442" spans="1:16" customFormat="1" ht="15">
      <c r="A442" s="621"/>
      <c r="B442" s="175"/>
      <c r="C442" s="248" t="s">
        <v>41</v>
      </c>
      <c r="D442" s="249" t="s">
        <v>42</v>
      </c>
      <c r="E442" s="249"/>
      <c r="F442" s="249"/>
      <c r="G442" s="249"/>
      <c r="H442" s="249"/>
      <c r="I442" s="249"/>
      <c r="J442" s="249"/>
      <c r="K442" s="249"/>
      <c r="L442" s="249"/>
      <c r="M442" s="250" t="s">
        <v>43</v>
      </c>
      <c r="N442" s="250"/>
      <c r="O442" s="251" t="s">
        <v>9</v>
      </c>
      <c r="P442" s="252"/>
    </row>
    <row r="443" spans="1:16" customFormat="1" ht="30" customHeight="1" thickBot="1">
      <c r="A443" s="621"/>
      <c r="B443" s="253"/>
      <c r="C443" s="254" t="s">
        <v>83</v>
      </c>
      <c r="D443" s="255" t="s">
        <v>158</v>
      </c>
      <c r="E443" s="255"/>
      <c r="F443" s="255"/>
      <c r="G443" s="255"/>
      <c r="H443" s="255"/>
      <c r="I443" s="255"/>
      <c r="J443" s="255"/>
      <c r="K443" s="255"/>
      <c r="L443" s="255"/>
      <c r="M443" s="255" t="s">
        <v>67</v>
      </c>
      <c r="N443" s="256"/>
      <c r="O443" s="257">
        <v>1</v>
      </c>
      <c r="P443" s="258"/>
    </row>
    <row r="444" spans="1:16" customFormat="1" ht="15.75" thickBot="1">
      <c r="A444" s="621"/>
      <c r="B444" s="175"/>
      <c r="C444" s="233" t="s">
        <v>44</v>
      </c>
      <c r="D444" s="196"/>
      <c r="E444" s="196"/>
      <c r="F444" s="196"/>
      <c r="G444" s="196"/>
      <c r="H444" s="196"/>
      <c r="I444" s="196"/>
      <c r="J444" s="196"/>
      <c r="K444" s="196"/>
      <c r="L444" s="196"/>
      <c r="M444" s="196"/>
      <c r="N444" s="196"/>
      <c r="O444" s="259"/>
      <c r="P444" s="260"/>
    </row>
    <row r="445" spans="1:16" customFormat="1" ht="15">
      <c r="A445" s="621"/>
      <c r="B445" s="175"/>
      <c r="C445" s="261" t="s">
        <v>42</v>
      </c>
      <c r="D445" s="262"/>
      <c r="E445" s="262"/>
      <c r="F445" s="262"/>
      <c r="G445" s="263"/>
      <c r="H445" s="264" t="s">
        <v>45</v>
      </c>
      <c r="I445" s="262"/>
      <c r="J445" s="264" t="s">
        <v>46</v>
      </c>
      <c r="K445" s="265"/>
      <c r="L445" s="266" t="s">
        <v>54</v>
      </c>
      <c r="M445" s="264" t="s">
        <v>47</v>
      </c>
      <c r="N445" s="265"/>
      <c r="O445" s="267" t="s">
        <v>48</v>
      </c>
      <c r="P445" s="268"/>
    </row>
    <row r="446" spans="1:16" customFormat="1">
      <c r="A446" s="621"/>
      <c r="B446" s="175"/>
      <c r="C446" s="269" t="s">
        <v>102</v>
      </c>
      <c r="D446" s="270"/>
      <c r="E446" s="270"/>
      <c r="F446" s="270"/>
      <c r="G446" s="271"/>
      <c r="H446" s="272"/>
      <c r="I446" s="271"/>
      <c r="J446" s="273" t="s">
        <v>98</v>
      </c>
      <c r="K446" s="274"/>
      <c r="L446" s="487">
        <v>8158.9500000000007</v>
      </c>
      <c r="M446" s="275">
        <v>10</v>
      </c>
      <c r="N446" s="276"/>
      <c r="O446" s="490">
        <v>815.9</v>
      </c>
      <c r="P446" s="491"/>
    </row>
    <row r="447" spans="1:16" customFormat="1">
      <c r="A447" s="621"/>
      <c r="B447" s="175"/>
      <c r="C447" s="269" t="s">
        <v>130</v>
      </c>
      <c r="D447" s="270"/>
      <c r="E447" s="270"/>
      <c r="F447" s="270" t="s">
        <v>94</v>
      </c>
      <c r="G447" s="271"/>
      <c r="H447" s="272"/>
      <c r="I447" s="271"/>
      <c r="J447" s="273" t="s">
        <v>115</v>
      </c>
      <c r="K447" s="274"/>
      <c r="L447" s="487">
        <v>6000</v>
      </c>
      <c r="M447" s="275">
        <v>40</v>
      </c>
      <c r="N447" s="276"/>
      <c r="O447" s="490">
        <v>150</v>
      </c>
      <c r="P447" s="491"/>
    </row>
    <row r="448" spans="1:16" customFormat="1">
      <c r="A448" s="621"/>
      <c r="B448" s="175"/>
      <c r="C448" s="269" t="s">
        <v>103</v>
      </c>
      <c r="D448" s="270"/>
      <c r="E448" s="270"/>
      <c r="F448" s="270"/>
      <c r="G448" s="271"/>
      <c r="H448" s="277"/>
      <c r="I448" s="278"/>
      <c r="J448" s="273" t="s">
        <v>103</v>
      </c>
      <c r="K448" s="274"/>
      <c r="L448" s="487" t="s">
        <v>103</v>
      </c>
      <c r="M448" s="275">
        <v>0</v>
      </c>
      <c r="N448" s="276"/>
      <c r="O448" s="490" t="s">
        <v>65</v>
      </c>
      <c r="P448" s="491"/>
    </row>
    <row r="449" spans="1:16" customFormat="1">
      <c r="A449" s="621"/>
      <c r="B449" s="175"/>
      <c r="C449" s="269" t="s">
        <v>103</v>
      </c>
      <c r="D449" s="270"/>
      <c r="E449" s="270"/>
      <c r="F449" s="270"/>
      <c r="G449" s="271"/>
      <c r="H449" s="277"/>
      <c r="I449" s="278"/>
      <c r="J449" s="273" t="s">
        <v>103</v>
      </c>
      <c r="K449" s="274"/>
      <c r="L449" s="487" t="s">
        <v>103</v>
      </c>
      <c r="M449" s="275">
        <v>0</v>
      </c>
      <c r="N449" s="276"/>
      <c r="O449" s="490" t="s">
        <v>65</v>
      </c>
      <c r="P449" s="491"/>
    </row>
    <row r="450" spans="1:16" customFormat="1">
      <c r="A450" s="621"/>
      <c r="B450" s="175"/>
      <c r="C450" s="269" t="s">
        <v>103</v>
      </c>
      <c r="D450" s="270"/>
      <c r="E450" s="270"/>
      <c r="F450" s="270"/>
      <c r="G450" s="271"/>
      <c r="H450" s="272"/>
      <c r="I450" s="271"/>
      <c r="J450" s="273" t="s">
        <v>103</v>
      </c>
      <c r="K450" s="274"/>
      <c r="L450" s="487" t="s">
        <v>103</v>
      </c>
      <c r="M450" s="275">
        <v>0</v>
      </c>
      <c r="N450" s="276"/>
      <c r="O450" s="490" t="s">
        <v>65</v>
      </c>
      <c r="P450" s="491"/>
    </row>
    <row r="451" spans="1:16" customFormat="1" ht="15" thickBot="1">
      <c r="A451" s="621"/>
      <c r="B451" s="175"/>
      <c r="C451" s="269" t="s">
        <v>103</v>
      </c>
      <c r="D451" s="237"/>
      <c r="E451" s="237"/>
      <c r="F451" s="237"/>
      <c r="G451" s="279"/>
      <c r="H451" s="280"/>
      <c r="I451" s="279"/>
      <c r="J451" s="273" t="s">
        <v>103</v>
      </c>
      <c r="K451" s="281"/>
      <c r="L451" s="487" t="s">
        <v>103</v>
      </c>
      <c r="M451" s="275">
        <v>0</v>
      </c>
      <c r="N451" s="282"/>
      <c r="O451" s="498" t="s">
        <v>65</v>
      </c>
      <c r="P451" s="491"/>
    </row>
    <row r="452" spans="1:16" customFormat="1" ht="15.75" thickBot="1">
      <c r="A452" s="621"/>
      <c r="B452" s="175"/>
      <c r="C452" s="283" t="s">
        <v>95</v>
      </c>
      <c r="D452" s="284"/>
      <c r="E452" s="284"/>
      <c r="F452" s="284"/>
      <c r="G452" s="284"/>
      <c r="H452" s="284"/>
      <c r="I452" s="284"/>
      <c r="J452" s="284"/>
      <c r="K452" s="284"/>
      <c r="L452" s="284"/>
      <c r="M452" s="284"/>
      <c r="N452" s="285"/>
      <c r="O452" s="502">
        <v>965.9</v>
      </c>
      <c r="P452" s="286"/>
    </row>
    <row r="453" spans="1:16" customFormat="1" ht="15.75" thickBot="1">
      <c r="A453" s="621"/>
      <c r="B453" s="175"/>
      <c r="C453" s="233" t="s">
        <v>49</v>
      </c>
      <c r="D453" s="196"/>
      <c r="E453" s="196"/>
      <c r="F453" s="196"/>
      <c r="G453" s="196"/>
      <c r="H453" s="196"/>
      <c r="I453" s="196"/>
      <c r="J453" s="196"/>
      <c r="K453" s="196"/>
      <c r="L453" s="196"/>
      <c r="M453" s="196"/>
      <c r="N453" s="196"/>
      <c r="O453" s="259"/>
      <c r="P453" s="260"/>
    </row>
    <row r="454" spans="1:16" customFormat="1" ht="15">
      <c r="A454" s="621"/>
      <c r="B454" s="175"/>
      <c r="C454" s="261" t="s">
        <v>42</v>
      </c>
      <c r="D454" s="287"/>
      <c r="E454" s="287"/>
      <c r="F454" s="287"/>
      <c r="G454" s="287"/>
      <c r="H454" s="287"/>
      <c r="I454" s="287"/>
      <c r="J454" s="265"/>
      <c r="K454" s="288" t="s">
        <v>43</v>
      </c>
      <c r="L454" s="266" t="s">
        <v>9</v>
      </c>
      <c r="M454" s="264" t="s">
        <v>96</v>
      </c>
      <c r="N454" s="265"/>
      <c r="O454" s="267" t="s">
        <v>48</v>
      </c>
      <c r="P454" s="268"/>
    </row>
    <row r="455" spans="1:16" customFormat="1">
      <c r="A455" s="621"/>
      <c r="B455" s="175"/>
      <c r="C455" s="269" t="s">
        <v>123</v>
      </c>
      <c r="D455" s="289"/>
      <c r="E455" s="289"/>
      <c r="F455" s="289"/>
      <c r="G455" s="289"/>
      <c r="H455" s="289"/>
      <c r="I455" s="289"/>
      <c r="J455" s="290"/>
      <c r="K455" s="291" t="s">
        <v>70</v>
      </c>
      <c r="L455" s="509">
        <v>0.1</v>
      </c>
      <c r="M455" s="510">
        <v>23035.3</v>
      </c>
      <c r="N455" s="511"/>
      <c r="O455" s="490">
        <v>2303.5300000000002</v>
      </c>
      <c r="P455" s="491"/>
    </row>
    <row r="456" spans="1:16" customFormat="1">
      <c r="A456" s="621"/>
      <c r="B456" s="175"/>
      <c r="C456" s="269" t="s">
        <v>125</v>
      </c>
      <c r="D456" s="289"/>
      <c r="E456" s="289"/>
      <c r="F456" s="289"/>
      <c r="G456" s="289"/>
      <c r="H456" s="289"/>
      <c r="I456" s="289"/>
      <c r="J456" s="290"/>
      <c r="K456" s="291" t="s">
        <v>126</v>
      </c>
      <c r="L456" s="509">
        <v>0.02</v>
      </c>
      <c r="M456" s="510">
        <v>31200</v>
      </c>
      <c r="N456" s="511"/>
      <c r="O456" s="490">
        <v>624</v>
      </c>
      <c r="P456" s="491"/>
    </row>
    <row r="457" spans="1:16" customFormat="1">
      <c r="A457" s="621"/>
      <c r="B457" s="175"/>
      <c r="C457" s="269" t="s">
        <v>127</v>
      </c>
      <c r="D457" s="270"/>
      <c r="E457" s="270"/>
      <c r="F457" s="270"/>
      <c r="G457" s="270"/>
      <c r="H457" s="270"/>
      <c r="I457" s="270"/>
      <c r="J457" s="271"/>
      <c r="K457" s="291" t="s">
        <v>126</v>
      </c>
      <c r="L457" s="509">
        <v>0.04</v>
      </c>
      <c r="M457" s="510">
        <v>61200</v>
      </c>
      <c r="N457" s="511"/>
      <c r="O457" s="490">
        <v>2448</v>
      </c>
      <c r="P457" s="491"/>
    </row>
    <row r="458" spans="1:16" customFormat="1">
      <c r="A458" s="621"/>
      <c r="B458" s="175"/>
      <c r="C458" s="269" t="s">
        <v>128</v>
      </c>
      <c r="D458" s="270"/>
      <c r="E458" s="270"/>
      <c r="F458" s="270"/>
      <c r="G458" s="270"/>
      <c r="H458" s="270"/>
      <c r="I458" s="270"/>
      <c r="J458" s="271"/>
      <c r="K458" s="291" t="s">
        <v>126</v>
      </c>
      <c r="L458" s="509">
        <v>0.04</v>
      </c>
      <c r="M458" s="510">
        <v>96598.66</v>
      </c>
      <c r="N458" s="511"/>
      <c r="O458" s="490">
        <v>3863.95</v>
      </c>
      <c r="P458" s="491"/>
    </row>
    <row r="459" spans="1:16" customFormat="1">
      <c r="A459" s="621"/>
      <c r="B459" s="175"/>
      <c r="C459" s="269" t="s">
        <v>124</v>
      </c>
      <c r="D459" s="270"/>
      <c r="E459" s="270"/>
      <c r="F459" s="270"/>
      <c r="G459" s="270"/>
      <c r="H459" s="270"/>
      <c r="I459" s="270"/>
      <c r="J459" s="271"/>
      <c r="K459" s="291" t="s">
        <v>68</v>
      </c>
      <c r="L459" s="509">
        <v>0.06</v>
      </c>
      <c r="M459" s="510">
        <v>9750</v>
      </c>
      <c r="N459" s="511"/>
      <c r="O459" s="490">
        <v>585</v>
      </c>
      <c r="P459" s="491"/>
    </row>
    <row r="460" spans="1:16" customFormat="1">
      <c r="A460" s="621"/>
      <c r="B460" s="175"/>
      <c r="C460" s="269" t="s">
        <v>103</v>
      </c>
      <c r="D460" s="270"/>
      <c r="E460" s="270"/>
      <c r="F460" s="270"/>
      <c r="G460" s="270"/>
      <c r="H460" s="270"/>
      <c r="I460" s="270"/>
      <c r="J460" s="271"/>
      <c r="K460" s="291" t="s">
        <v>103</v>
      </c>
      <c r="L460" s="509">
        <v>0</v>
      </c>
      <c r="M460" s="510" t="s">
        <v>103</v>
      </c>
      <c r="N460" s="511"/>
      <c r="O460" s="490" t="s">
        <v>103</v>
      </c>
      <c r="P460" s="491"/>
    </row>
    <row r="461" spans="1:16" customFormat="1">
      <c r="A461" s="621"/>
      <c r="B461" s="175"/>
      <c r="C461" s="269" t="s">
        <v>103</v>
      </c>
      <c r="D461" s="270"/>
      <c r="E461" s="270"/>
      <c r="F461" s="270"/>
      <c r="G461" s="270"/>
      <c r="H461" s="270"/>
      <c r="I461" s="270"/>
      <c r="J461" s="271"/>
      <c r="K461" s="291" t="s">
        <v>103</v>
      </c>
      <c r="L461" s="509">
        <v>0</v>
      </c>
      <c r="M461" s="510" t="s">
        <v>103</v>
      </c>
      <c r="N461" s="511"/>
      <c r="O461" s="490" t="s">
        <v>103</v>
      </c>
      <c r="P461" s="491"/>
    </row>
    <row r="462" spans="1:16" customFormat="1">
      <c r="A462" s="621"/>
      <c r="B462" s="175"/>
      <c r="C462" s="269" t="s">
        <v>103</v>
      </c>
      <c r="D462" s="270"/>
      <c r="E462" s="270"/>
      <c r="F462" s="270"/>
      <c r="G462" s="270"/>
      <c r="H462" s="270"/>
      <c r="I462" s="270"/>
      <c r="J462" s="271"/>
      <c r="K462" s="291" t="s">
        <v>103</v>
      </c>
      <c r="L462" s="509">
        <v>0</v>
      </c>
      <c r="M462" s="510" t="s">
        <v>103</v>
      </c>
      <c r="N462" s="511"/>
      <c r="O462" s="490" t="s">
        <v>103</v>
      </c>
      <c r="P462" s="491"/>
    </row>
    <row r="463" spans="1:16" customFormat="1">
      <c r="A463" s="621"/>
      <c r="B463" s="175"/>
      <c r="C463" s="269" t="s">
        <v>103</v>
      </c>
      <c r="D463" s="270"/>
      <c r="E463" s="270"/>
      <c r="F463" s="270"/>
      <c r="G463" s="270"/>
      <c r="H463" s="270"/>
      <c r="I463" s="270"/>
      <c r="J463" s="271"/>
      <c r="K463" s="291" t="s">
        <v>103</v>
      </c>
      <c r="L463" s="509">
        <v>0</v>
      </c>
      <c r="M463" s="510" t="s">
        <v>103</v>
      </c>
      <c r="N463" s="511"/>
      <c r="O463" s="490" t="s">
        <v>103</v>
      </c>
      <c r="P463" s="491"/>
    </row>
    <row r="464" spans="1:16" customFormat="1">
      <c r="A464" s="621"/>
      <c r="B464" s="175"/>
      <c r="C464" s="269" t="s">
        <v>103</v>
      </c>
      <c r="D464" s="270"/>
      <c r="E464" s="270"/>
      <c r="F464" s="270"/>
      <c r="G464" s="270"/>
      <c r="H464" s="270"/>
      <c r="I464" s="270"/>
      <c r="J464" s="271"/>
      <c r="K464" s="291" t="s">
        <v>103</v>
      </c>
      <c r="L464" s="509">
        <v>0</v>
      </c>
      <c r="M464" s="510" t="s">
        <v>103</v>
      </c>
      <c r="N464" s="511"/>
      <c r="O464" s="490" t="s">
        <v>103</v>
      </c>
      <c r="P464" s="491"/>
    </row>
    <row r="465" spans="1:16" customFormat="1">
      <c r="A465" s="621"/>
      <c r="B465" s="175"/>
      <c r="C465" s="269" t="s">
        <v>103</v>
      </c>
      <c r="D465" s="270"/>
      <c r="E465" s="270"/>
      <c r="F465" s="270"/>
      <c r="G465" s="270"/>
      <c r="H465" s="270"/>
      <c r="I465" s="270"/>
      <c r="J465" s="271"/>
      <c r="K465" s="291" t="s">
        <v>103</v>
      </c>
      <c r="L465" s="509">
        <v>0</v>
      </c>
      <c r="M465" s="510" t="s">
        <v>103</v>
      </c>
      <c r="N465" s="511"/>
      <c r="O465" s="490" t="s">
        <v>103</v>
      </c>
      <c r="P465" s="491"/>
    </row>
    <row r="466" spans="1:16" customFormat="1">
      <c r="A466" s="621"/>
      <c r="B466" s="175"/>
      <c r="C466" s="269" t="s">
        <v>103</v>
      </c>
      <c r="D466" s="270"/>
      <c r="E466" s="270"/>
      <c r="F466" s="270"/>
      <c r="G466" s="270"/>
      <c r="H466" s="270"/>
      <c r="I466" s="270"/>
      <c r="J466" s="271"/>
      <c r="K466" s="291" t="s">
        <v>103</v>
      </c>
      <c r="L466" s="509">
        <v>0</v>
      </c>
      <c r="M466" s="510" t="s">
        <v>103</v>
      </c>
      <c r="N466" s="511"/>
      <c r="O466" s="490" t="s">
        <v>103</v>
      </c>
      <c r="P466" s="491"/>
    </row>
    <row r="467" spans="1:16" customFormat="1">
      <c r="A467" s="621"/>
      <c r="B467" s="175"/>
      <c r="C467" s="269" t="s">
        <v>103</v>
      </c>
      <c r="D467" s="270"/>
      <c r="E467" s="270"/>
      <c r="F467" s="270"/>
      <c r="G467" s="270"/>
      <c r="H467" s="270"/>
      <c r="I467" s="270"/>
      <c r="J467" s="271"/>
      <c r="K467" s="291" t="s">
        <v>103</v>
      </c>
      <c r="L467" s="509">
        <v>0</v>
      </c>
      <c r="M467" s="510" t="s">
        <v>103</v>
      </c>
      <c r="N467" s="511"/>
      <c r="O467" s="490" t="s">
        <v>103</v>
      </c>
      <c r="P467" s="491"/>
    </row>
    <row r="468" spans="1:16" customFormat="1">
      <c r="A468" s="621"/>
      <c r="B468" s="175"/>
      <c r="C468" s="269" t="s">
        <v>103</v>
      </c>
      <c r="D468" s="270"/>
      <c r="E468" s="270"/>
      <c r="F468" s="270"/>
      <c r="G468" s="270"/>
      <c r="H468" s="270"/>
      <c r="I468" s="270"/>
      <c r="J468" s="271"/>
      <c r="K468" s="291" t="s">
        <v>103</v>
      </c>
      <c r="L468" s="509">
        <v>0</v>
      </c>
      <c r="M468" s="510" t="s">
        <v>103</v>
      </c>
      <c r="N468" s="511"/>
      <c r="O468" s="490" t="s">
        <v>103</v>
      </c>
      <c r="P468" s="491"/>
    </row>
    <row r="469" spans="1:16" customFormat="1" ht="15" thickBot="1">
      <c r="A469" s="621"/>
      <c r="B469" s="175"/>
      <c r="C469" s="292" t="s">
        <v>97</v>
      </c>
      <c r="D469" s="270"/>
      <c r="E469" s="270"/>
      <c r="F469" s="270"/>
      <c r="G469" s="270"/>
      <c r="H469" s="270"/>
      <c r="I469" s="270"/>
      <c r="J469" s="271"/>
      <c r="K469" s="291" t="s">
        <v>98</v>
      </c>
      <c r="L469" s="509">
        <v>0.05</v>
      </c>
      <c r="M469" s="510">
        <v>9824.48</v>
      </c>
      <c r="N469" s="511"/>
      <c r="O469" s="490">
        <v>491.22</v>
      </c>
      <c r="P469" s="491"/>
    </row>
    <row r="470" spans="1:16" customFormat="1" ht="15.75" thickBot="1">
      <c r="A470" s="621"/>
      <c r="B470" s="175"/>
      <c r="C470" s="283" t="s">
        <v>95</v>
      </c>
      <c r="D470" s="284"/>
      <c r="E470" s="284"/>
      <c r="F470" s="284"/>
      <c r="G470" s="284"/>
      <c r="H470" s="284"/>
      <c r="I470" s="284"/>
      <c r="J470" s="284"/>
      <c r="K470" s="284"/>
      <c r="L470" s="284"/>
      <c r="M470" s="284"/>
      <c r="N470" s="285"/>
      <c r="O470" s="502">
        <v>10315.699999999999</v>
      </c>
      <c r="P470" s="491"/>
    </row>
    <row r="471" spans="1:16" customFormat="1" ht="15.75" thickBot="1">
      <c r="A471" s="621"/>
      <c r="B471" s="175"/>
      <c r="C471" s="233" t="s">
        <v>50</v>
      </c>
      <c r="D471" s="196"/>
      <c r="E471" s="196"/>
      <c r="F471" s="196"/>
      <c r="G471" s="196"/>
      <c r="H471" s="196"/>
      <c r="I471" s="196"/>
      <c r="J471" s="196"/>
      <c r="K471" s="196"/>
      <c r="L471" s="196"/>
      <c r="M471" s="196"/>
      <c r="N471" s="196"/>
      <c r="O471" s="259"/>
      <c r="P471" s="260"/>
    </row>
    <row r="472" spans="1:16" customFormat="1" ht="15">
      <c r="A472" s="621"/>
      <c r="B472" s="175"/>
      <c r="C472" s="261" t="s">
        <v>51</v>
      </c>
      <c r="D472" s="287"/>
      <c r="E472" s="287"/>
      <c r="F472" s="287"/>
      <c r="G472" s="287"/>
      <c r="H472" s="287"/>
      <c r="I472" s="287"/>
      <c r="J472" s="266" t="s">
        <v>52</v>
      </c>
      <c r="K472" s="293" t="s">
        <v>53</v>
      </c>
      <c r="L472" s="266" t="s">
        <v>99</v>
      </c>
      <c r="M472" s="264" t="s">
        <v>54</v>
      </c>
      <c r="N472" s="265"/>
      <c r="O472" s="267" t="s">
        <v>48</v>
      </c>
      <c r="P472" s="268"/>
    </row>
    <row r="473" spans="1:16" customFormat="1">
      <c r="A473" s="621"/>
      <c r="B473" s="175"/>
      <c r="C473" s="269" t="s">
        <v>103</v>
      </c>
      <c r="D473" s="294"/>
      <c r="E473" s="294"/>
      <c r="F473" s="294"/>
      <c r="G473" s="294"/>
      <c r="H473" s="294"/>
      <c r="I473" s="294"/>
      <c r="J473" s="295">
        <v>0</v>
      </c>
      <c r="K473" s="296">
        <v>0</v>
      </c>
      <c r="L473" s="517" t="s">
        <v>103</v>
      </c>
      <c r="M473" s="510" t="s">
        <v>103</v>
      </c>
      <c r="N473" s="518"/>
      <c r="O473" s="519" t="s">
        <v>103</v>
      </c>
      <c r="P473" s="491"/>
    </row>
    <row r="474" spans="1:16" customFormat="1">
      <c r="A474" s="621"/>
      <c r="B474" s="175"/>
      <c r="C474" s="269" t="s">
        <v>103</v>
      </c>
      <c r="D474" s="294"/>
      <c r="E474" s="294"/>
      <c r="F474" s="294"/>
      <c r="G474" s="294"/>
      <c r="H474" s="294"/>
      <c r="I474" s="294"/>
      <c r="J474" s="295">
        <v>0</v>
      </c>
      <c r="K474" s="296">
        <v>0</v>
      </c>
      <c r="L474" s="517" t="s">
        <v>103</v>
      </c>
      <c r="M474" s="510" t="s">
        <v>103</v>
      </c>
      <c r="N474" s="518"/>
      <c r="O474" s="519" t="s">
        <v>103</v>
      </c>
      <c r="P474" s="491"/>
    </row>
    <row r="475" spans="1:16" customFormat="1">
      <c r="A475" s="621"/>
      <c r="B475" s="175"/>
      <c r="C475" s="269" t="s">
        <v>103</v>
      </c>
      <c r="D475" s="294"/>
      <c r="E475" s="294"/>
      <c r="F475" s="294"/>
      <c r="G475" s="294"/>
      <c r="H475" s="294"/>
      <c r="I475" s="294"/>
      <c r="J475" s="295">
        <v>0</v>
      </c>
      <c r="K475" s="296">
        <v>0</v>
      </c>
      <c r="L475" s="517" t="s">
        <v>103</v>
      </c>
      <c r="M475" s="510" t="s">
        <v>103</v>
      </c>
      <c r="N475" s="518"/>
      <c r="O475" s="519" t="s">
        <v>103</v>
      </c>
      <c r="P475" s="491"/>
    </row>
    <row r="476" spans="1:16" customFormat="1" ht="15" thickBot="1">
      <c r="A476" s="621"/>
      <c r="B476" s="175"/>
      <c r="C476" s="269" t="s">
        <v>103</v>
      </c>
      <c r="D476" s="294"/>
      <c r="E476" s="294"/>
      <c r="F476" s="294"/>
      <c r="G476" s="294"/>
      <c r="H476" s="294"/>
      <c r="I476" s="294"/>
      <c r="J476" s="295">
        <v>0</v>
      </c>
      <c r="K476" s="296">
        <v>0</v>
      </c>
      <c r="L476" s="517" t="s">
        <v>103</v>
      </c>
      <c r="M476" s="510" t="s">
        <v>103</v>
      </c>
      <c r="N476" s="518"/>
      <c r="O476" s="519" t="s">
        <v>103</v>
      </c>
      <c r="P476" s="491"/>
    </row>
    <row r="477" spans="1:16" customFormat="1" ht="15.75" thickBot="1">
      <c r="A477" s="621"/>
      <c r="B477" s="175"/>
      <c r="C477" s="283" t="s">
        <v>95</v>
      </c>
      <c r="D477" s="284"/>
      <c r="E477" s="284"/>
      <c r="F477" s="284"/>
      <c r="G477" s="284"/>
      <c r="H477" s="284"/>
      <c r="I477" s="284"/>
      <c r="J477" s="284"/>
      <c r="K477" s="284"/>
      <c r="L477" s="284"/>
      <c r="M477" s="284"/>
      <c r="N477" s="285"/>
      <c r="O477" s="297">
        <v>0</v>
      </c>
      <c r="P477" s="286"/>
    </row>
    <row r="478" spans="1:16" customFormat="1" ht="15.75" thickBot="1">
      <c r="A478" s="621"/>
      <c r="B478" s="175"/>
      <c r="C478" s="233" t="s">
        <v>55</v>
      </c>
      <c r="D478" s="196"/>
      <c r="E478" s="196"/>
      <c r="F478" s="196"/>
      <c r="G478" s="196"/>
      <c r="H478" s="196"/>
      <c r="I478" s="196"/>
      <c r="J478" s="196"/>
      <c r="K478" s="196"/>
      <c r="L478" s="196"/>
      <c r="M478" s="196"/>
      <c r="N478" s="196"/>
      <c r="O478" s="259"/>
      <c r="P478" s="260"/>
    </row>
    <row r="479" spans="1:16" customFormat="1" ht="30">
      <c r="A479" s="621"/>
      <c r="B479" s="175"/>
      <c r="C479" s="261" t="s">
        <v>56</v>
      </c>
      <c r="D479" s="287"/>
      <c r="E479" s="287"/>
      <c r="F479" s="287"/>
      <c r="G479" s="287"/>
      <c r="H479" s="287"/>
      <c r="I479" s="287"/>
      <c r="J479" s="266" t="s">
        <v>57</v>
      </c>
      <c r="K479" s="298" t="s">
        <v>58</v>
      </c>
      <c r="L479" s="299" t="s">
        <v>59</v>
      </c>
      <c r="M479" s="264" t="s">
        <v>47</v>
      </c>
      <c r="N479" s="265"/>
      <c r="O479" s="300" t="s">
        <v>48</v>
      </c>
      <c r="P479" s="301"/>
    </row>
    <row r="480" spans="1:16" customFormat="1">
      <c r="A480" s="621"/>
      <c r="B480" s="175"/>
      <c r="C480" s="269" t="s">
        <v>104</v>
      </c>
      <c r="D480" s="270"/>
      <c r="E480" s="270"/>
      <c r="F480" s="270"/>
      <c r="G480" s="270"/>
      <c r="H480" s="270"/>
      <c r="I480" s="271"/>
      <c r="J480" s="525">
        <v>95930</v>
      </c>
      <c r="K480" s="526">
        <v>1.95</v>
      </c>
      <c r="L480" s="527">
        <v>187063.5</v>
      </c>
      <c r="M480" s="275">
        <v>40</v>
      </c>
      <c r="N480" s="302"/>
      <c r="O480" s="529">
        <v>4676.59</v>
      </c>
      <c r="P480" s="530"/>
    </row>
    <row r="481" spans="1:16" customFormat="1">
      <c r="A481" s="621"/>
      <c r="B481" s="175"/>
      <c r="C481" s="269" t="s">
        <v>105</v>
      </c>
      <c r="D481" s="270"/>
      <c r="E481" s="270"/>
      <c r="F481" s="270"/>
      <c r="G481" s="270"/>
      <c r="H481" s="270"/>
      <c r="I481" s="271"/>
      <c r="J481" s="525">
        <v>71433</v>
      </c>
      <c r="K481" s="526">
        <v>1.95</v>
      </c>
      <c r="L481" s="527">
        <v>139294.35</v>
      </c>
      <c r="M481" s="275">
        <v>40</v>
      </c>
      <c r="N481" s="302"/>
      <c r="O481" s="529">
        <v>3482.36</v>
      </c>
      <c r="P481" s="530"/>
    </row>
    <row r="482" spans="1:16" customFormat="1">
      <c r="A482" s="621"/>
      <c r="B482" s="175"/>
      <c r="C482" s="269" t="s">
        <v>103</v>
      </c>
      <c r="D482" s="270"/>
      <c r="E482" s="270"/>
      <c r="F482" s="270"/>
      <c r="G482" s="270"/>
      <c r="H482" s="270"/>
      <c r="I482" s="271"/>
      <c r="J482" s="525" t="s">
        <v>103</v>
      </c>
      <c r="K482" s="526" t="s">
        <v>65</v>
      </c>
      <c r="L482" s="527" t="s">
        <v>65</v>
      </c>
      <c r="M482" s="275">
        <v>0</v>
      </c>
      <c r="N482" s="302"/>
      <c r="O482" s="529" t="s">
        <v>65</v>
      </c>
      <c r="P482" s="530"/>
    </row>
    <row r="483" spans="1:16" customFormat="1">
      <c r="A483" s="621"/>
      <c r="B483" s="175"/>
      <c r="C483" s="269" t="s">
        <v>103</v>
      </c>
      <c r="D483" s="270"/>
      <c r="E483" s="270"/>
      <c r="F483" s="270"/>
      <c r="G483" s="270"/>
      <c r="H483" s="270"/>
      <c r="I483" s="271"/>
      <c r="J483" s="525" t="s">
        <v>103</v>
      </c>
      <c r="K483" s="526" t="s">
        <v>65</v>
      </c>
      <c r="L483" s="527" t="s">
        <v>65</v>
      </c>
      <c r="M483" s="275">
        <v>0</v>
      </c>
      <c r="N483" s="302"/>
      <c r="O483" s="529" t="s">
        <v>65</v>
      </c>
      <c r="P483" s="530"/>
    </row>
    <row r="484" spans="1:16" customFormat="1" ht="15" thickBot="1">
      <c r="A484" s="621"/>
      <c r="B484" s="175"/>
      <c r="C484" s="269" t="s">
        <v>103</v>
      </c>
      <c r="D484" s="270"/>
      <c r="E484" s="270"/>
      <c r="F484" s="270"/>
      <c r="G484" s="270"/>
      <c r="H484" s="270"/>
      <c r="I484" s="271"/>
      <c r="J484" s="525" t="s">
        <v>103</v>
      </c>
      <c r="K484" s="526" t="s">
        <v>65</v>
      </c>
      <c r="L484" s="527" t="s">
        <v>65</v>
      </c>
      <c r="M484" s="275">
        <v>0</v>
      </c>
      <c r="N484" s="302"/>
      <c r="O484" s="529" t="s">
        <v>65</v>
      </c>
      <c r="P484" s="491"/>
    </row>
    <row r="485" spans="1:16" customFormat="1" ht="15.75" thickBot="1">
      <c r="A485" s="621"/>
      <c r="B485" s="175"/>
      <c r="C485" s="283" t="s">
        <v>95</v>
      </c>
      <c r="D485" s="284"/>
      <c r="E485" s="284"/>
      <c r="F485" s="284"/>
      <c r="G485" s="284"/>
      <c r="H485" s="284"/>
      <c r="I485" s="284"/>
      <c r="J485" s="284"/>
      <c r="K485" s="284"/>
      <c r="L485" s="284"/>
      <c r="M485" s="284"/>
      <c r="N485" s="285"/>
      <c r="O485" s="502">
        <v>8158.9500000000007</v>
      </c>
      <c r="P485" s="491"/>
    </row>
    <row r="486" spans="1:16" customFormat="1" ht="15" thickBot="1">
      <c r="A486" s="621"/>
      <c r="B486" s="175"/>
      <c r="C486" s="246"/>
      <c r="D486" s="178"/>
      <c r="E486" s="178"/>
      <c r="F486" s="178"/>
      <c r="G486" s="178"/>
      <c r="H486" s="178"/>
      <c r="I486" s="178"/>
      <c r="J486" s="178"/>
      <c r="K486" s="178"/>
      <c r="L486" s="178"/>
      <c r="M486" s="178"/>
      <c r="N486" s="178"/>
      <c r="O486" s="247"/>
      <c r="P486" s="176"/>
    </row>
    <row r="487" spans="1:16" customFormat="1" ht="15.75" thickBot="1">
      <c r="A487" s="621"/>
      <c r="B487" s="175"/>
      <c r="C487" s="303" t="s">
        <v>60</v>
      </c>
      <c r="D487" s="304"/>
      <c r="E487" s="304"/>
      <c r="F487" s="304"/>
      <c r="G487" s="304"/>
      <c r="H487" s="304"/>
      <c r="I487" s="304"/>
      <c r="J487" s="304"/>
      <c r="K487" s="304"/>
      <c r="L487" s="304"/>
      <c r="M487" s="304"/>
      <c r="N487" s="305"/>
      <c r="O487" s="534">
        <v>19440.550000000003</v>
      </c>
      <c r="P487" s="306"/>
    </row>
    <row r="488" spans="1:16" customFormat="1" ht="15.75" thickBot="1">
      <c r="A488" s="621"/>
      <c r="B488" s="175"/>
      <c r="C488" s="307"/>
      <c r="D488" s="308"/>
      <c r="E488" s="308"/>
      <c r="F488" s="308"/>
      <c r="G488" s="308"/>
      <c r="H488" s="308"/>
      <c r="I488" s="308"/>
      <c r="J488" s="308"/>
      <c r="K488" s="308"/>
      <c r="L488" s="308"/>
      <c r="M488" s="308"/>
      <c r="N488" s="308"/>
      <c r="O488" s="309"/>
      <c r="P488" s="260"/>
    </row>
    <row r="489" spans="1:16" customFormat="1" ht="30">
      <c r="A489" s="621"/>
      <c r="B489" s="175"/>
      <c r="C489" s="310"/>
      <c r="D489" s="311"/>
      <c r="E489" s="311"/>
      <c r="F489" s="311"/>
      <c r="G489" s="311"/>
      <c r="H489" s="311"/>
      <c r="I489" s="311"/>
      <c r="J489" s="293"/>
      <c r="K489" s="312"/>
      <c r="L489" s="299" t="s">
        <v>61</v>
      </c>
      <c r="M489" s="313" t="s">
        <v>62</v>
      </c>
      <c r="N489" s="314"/>
      <c r="O489" s="300"/>
      <c r="P489" s="301"/>
    </row>
    <row r="490" spans="1:16" customFormat="1">
      <c r="A490" s="621"/>
      <c r="B490" s="175"/>
      <c r="C490" s="292"/>
      <c r="D490" s="270"/>
      <c r="E490" s="270"/>
      <c r="F490" s="270"/>
      <c r="G490" s="270"/>
      <c r="H490" s="270"/>
      <c r="I490" s="270"/>
      <c r="J490" s="544"/>
      <c r="K490" s="545"/>
      <c r="L490" s="546">
        <v>0.24</v>
      </c>
      <c r="M490" s="547">
        <v>4665.7299999999996</v>
      </c>
      <c r="N490" s="548"/>
      <c r="O490" s="549"/>
      <c r="P490" s="491"/>
    </row>
    <row r="491" spans="1:16" customFormat="1">
      <c r="A491" s="621"/>
      <c r="B491" s="175"/>
      <c r="C491" s="315"/>
      <c r="D491" s="220"/>
      <c r="E491" s="220"/>
      <c r="F491" s="220"/>
      <c r="G491" s="220"/>
      <c r="H491" s="220"/>
      <c r="I491" s="220"/>
      <c r="J491" s="544"/>
      <c r="K491" s="545"/>
      <c r="L491" s="546">
        <v>0.02</v>
      </c>
      <c r="M491" s="547">
        <v>388.81</v>
      </c>
      <c r="N491" s="548"/>
      <c r="O491" s="549"/>
      <c r="P491" s="491"/>
    </row>
    <row r="492" spans="1:16" customFormat="1" ht="15" thickBot="1">
      <c r="A492" s="621"/>
      <c r="B492" s="175"/>
      <c r="C492" s="236"/>
      <c r="D492" s="237"/>
      <c r="E492" s="237"/>
      <c r="F492" s="237"/>
      <c r="G492" s="237"/>
      <c r="H492" s="237"/>
      <c r="I492" s="237"/>
      <c r="J492" s="551"/>
      <c r="K492" s="552"/>
      <c r="L492" s="546">
        <v>7.0000000000000007E-2</v>
      </c>
      <c r="M492" s="547">
        <v>1360.84</v>
      </c>
      <c r="N492" s="548"/>
      <c r="O492" s="549"/>
      <c r="P492" s="491"/>
    </row>
    <row r="493" spans="1:16" customFormat="1" ht="15.75" thickBot="1">
      <c r="A493" s="621"/>
      <c r="B493" s="175"/>
      <c r="C493" s="283"/>
      <c r="D493" s="284"/>
      <c r="E493" s="284"/>
      <c r="F493" s="284"/>
      <c r="G493" s="284"/>
      <c r="H493" s="284"/>
      <c r="I493" s="284"/>
      <c r="J493" s="284"/>
      <c r="K493" s="284"/>
      <c r="L493" s="284"/>
      <c r="M493" s="284"/>
      <c r="N493" s="285"/>
      <c r="O493" s="502">
        <v>6415.38</v>
      </c>
      <c r="P493" s="316"/>
    </row>
    <row r="494" spans="1:16" customFormat="1" ht="15" thickBot="1">
      <c r="A494" s="621"/>
      <c r="B494" s="175"/>
      <c r="C494" s="246"/>
      <c r="D494" s="178"/>
      <c r="E494" s="178"/>
      <c r="F494" s="178"/>
      <c r="G494" s="178"/>
      <c r="H494" s="178"/>
      <c r="I494" s="178"/>
      <c r="J494" s="178"/>
      <c r="K494" s="178"/>
      <c r="L494" s="178"/>
      <c r="M494" s="178"/>
      <c r="N494" s="178"/>
      <c r="O494" s="247"/>
      <c r="P494" s="176"/>
    </row>
    <row r="495" spans="1:16" customFormat="1" ht="15.75" thickBot="1">
      <c r="A495" s="621"/>
      <c r="B495" s="175"/>
      <c r="C495" s="317" t="s">
        <v>64</v>
      </c>
      <c r="D495" s="318"/>
      <c r="E495" s="318"/>
      <c r="F495" s="318"/>
      <c r="G495" s="318"/>
      <c r="H495" s="318"/>
      <c r="I495" s="318"/>
      <c r="J495" s="318"/>
      <c r="K495" s="318"/>
      <c r="L495" s="318"/>
      <c r="M495" s="318"/>
      <c r="N495" s="319"/>
      <c r="O495" s="534">
        <v>25856</v>
      </c>
      <c r="P495" s="316"/>
    </row>
    <row r="496" spans="1:16" customFormat="1">
      <c r="A496" s="621"/>
      <c r="B496" s="175"/>
      <c r="C496" s="239"/>
      <c r="D496" s="240"/>
      <c r="E496" s="240"/>
      <c r="F496" s="240"/>
      <c r="G496" s="240"/>
      <c r="H496" s="240"/>
      <c r="I496" s="240"/>
      <c r="J496" s="240"/>
      <c r="K496" s="240"/>
      <c r="L496" s="240"/>
      <c r="M496" s="240"/>
      <c r="N496" s="240"/>
      <c r="O496" s="241"/>
      <c r="P496" s="176"/>
    </row>
    <row r="497" spans="1:16" customFormat="1">
      <c r="A497" s="621"/>
      <c r="B497" s="175"/>
      <c r="C497" s="246"/>
      <c r="D497" s="178"/>
      <c r="E497" s="178"/>
      <c r="F497" s="178"/>
      <c r="G497" s="178"/>
      <c r="H497" s="178"/>
      <c r="I497" s="178"/>
      <c r="J497" s="178"/>
      <c r="K497" s="178"/>
      <c r="L497" s="178"/>
      <c r="M497" s="178"/>
      <c r="N497" s="178"/>
      <c r="O497" s="247"/>
      <c r="P497" s="176"/>
    </row>
    <row r="498" spans="1:16" customFormat="1">
      <c r="A498" s="621"/>
      <c r="B498" s="175"/>
      <c r="C498" s="246"/>
      <c r="D498" s="178"/>
      <c r="E498" s="178"/>
      <c r="F498" s="178"/>
      <c r="G498" s="178"/>
      <c r="H498" s="178"/>
      <c r="I498" s="178"/>
      <c r="J498" s="178"/>
      <c r="K498" s="178"/>
      <c r="L498" s="178"/>
      <c r="M498" s="178"/>
      <c r="N498" s="178"/>
      <c r="O498" s="247"/>
      <c r="P498" s="176"/>
    </row>
    <row r="499" spans="1:16" customFormat="1">
      <c r="A499" s="621"/>
      <c r="B499" s="175"/>
      <c r="C499" s="246"/>
      <c r="D499" s="178"/>
      <c r="E499" s="178"/>
      <c r="F499" s="178"/>
      <c r="G499" s="178"/>
      <c r="H499" s="178"/>
      <c r="I499" s="178"/>
      <c r="J499" s="178"/>
      <c r="K499" s="178"/>
      <c r="L499" s="178"/>
      <c r="M499" s="178"/>
      <c r="N499" s="178"/>
      <c r="O499" s="247"/>
      <c r="P499" s="176"/>
    </row>
    <row r="500" spans="1:16" customFormat="1" ht="15.75">
      <c r="A500" s="621"/>
      <c r="B500" s="175"/>
      <c r="C500" s="320" t="s">
        <v>106</v>
      </c>
      <c r="D500" s="178"/>
      <c r="E500" s="178"/>
      <c r="F500" s="178"/>
      <c r="G500" s="178"/>
      <c r="H500" s="178"/>
      <c r="I500" s="178"/>
      <c r="J500" s="321" t="s">
        <v>107</v>
      </c>
      <c r="K500" s="178"/>
      <c r="M500" s="178"/>
      <c r="N500" s="178"/>
      <c r="O500" s="247"/>
      <c r="P500" s="176"/>
    </row>
    <row r="501" spans="1:16" customFormat="1">
      <c r="A501" s="621"/>
      <c r="B501" s="175"/>
      <c r="C501" s="322"/>
      <c r="D501" s="178" t="s">
        <v>108</v>
      </c>
      <c r="E501" s="178"/>
      <c r="F501" s="178"/>
      <c r="G501" s="178"/>
      <c r="H501" s="323"/>
      <c r="I501" s="178"/>
      <c r="J501" s="178"/>
      <c r="K501" s="178" t="s">
        <v>109</v>
      </c>
      <c r="M501" s="178"/>
      <c r="N501" s="178"/>
      <c r="O501" s="247"/>
      <c r="P501" s="324"/>
    </row>
    <row r="502" spans="1:16" customFormat="1">
      <c r="A502" s="621"/>
      <c r="B502" s="175"/>
      <c r="C502" s="246"/>
      <c r="D502" s="178" t="s">
        <v>110</v>
      </c>
      <c r="E502" s="178"/>
      <c r="F502" s="178"/>
      <c r="G502" s="178"/>
      <c r="H502" s="323"/>
      <c r="I502" s="178"/>
      <c r="J502" s="178"/>
      <c r="K502" s="178" t="s">
        <v>111</v>
      </c>
      <c r="M502" s="178"/>
      <c r="N502" s="178"/>
      <c r="O502" s="247"/>
      <c r="P502" s="324"/>
    </row>
    <row r="503" spans="1:16" customFormat="1">
      <c r="A503" s="621"/>
      <c r="B503" s="175"/>
      <c r="C503" s="227"/>
      <c r="D503" s="178" t="s">
        <v>112</v>
      </c>
      <c r="E503" s="178"/>
      <c r="F503" s="179"/>
      <c r="G503" s="179"/>
      <c r="H503" s="323"/>
      <c r="I503" s="179"/>
      <c r="J503" s="179"/>
      <c r="K503" s="325" t="s">
        <v>113</v>
      </c>
      <c r="L503" s="325"/>
      <c r="M503" s="179"/>
      <c r="N503" s="179"/>
      <c r="O503" s="247"/>
      <c r="P503" s="326"/>
    </row>
    <row r="504" spans="1:16" customFormat="1" ht="16.5" thickBot="1">
      <c r="A504" s="621"/>
      <c r="B504" s="175"/>
      <c r="C504" s="327"/>
      <c r="D504" s="328"/>
      <c r="E504" s="328"/>
      <c r="F504" s="328"/>
      <c r="G504" s="328"/>
      <c r="H504" s="328"/>
      <c r="I504" s="328"/>
      <c r="J504" s="328"/>
      <c r="K504" s="328"/>
      <c r="L504" s="328"/>
      <c r="M504" s="328"/>
      <c r="N504" s="328"/>
      <c r="O504" s="329"/>
      <c r="P504" s="330"/>
    </row>
    <row r="505" spans="1:16" customFormat="1" ht="13.5" thickBot="1">
      <c r="A505" s="621"/>
      <c r="B505" s="331"/>
      <c r="C505" s="332"/>
      <c r="D505" s="332"/>
      <c r="E505" s="332"/>
      <c r="F505" s="332"/>
      <c r="G505" s="332"/>
      <c r="H505" s="332"/>
      <c r="I505" s="332"/>
      <c r="J505" s="332"/>
      <c r="K505" s="332"/>
      <c r="L505" s="332"/>
      <c r="M505" s="332"/>
      <c r="N505" s="332"/>
      <c r="O505" s="333"/>
      <c r="P505" s="334"/>
    </row>
    <row r="506" spans="1:16" customFormat="1" ht="13.5" thickTop="1">
      <c r="A506" s="621"/>
      <c r="B506" s="171"/>
      <c r="C506" s="172"/>
      <c r="D506" s="172"/>
      <c r="E506" s="172"/>
      <c r="F506" s="172"/>
      <c r="G506" s="172"/>
      <c r="H506" s="172"/>
      <c r="I506" s="172"/>
      <c r="J506" s="172"/>
      <c r="K506" s="172"/>
      <c r="L506" s="172"/>
      <c r="M506" s="172"/>
      <c r="N506" s="172"/>
      <c r="O506" s="173"/>
      <c r="P506" s="174"/>
    </row>
    <row r="507" spans="1:16" customFormat="1" ht="18.75" customHeight="1">
      <c r="A507" s="621"/>
      <c r="B507" s="175"/>
      <c r="C507" s="335" t="s">
        <v>100</v>
      </c>
      <c r="D507" s="335"/>
      <c r="E507" s="335"/>
      <c r="F507" s="335"/>
      <c r="G507" s="335"/>
      <c r="H507" s="335"/>
      <c r="I507" s="335"/>
      <c r="J507" s="335"/>
      <c r="K507" s="335"/>
      <c r="L507" s="335"/>
      <c r="M507" s="335"/>
      <c r="N507" s="335"/>
      <c r="O507" s="335"/>
      <c r="P507" s="176"/>
    </row>
    <row r="508" spans="1:16" customFormat="1">
      <c r="A508" s="621"/>
      <c r="B508" s="175"/>
      <c r="C508" s="177" t="s">
        <v>89</v>
      </c>
      <c r="D508" s="177" t="s">
        <v>101</v>
      </c>
      <c r="E508" s="177"/>
      <c r="F508" s="177"/>
      <c r="G508" s="177"/>
      <c r="H508" s="177"/>
      <c r="I508" s="177"/>
      <c r="J508" s="177"/>
      <c r="K508" s="177"/>
      <c r="L508" s="177"/>
      <c r="M508" s="177"/>
      <c r="N508" s="177"/>
      <c r="O508" s="177"/>
      <c r="P508" s="176"/>
    </row>
    <row r="509" spans="1:16" customFormat="1" ht="15" thickBot="1">
      <c r="A509" s="621"/>
      <c r="B509" s="175"/>
      <c r="C509" s="178"/>
      <c r="D509" s="178"/>
      <c r="E509" s="178"/>
      <c r="F509" s="178"/>
      <c r="G509" s="178"/>
      <c r="H509" s="178"/>
      <c r="I509" s="178"/>
      <c r="J509" s="178"/>
      <c r="K509" s="178"/>
      <c r="L509" s="178"/>
      <c r="M509" s="178"/>
      <c r="N509" s="178"/>
      <c r="O509" s="179"/>
      <c r="P509" s="176"/>
    </row>
    <row r="510" spans="1:16" customFormat="1" ht="15">
      <c r="A510" s="621"/>
      <c r="B510" s="175"/>
      <c r="C510" s="180"/>
      <c r="D510" s="181"/>
      <c r="E510" s="182"/>
      <c r="F510" s="182"/>
      <c r="G510" s="182"/>
      <c r="H510" s="182"/>
      <c r="I510" s="182"/>
      <c r="J510" s="182"/>
      <c r="K510" s="183"/>
      <c r="L510" s="184"/>
      <c r="M510" s="185"/>
      <c r="N510" s="185"/>
      <c r="O510" s="186"/>
      <c r="P510" s="187"/>
    </row>
    <row r="511" spans="1:16" customFormat="1" ht="15">
      <c r="A511" s="621"/>
      <c r="B511" s="175"/>
      <c r="C511" s="188"/>
      <c r="D511" s="189" t="s">
        <v>90</v>
      </c>
      <c r="E511" s="190"/>
      <c r="F511" s="190"/>
      <c r="G511" s="190"/>
      <c r="H511" s="190"/>
      <c r="I511" s="190"/>
      <c r="J511" s="190"/>
      <c r="K511" s="191"/>
      <c r="L511" s="192"/>
      <c r="M511" s="193"/>
      <c r="N511" s="193"/>
      <c r="O511" s="194"/>
      <c r="P511" s="187"/>
    </row>
    <row r="512" spans="1:16" customFormat="1" ht="15">
      <c r="A512" s="621"/>
      <c r="B512" s="175"/>
      <c r="C512" s="188"/>
      <c r="D512" s="195"/>
      <c r="E512" s="196"/>
      <c r="F512" s="196"/>
      <c r="G512" s="196"/>
      <c r="H512" s="196"/>
      <c r="I512" s="196"/>
      <c r="J512" s="196"/>
      <c r="K512" s="197"/>
      <c r="L512" s="198"/>
      <c r="M512" s="199"/>
      <c r="N512" s="200"/>
      <c r="O512" s="201"/>
      <c r="P512" s="187"/>
    </row>
    <row r="513" spans="1:16" customFormat="1" ht="15">
      <c r="A513" s="621"/>
      <c r="B513" s="175"/>
      <c r="C513" s="188"/>
      <c r="D513" s="195"/>
      <c r="E513" s="196"/>
      <c r="F513" s="196"/>
      <c r="G513" s="196"/>
      <c r="H513" s="196"/>
      <c r="I513" s="196"/>
      <c r="J513" s="196"/>
      <c r="K513" s="197"/>
      <c r="L513" s="202" t="s">
        <v>35</v>
      </c>
      <c r="M513" s="203">
        <v>1</v>
      </c>
      <c r="N513" s="204"/>
      <c r="O513" s="205"/>
      <c r="P513" s="187"/>
    </row>
    <row r="514" spans="1:16" customFormat="1" ht="15">
      <c r="A514" s="621"/>
      <c r="B514" s="175"/>
      <c r="C514" s="188"/>
      <c r="D514" s="195"/>
      <c r="E514" s="196"/>
      <c r="F514" s="196"/>
      <c r="G514" s="196"/>
      <c r="H514" s="196"/>
      <c r="I514" s="196"/>
      <c r="J514" s="196"/>
      <c r="K514" s="197"/>
      <c r="L514" s="206"/>
      <c r="M514" s="207"/>
      <c r="N514" s="208"/>
      <c r="O514" s="209"/>
      <c r="P514" s="210"/>
    </row>
    <row r="515" spans="1:16" customFormat="1" ht="15">
      <c r="A515" s="621"/>
      <c r="B515" s="175"/>
      <c r="C515" s="188"/>
      <c r="D515" s="211"/>
      <c r="E515" s="212"/>
      <c r="F515" s="212"/>
      <c r="G515" s="212"/>
      <c r="H515" s="212"/>
      <c r="I515" s="212"/>
      <c r="J515" s="212"/>
      <c r="K515" s="213"/>
      <c r="L515" s="198"/>
      <c r="M515" s="214"/>
      <c r="N515" s="214"/>
      <c r="O515" s="215"/>
      <c r="P515" s="187"/>
    </row>
    <row r="516" spans="1:16" customFormat="1" ht="15">
      <c r="A516" s="621"/>
      <c r="B516" s="175"/>
      <c r="C516" s="188"/>
      <c r="D516" s="211"/>
      <c r="E516" s="212"/>
      <c r="F516" s="212"/>
      <c r="G516" s="212"/>
      <c r="H516" s="212"/>
      <c r="I516" s="212"/>
      <c r="J516" s="212"/>
      <c r="K516" s="213"/>
      <c r="L516" s="202" t="s">
        <v>91</v>
      </c>
      <c r="M516" s="202">
        <v>7</v>
      </c>
      <c r="N516" s="202" t="s">
        <v>36</v>
      </c>
      <c r="O516" s="216">
        <v>16</v>
      </c>
      <c r="P516" s="187"/>
    </row>
    <row r="517" spans="1:16" customFormat="1" ht="15">
      <c r="A517" s="621"/>
      <c r="B517" s="175"/>
      <c r="C517" s="188"/>
      <c r="D517" s="189" t="s">
        <v>92</v>
      </c>
      <c r="E517" s="190"/>
      <c r="F517" s="190"/>
      <c r="G517" s="190"/>
      <c r="H517" s="190"/>
      <c r="I517" s="190"/>
      <c r="J517" s="190"/>
      <c r="K517" s="191"/>
      <c r="L517" s="202"/>
      <c r="M517" s="217"/>
      <c r="N517" s="217"/>
      <c r="O517" s="216"/>
      <c r="P517" s="187"/>
    </row>
    <row r="518" spans="1:16" customFormat="1" ht="15.75" thickBot="1">
      <c r="A518" s="621"/>
      <c r="B518" s="175"/>
      <c r="C518" s="218"/>
      <c r="D518" s="219"/>
      <c r="E518" s="219"/>
      <c r="F518" s="219"/>
      <c r="G518" s="219"/>
      <c r="H518" s="219"/>
      <c r="I518" s="219"/>
      <c r="J518" s="219"/>
      <c r="K518" s="219"/>
      <c r="L518" s="219"/>
      <c r="M518" s="220"/>
      <c r="N518" s="220"/>
      <c r="O518" s="221"/>
      <c r="P518" s="222"/>
    </row>
    <row r="519" spans="1:16" customFormat="1" ht="15">
      <c r="A519" s="621"/>
      <c r="B519" s="175"/>
      <c r="C519" s="223"/>
      <c r="D519" s="224"/>
      <c r="E519" s="224"/>
      <c r="F519" s="224"/>
      <c r="G519" s="224"/>
      <c r="H519" s="224"/>
      <c r="I519" s="224"/>
      <c r="J519" s="224"/>
      <c r="K519" s="224"/>
      <c r="L519" s="225" t="s">
        <v>37</v>
      </c>
      <c r="M519" s="225" t="s">
        <v>38</v>
      </c>
      <c r="N519" s="225" t="s">
        <v>39</v>
      </c>
      <c r="O519" s="226" t="s">
        <v>40</v>
      </c>
      <c r="P519" s="210"/>
    </row>
    <row r="520" spans="1:16" customFormat="1" ht="15">
      <c r="A520" s="621"/>
      <c r="B520" s="175"/>
      <c r="C520" s="227"/>
      <c r="D520" s="228"/>
      <c r="E520" s="228"/>
      <c r="F520" s="228"/>
      <c r="G520" s="228"/>
      <c r="H520" s="228"/>
      <c r="I520" s="228"/>
      <c r="J520" s="228"/>
      <c r="K520" s="228"/>
      <c r="L520" s="229"/>
      <c r="M520" s="230">
        <v>13</v>
      </c>
      <c r="N520" s="230">
        <v>2</v>
      </c>
      <c r="O520" s="231">
        <v>2026</v>
      </c>
      <c r="P520" s="232"/>
    </row>
    <row r="521" spans="1:16" customFormat="1" ht="15">
      <c r="A521" s="621"/>
      <c r="B521" s="175"/>
      <c r="C521" s="233"/>
      <c r="D521" s="196"/>
      <c r="E521" s="196"/>
      <c r="F521" s="196"/>
      <c r="G521" s="228"/>
      <c r="H521" s="228"/>
      <c r="I521" s="228"/>
      <c r="J521" s="178"/>
      <c r="K521" s="228"/>
      <c r="L521" s="234"/>
      <c r="M521" s="178"/>
      <c r="N521" s="178"/>
      <c r="O521" s="235"/>
      <c r="P521" s="232"/>
    </row>
    <row r="522" spans="1:16" customFormat="1" ht="15" thickBot="1">
      <c r="A522" s="621"/>
      <c r="B522" s="175"/>
      <c r="C522" s="236"/>
      <c r="D522" s="237"/>
      <c r="E522" s="237"/>
      <c r="F522" s="237"/>
      <c r="G522" s="237"/>
      <c r="H522" s="237"/>
      <c r="I522" s="237"/>
      <c r="J522" s="237"/>
      <c r="K522" s="237"/>
      <c r="L522" s="237"/>
      <c r="M522" s="237"/>
      <c r="N522" s="237"/>
      <c r="O522" s="238"/>
      <c r="P522" s="176"/>
    </row>
    <row r="523" spans="1:16" customFormat="1" ht="15" thickBot="1">
      <c r="A523" s="621"/>
      <c r="B523" s="175"/>
      <c r="C523" s="239"/>
      <c r="D523" s="240"/>
      <c r="E523" s="240"/>
      <c r="F523" s="240"/>
      <c r="G523" s="240"/>
      <c r="H523" s="240"/>
      <c r="I523" s="178"/>
      <c r="J523" s="178"/>
      <c r="K523" s="240"/>
      <c r="L523" s="240"/>
      <c r="M523" s="240"/>
      <c r="N523" s="240"/>
      <c r="O523" s="241"/>
      <c r="P523" s="176"/>
    </row>
    <row r="524" spans="1:16" customFormat="1" ht="15">
      <c r="A524" s="621"/>
      <c r="B524" s="175"/>
      <c r="C524" s="242" t="s">
        <v>93</v>
      </c>
      <c r="D524" s="243"/>
      <c r="E524" s="243"/>
      <c r="F524" s="243"/>
      <c r="G524" s="243"/>
      <c r="H524" s="243"/>
      <c r="I524" s="243"/>
      <c r="J524" s="243"/>
      <c r="K524" s="243"/>
      <c r="L524" s="243"/>
      <c r="M524" s="243"/>
      <c r="N524" s="243"/>
      <c r="O524" s="244"/>
      <c r="P524" s="245"/>
    </row>
    <row r="525" spans="1:16" customFormat="1" ht="15" thickBot="1">
      <c r="A525" s="621"/>
      <c r="B525" s="175"/>
      <c r="C525" s="246"/>
      <c r="D525" s="178"/>
      <c r="E525" s="178"/>
      <c r="F525" s="178"/>
      <c r="G525" s="178"/>
      <c r="H525" s="178"/>
      <c r="I525" s="178"/>
      <c r="J525" s="178"/>
      <c r="K525" s="178"/>
      <c r="L525" s="178"/>
      <c r="M525" s="178"/>
      <c r="N525" s="178"/>
      <c r="O525" s="247"/>
      <c r="P525" s="176"/>
    </row>
    <row r="526" spans="1:16" customFormat="1" ht="15">
      <c r="A526" s="621"/>
      <c r="B526" s="175"/>
      <c r="C526" s="248" t="s">
        <v>41</v>
      </c>
      <c r="D526" s="249" t="s">
        <v>42</v>
      </c>
      <c r="E526" s="249"/>
      <c r="F526" s="249"/>
      <c r="G526" s="249"/>
      <c r="H526" s="249"/>
      <c r="I526" s="249"/>
      <c r="J526" s="249"/>
      <c r="K526" s="249"/>
      <c r="L526" s="249"/>
      <c r="M526" s="250" t="s">
        <v>43</v>
      </c>
      <c r="N526" s="250"/>
      <c r="O526" s="251" t="s">
        <v>9</v>
      </c>
      <c r="P526" s="252"/>
    </row>
    <row r="527" spans="1:16" customFormat="1" ht="30" customHeight="1" thickBot="1">
      <c r="A527" s="621"/>
      <c r="B527" s="253"/>
      <c r="C527" s="254" t="s">
        <v>84</v>
      </c>
      <c r="D527" s="255" t="s">
        <v>85</v>
      </c>
      <c r="E527" s="255"/>
      <c r="F527" s="255"/>
      <c r="G527" s="255"/>
      <c r="H527" s="255"/>
      <c r="I527" s="255"/>
      <c r="J527" s="255"/>
      <c r="K527" s="255"/>
      <c r="L527" s="255"/>
      <c r="M527" s="255" t="s">
        <v>67</v>
      </c>
      <c r="N527" s="256"/>
      <c r="O527" s="257">
        <v>1</v>
      </c>
      <c r="P527" s="258"/>
    </row>
    <row r="528" spans="1:16" customFormat="1" ht="15.75" thickBot="1">
      <c r="A528" s="621"/>
      <c r="B528" s="175"/>
      <c r="C528" s="233" t="s">
        <v>44</v>
      </c>
      <c r="D528" s="196"/>
      <c r="E528" s="196"/>
      <c r="F528" s="196"/>
      <c r="G528" s="196"/>
      <c r="H528" s="196"/>
      <c r="I528" s="196"/>
      <c r="J528" s="196"/>
      <c r="K528" s="196"/>
      <c r="L528" s="196"/>
      <c r="M528" s="196"/>
      <c r="N528" s="196"/>
      <c r="O528" s="259"/>
      <c r="P528" s="260"/>
    </row>
    <row r="529" spans="1:16" customFormat="1" ht="15">
      <c r="A529" s="621"/>
      <c r="B529" s="175"/>
      <c r="C529" s="261" t="s">
        <v>42</v>
      </c>
      <c r="D529" s="262"/>
      <c r="E529" s="262"/>
      <c r="F529" s="262"/>
      <c r="G529" s="263"/>
      <c r="H529" s="264" t="s">
        <v>45</v>
      </c>
      <c r="I529" s="262"/>
      <c r="J529" s="264" t="s">
        <v>46</v>
      </c>
      <c r="K529" s="265"/>
      <c r="L529" s="266" t="s">
        <v>54</v>
      </c>
      <c r="M529" s="264" t="s">
        <v>47</v>
      </c>
      <c r="N529" s="265"/>
      <c r="O529" s="267" t="s">
        <v>48</v>
      </c>
      <c r="P529" s="268"/>
    </row>
    <row r="530" spans="1:16" customFormat="1">
      <c r="A530" s="621"/>
      <c r="B530" s="175"/>
      <c r="C530" s="269" t="s">
        <v>102</v>
      </c>
      <c r="D530" s="270"/>
      <c r="E530" s="270"/>
      <c r="F530" s="270"/>
      <c r="G530" s="271"/>
      <c r="H530" s="272"/>
      <c r="I530" s="271"/>
      <c r="J530" s="273" t="s">
        <v>98</v>
      </c>
      <c r="K530" s="274"/>
      <c r="L530" s="487">
        <v>15401.44</v>
      </c>
      <c r="M530" s="275">
        <v>10</v>
      </c>
      <c r="N530" s="276"/>
      <c r="O530" s="490">
        <v>1540.14</v>
      </c>
      <c r="P530" s="491"/>
    </row>
    <row r="531" spans="1:16" customFormat="1">
      <c r="A531" s="621"/>
      <c r="B531" s="175"/>
      <c r="C531" s="269" t="s">
        <v>116</v>
      </c>
      <c r="D531" s="270"/>
      <c r="E531" s="270"/>
      <c r="F531" s="270" t="s">
        <v>94</v>
      </c>
      <c r="G531" s="271"/>
      <c r="H531" s="272"/>
      <c r="I531" s="271"/>
      <c r="J531" s="273" t="s">
        <v>115</v>
      </c>
      <c r="K531" s="274"/>
      <c r="L531" s="487">
        <v>45000</v>
      </c>
      <c r="M531" s="275">
        <v>240</v>
      </c>
      <c r="N531" s="276"/>
      <c r="O531" s="490">
        <v>187.5</v>
      </c>
      <c r="P531" s="491"/>
    </row>
    <row r="532" spans="1:16" customFormat="1">
      <c r="A532" s="621"/>
      <c r="B532" s="175"/>
      <c r="C532" s="269" t="s">
        <v>120</v>
      </c>
      <c r="D532" s="270"/>
      <c r="E532" s="270"/>
      <c r="F532" s="270"/>
      <c r="G532" s="271"/>
      <c r="H532" s="277"/>
      <c r="I532" s="278"/>
      <c r="J532" s="273" t="s">
        <v>115</v>
      </c>
      <c r="K532" s="274"/>
      <c r="L532" s="487">
        <v>80000</v>
      </c>
      <c r="M532" s="275">
        <v>96</v>
      </c>
      <c r="N532" s="276"/>
      <c r="O532" s="490">
        <v>833.33</v>
      </c>
      <c r="P532" s="491"/>
    </row>
    <row r="533" spans="1:16" customFormat="1">
      <c r="A533" s="621"/>
      <c r="B533" s="175"/>
      <c r="C533" s="269" t="s">
        <v>121</v>
      </c>
      <c r="D533" s="270"/>
      <c r="E533" s="270"/>
      <c r="F533" s="270"/>
      <c r="G533" s="271"/>
      <c r="H533" s="277"/>
      <c r="I533" s="278"/>
      <c r="J533" s="273" t="s">
        <v>115</v>
      </c>
      <c r="K533" s="274"/>
      <c r="L533" s="487">
        <v>90792</v>
      </c>
      <c r="M533" s="275">
        <v>160</v>
      </c>
      <c r="N533" s="276"/>
      <c r="O533" s="490">
        <v>567.45000000000005</v>
      </c>
      <c r="P533" s="491"/>
    </row>
    <row r="534" spans="1:16" customFormat="1">
      <c r="A534" s="621"/>
      <c r="B534" s="175"/>
      <c r="C534" s="269" t="s">
        <v>130</v>
      </c>
      <c r="D534" s="270"/>
      <c r="E534" s="270"/>
      <c r="F534" s="270"/>
      <c r="G534" s="271"/>
      <c r="H534" s="272"/>
      <c r="I534" s="271"/>
      <c r="J534" s="273" t="s">
        <v>115</v>
      </c>
      <c r="K534" s="274"/>
      <c r="L534" s="487">
        <v>6000</v>
      </c>
      <c r="M534" s="275">
        <v>35</v>
      </c>
      <c r="N534" s="276"/>
      <c r="O534" s="490">
        <v>171.43</v>
      </c>
      <c r="P534" s="491"/>
    </row>
    <row r="535" spans="1:16" customFormat="1" ht="15" thickBot="1">
      <c r="A535" s="621"/>
      <c r="B535" s="175"/>
      <c r="C535" s="269" t="s">
        <v>103</v>
      </c>
      <c r="D535" s="237"/>
      <c r="E535" s="237"/>
      <c r="F535" s="237"/>
      <c r="G535" s="279"/>
      <c r="H535" s="280"/>
      <c r="I535" s="279"/>
      <c r="J535" s="273" t="s">
        <v>103</v>
      </c>
      <c r="K535" s="281"/>
      <c r="L535" s="487" t="s">
        <v>103</v>
      </c>
      <c r="M535" s="275">
        <v>0</v>
      </c>
      <c r="N535" s="282"/>
      <c r="O535" s="498" t="s">
        <v>65</v>
      </c>
      <c r="P535" s="491"/>
    </row>
    <row r="536" spans="1:16" customFormat="1" ht="15.75" thickBot="1">
      <c r="A536" s="621"/>
      <c r="B536" s="175"/>
      <c r="C536" s="283" t="s">
        <v>95</v>
      </c>
      <c r="D536" s="284"/>
      <c r="E536" s="284"/>
      <c r="F536" s="284"/>
      <c r="G536" s="284"/>
      <c r="H536" s="284"/>
      <c r="I536" s="284"/>
      <c r="J536" s="284"/>
      <c r="K536" s="284"/>
      <c r="L536" s="284"/>
      <c r="M536" s="284"/>
      <c r="N536" s="285"/>
      <c r="O536" s="502">
        <v>3299.85</v>
      </c>
      <c r="P536" s="286"/>
    </row>
    <row r="537" spans="1:16" customFormat="1" ht="15.75" thickBot="1">
      <c r="A537" s="621"/>
      <c r="B537" s="175"/>
      <c r="C537" s="233" t="s">
        <v>49</v>
      </c>
      <c r="D537" s="196"/>
      <c r="E537" s="196"/>
      <c r="F537" s="196"/>
      <c r="G537" s="196"/>
      <c r="H537" s="196"/>
      <c r="I537" s="196"/>
      <c r="J537" s="196"/>
      <c r="K537" s="196"/>
      <c r="L537" s="196"/>
      <c r="M537" s="196"/>
      <c r="N537" s="196"/>
      <c r="O537" s="259"/>
      <c r="P537" s="260"/>
    </row>
    <row r="538" spans="1:16" customFormat="1" ht="15">
      <c r="A538" s="621"/>
      <c r="B538" s="175"/>
      <c r="C538" s="261" t="s">
        <v>42</v>
      </c>
      <c r="D538" s="287"/>
      <c r="E538" s="287"/>
      <c r="F538" s="287"/>
      <c r="G538" s="287"/>
      <c r="H538" s="287"/>
      <c r="I538" s="287"/>
      <c r="J538" s="265"/>
      <c r="K538" s="288" t="s">
        <v>43</v>
      </c>
      <c r="L538" s="266" t="s">
        <v>9</v>
      </c>
      <c r="M538" s="264" t="s">
        <v>96</v>
      </c>
      <c r="N538" s="265"/>
      <c r="O538" s="267" t="s">
        <v>48</v>
      </c>
      <c r="P538" s="268"/>
    </row>
    <row r="539" spans="1:16" customFormat="1">
      <c r="A539" s="621"/>
      <c r="B539" s="175"/>
      <c r="C539" s="269" t="s">
        <v>131</v>
      </c>
      <c r="D539" s="289"/>
      <c r="E539" s="289"/>
      <c r="F539" s="289"/>
      <c r="G539" s="289"/>
      <c r="H539" s="289"/>
      <c r="I539" s="289"/>
      <c r="J539" s="290"/>
      <c r="K539" s="291" t="s">
        <v>67</v>
      </c>
      <c r="L539" s="509">
        <v>1</v>
      </c>
      <c r="M539" s="510">
        <v>13517.78</v>
      </c>
      <c r="N539" s="511"/>
      <c r="O539" s="490">
        <v>13517.78</v>
      </c>
      <c r="P539" s="491"/>
    </row>
    <row r="540" spans="1:16" customFormat="1">
      <c r="A540" s="621"/>
      <c r="B540" s="175"/>
      <c r="C540" s="269" t="s">
        <v>123</v>
      </c>
      <c r="D540" s="289"/>
      <c r="E540" s="289"/>
      <c r="F540" s="289"/>
      <c r="G540" s="289"/>
      <c r="H540" s="289"/>
      <c r="I540" s="289"/>
      <c r="J540" s="290"/>
      <c r="K540" s="291" t="s">
        <v>70</v>
      </c>
      <c r="L540" s="509">
        <v>0.1</v>
      </c>
      <c r="M540" s="510">
        <v>23035.3</v>
      </c>
      <c r="N540" s="511"/>
      <c r="O540" s="490">
        <v>2303.5300000000002</v>
      </c>
      <c r="P540" s="491"/>
    </row>
    <row r="541" spans="1:16" customFormat="1">
      <c r="A541" s="621"/>
      <c r="B541" s="175"/>
      <c r="C541" s="269" t="s">
        <v>125</v>
      </c>
      <c r="D541" s="270"/>
      <c r="E541" s="270"/>
      <c r="F541" s="270"/>
      <c r="G541" s="270"/>
      <c r="H541" s="270"/>
      <c r="I541" s="270"/>
      <c r="J541" s="271"/>
      <c r="K541" s="291" t="s">
        <v>126</v>
      </c>
      <c r="L541" s="509">
        <v>0.02</v>
      </c>
      <c r="M541" s="510">
        <v>31200</v>
      </c>
      <c r="N541" s="511"/>
      <c r="O541" s="490">
        <v>624</v>
      </c>
      <c r="P541" s="491"/>
    </row>
    <row r="542" spans="1:16" customFormat="1">
      <c r="A542" s="621"/>
      <c r="B542" s="175"/>
      <c r="C542" s="269" t="s">
        <v>127</v>
      </c>
      <c r="D542" s="270"/>
      <c r="E542" s="270"/>
      <c r="F542" s="270"/>
      <c r="G542" s="270"/>
      <c r="H542" s="270"/>
      <c r="I542" s="270"/>
      <c r="J542" s="271"/>
      <c r="K542" s="291" t="s">
        <v>126</v>
      </c>
      <c r="L542" s="509">
        <v>0.05</v>
      </c>
      <c r="M542" s="510">
        <v>61200</v>
      </c>
      <c r="N542" s="511"/>
      <c r="O542" s="490">
        <v>3060</v>
      </c>
      <c r="P542" s="491"/>
    </row>
    <row r="543" spans="1:16" customFormat="1">
      <c r="A543" s="621"/>
      <c r="B543" s="175"/>
      <c r="C543" s="269" t="s">
        <v>128</v>
      </c>
      <c r="D543" s="270"/>
      <c r="E543" s="270"/>
      <c r="F543" s="270"/>
      <c r="G543" s="270"/>
      <c r="H543" s="270"/>
      <c r="I543" s="270"/>
      <c r="J543" s="271"/>
      <c r="K543" s="291" t="s">
        <v>126</v>
      </c>
      <c r="L543" s="509">
        <v>0.05</v>
      </c>
      <c r="M543" s="510">
        <v>96598.66</v>
      </c>
      <c r="N543" s="511"/>
      <c r="O543" s="490">
        <v>4829.93</v>
      </c>
      <c r="P543" s="491"/>
    </row>
    <row r="544" spans="1:16" customFormat="1">
      <c r="A544" s="621"/>
      <c r="B544" s="175"/>
      <c r="C544" s="269" t="s">
        <v>124</v>
      </c>
      <c r="D544" s="270"/>
      <c r="E544" s="270"/>
      <c r="F544" s="270"/>
      <c r="G544" s="270"/>
      <c r="H544" s="270"/>
      <c r="I544" s="270"/>
      <c r="J544" s="271"/>
      <c r="K544" s="291" t="s">
        <v>68</v>
      </c>
      <c r="L544" s="509">
        <v>0.06</v>
      </c>
      <c r="M544" s="510">
        <v>9750</v>
      </c>
      <c r="N544" s="511"/>
      <c r="O544" s="490">
        <v>585</v>
      </c>
      <c r="P544" s="491"/>
    </row>
    <row r="545" spans="1:16" customFormat="1">
      <c r="A545" s="621"/>
      <c r="B545" s="175"/>
      <c r="C545" s="269" t="s">
        <v>103</v>
      </c>
      <c r="D545" s="270"/>
      <c r="E545" s="270"/>
      <c r="F545" s="270"/>
      <c r="G545" s="270"/>
      <c r="H545" s="270"/>
      <c r="I545" s="270"/>
      <c r="J545" s="271"/>
      <c r="K545" s="291" t="s">
        <v>103</v>
      </c>
      <c r="L545" s="509">
        <v>0</v>
      </c>
      <c r="M545" s="510" t="s">
        <v>103</v>
      </c>
      <c r="N545" s="511"/>
      <c r="O545" s="490" t="s">
        <v>103</v>
      </c>
      <c r="P545" s="491"/>
    </row>
    <row r="546" spans="1:16" customFormat="1">
      <c r="A546" s="621"/>
      <c r="B546" s="175"/>
      <c r="C546" s="269" t="s">
        <v>103</v>
      </c>
      <c r="D546" s="270"/>
      <c r="E546" s="270"/>
      <c r="F546" s="270"/>
      <c r="G546" s="270"/>
      <c r="H546" s="270"/>
      <c r="I546" s="270"/>
      <c r="J546" s="271"/>
      <c r="K546" s="291" t="s">
        <v>103</v>
      </c>
      <c r="L546" s="509">
        <v>0</v>
      </c>
      <c r="M546" s="510" t="s">
        <v>103</v>
      </c>
      <c r="N546" s="511"/>
      <c r="O546" s="490" t="s">
        <v>103</v>
      </c>
      <c r="P546" s="491"/>
    </row>
    <row r="547" spans="1:16" customFormat="1">
      <c r="A547" s="621"/>
      <c r="B547" s="175"/>
      <c r="C547" s="269" t="s">
        <v>103</v>
      </c>
      <c r="D547" s="270"/>
      <c r="E547" s="270"/>
      <c r="F547" s="270"/>
      <c r="G547" s="270"/>
      <c r="H547" s="270"/>
      <c r="I547" s="270"/>
      <c r="J547" s="271"/>
      <c r="K547" s="291" t="s">
        <v>103</v>
      </c>
      <c r="L547" s="509">
        <v>0</v>
      </c>
      <c r="M547" s="510" t="s">
        <v>103</v>
      </c>
      <c r="N547" s="511"/>
      <c r="O547" s="490" t="s">
        <v>103</v>
      </c>
      <c r="P547" s="491"/>
    </row>
    <row r="548" spans="1:16" customFormat="1">
      <c r="A548" s="621"/>
      <c r="B548" s="175"/>
      <c r="C548" s="269" t="s">
        <v>103</v>
      </c>
      <c r="D548" s="270"/>
      <c r="E548" s="270"/>
      <c r="F548" s="270"/>
      <c r="G548" s="270"/>
      <c r="H548" s="270"/>
      <c r="I548" s="270"/>
      <c r="J548" s="271"/>
      <c r="K548" s="291" t="s">
        <v>103</v>
      </c>
      <c r="L548" s="509">
        <v>0</v>
      </c>
      <c r="M548" s="510" t="s">
        <v>103</v>
      </c>
      <c r="N548" s="511"/>
      <c r="O548" s="490" t="s">
        <v>103</v>
      </c>
      <c r="P548" s="491"/>
    </row>
    <row r="549" spans="1:16" customFormat="1">
      <c r="A549" s="621"/>
      <c r="B549" s="175"/>
      <c r="C549" s="269" t="s">
        <v>103</v>
      </c>
      <c r="D549" s="270"/>
      <c r="E549" s="270"/>
      <c r="F549" s="270"/>
      <c r="G549" s="270"/>
      <c r="H549" s="270"/>
      <c r="I549" s="270"/>
      <c r="J549" s="271"/>
      <c r="K549" s="291" t="s">
        <v>103</v>
      </c>
      <c r="L549" s="509">
        <v>0</v>
      </c>
      <c r="M549" s="510" t="s">
        <v>103</v>
      </c>
      <c r="N549" s="511"/>
      <c r="O549" s="490" t="s">
        <v>103</v>
      </c>
      <c r="P549" s="491"/>
    </row>
    <row r="550" spans="1:16" customFormat="1">
      <c r="A550" s="621"/>
      <c r="B550" s="175"/>
      <c r="C550" s="269" t="s">
        <v>103</v>
      </c>
      <c r="D550" s="270"/>
      <c r="E550" s="270"/>
      <c r="F550" s="270"/>
      <c r="G550" s="270"/>
      <c r="H550" s="270"/>
      <c r="I550" s="270"/>
      <c r="J550" s="271"/>
      <c r="K550" s="291" t="s">
        <v>103</v>
      </c>
      <c r="L550" s="509">
        <v>0</v>
      </c>
      <c r="M550" s="510" t="s">
        <v>103</v>
      </c>
      <c r="N550" s="511"/>
      <c r="O550" s="490" t="s">
        <v>103</v>
      </c>
      <c r="P550" s="491"/>
    </row>
    <row r="551" spans="1:16" customFormat="1">
      <c r="A551" s="621"/>
      <c r="B551" s="175"/>
      <c r="C551" s="269" t="s">
        <v>103</v>
      </c>
      <c r="D551" s="270"/>
      <c r="E551" s="270"/>
      <c r="F551" s="270"/>
      <c r="G551" s="270"/>
      <c r="H551" s="270"/>
      <c r="I551" s="270"/>
      <c r="J551" s="271"/>
      <c r="K551" s="291" t="s">
        <v>103</v>
      </c>
      <c r="L551" s="509">
        <v>0</v>
      </c>
      <c r="M551" s="510" t="s">
        <v>103</v>
      </c>
      <c r="N551" s="511"/>
      <c r="O551" s="490" t="s">
        <v>103</v>
      </c>
      <c r="P551" s="491"/>
    </row>
    <row r="552" spans="1:16" customFormat="1">
      <c r="A552" s="621"/>
      <c r="B552" s="175"/>
      <c r="C552" s="269" t="s">
        <v>103</v>
      </c>
      <c r="D552" s="270"/>
      <c r="E552" s="270"/>
      <c r="F552" s="270"/>
      <c r="G552" s="270"/>
      <c r="H552" s="270"/>
      <c r="I552" s="270"/>
      <c r="J552" s="271"/>
      <c r="K552" s="291" t="s">
        <v>103</v>
      </c>
      <c r="L552" s="509">
        <v>0</v>
      </c>
      <c r="M552" s="510" t="s">
        <v>103</v>
      </c>
      <c r="N552" s="511"/>
      <c r="O552" s="490" t="s">
        <v>103</v>
      </c>
      <c r="P552" s="491"/>
    </row>
    <row r="553" spans="1:16" customFormat="1" ht="15" thickBot="1">
      <c r="A553" s="621"/>
      <c r="B553" s="175"/>
      <c r="C553" s="292" t="s">
        <v>97</v>
      </c>
      <c r="D553" s="270"/>
      <c r="E553" s="270"/>
      <c r="F553" s="270"/>
      <c r="G553" s="270"/>
      <c r="H553" s="270"/>
      <c r="I553" s="270"/>
      <c r="J553" s="271"/>
      <c r="K553" s="291" t="s">
        <v>98</v>
      </c>
      <c r="L553" s="509">
        <v>0.05</v>
      </c>
      <c r="M553" s="510">
        <v>24920.240000000002</v>
      </c>
      <c r="N553" s="511"/>
      <c r="O553" s="490">
        <v>1246.01</v>
      </c>
      <c r="P553" s="491"/>
    </row>
    <row r="554" spans="1:16" customFormat="1" ht="15.75" thickBot="1">
      <c r="A554" s="621"/>
      <c r="B554" s="175"/>
      <c r="C554" s="283" t="s">
        <v>95</v>
      </c>
      <c r="D554" s="284"/>
      <c r="E554" s="284"/>
      <c r="F554" s="284"/>
      <c r="G554" s="284"/>
      <c r="H554" s="284"/>
      <c r="I554" s="284"/>
      <c r="J554" s="284"/>
      <c r="K554" s="284"/>
      <c r="L554" s="284"/>
      <c r="M554" s="284"/>
      <c r="N554" s="285"/>
      <c r="O554" s="502">
        <v>26166.25</v>
      </c>
      <c r="P554" s="491"/>
    </row>
    <row r="555" spans="1:16" customFormat="1" ht="15.75" thickBot="1">
      <c r="A555" s="621"/>
      <c r="B555" s="175"/>
      <c r="C555" s="233" t="s">
        <v>50</v>
      </c>
      <c r="D555" s="196"/>
      <c r="E555" s="196"/>
      <c r="F555" s="196"/>
      <c r="G555" s="196"/>
      <c r="H555" s="196"/>
      <c r="I555" s="196"/>
      <c r="J555" s="196"/>
      <c r="K555" s="196"/>
      <c r="L555" s="196"/>
      <c r="M555" s="196"/>
      <c r="N555" s="196"/>
      <c r="O555" s="259"/>
      <c r="P555" s="260"/>
    </row>
    <row r="556" spans="1:16" customFormat="1" ht="15">
      <c r="A556" s="621"/>
      <c r="B556" s="175"/>
      <c r="C556" s="261" t="s">
        <v>51</v>
      </c>
      <c r="D556" s="287"/>
      <c r="E556" s="287"/>
      <c r="F556" s="287"/>
      <c r="G556" s="287"/>
      <c r="H556" s="287"/>
      <c r="I556" s="287"/>
      <c r="J556" s="266" t="s">
        <v>52</v>
      </c>
      <c r="K556" s="293" t="s">
        <v>53</v>
      </c>
      <c r="L556" s="266" t="s">
        <v>99</v>
      </c>
      <c r="M556" s="264" t="s">
        <v>54</v>
      </c>
      <c r="N556" s="265"/>
      <c r="O556" s="267" t="s">
        <v>48</v>
      </c>
      <c r="P556" s="268"/>
    </row>
    <row r="557" spans="1:16" customFormat="1">
      <c r="A557" s="621"/>
      <c r="B557" s="175"/>
      <c r="C557" s="269" t="s">
        <v>103</v>
      </c>
      <c r="D557" s="294"/>
      <c r="E557" s="294"/>
      <c r="F557" s="294"/>
      <c r="G557" s="294"/>
      <c r="H557" s="294"/>
      <c r="I557" s="294"/>
      <c r="J557" s="295">
        <v>0</v>
      </c>
      <c r="K557" s="296">
        <v>0</v>
      </c>
      <c r="L557" s="517" t="s">
        <v>103</v>
      </c>
      <c r="M557" s="510" t="s">
        <v>103</v>
      </c>
      <c r="N557" s="518"/>
      <c r="O557" s="519" t="s">
        <v>103</v>
      </c>
      <c r="P557" s="491"/>
    </row>
    <row r="558" spans="1:16" customFormat="1">
      <c r="A558" s="621"/>
      <c r="B558" s="175"/>
      <c r="C558" s="269" t="s">
        <v>103</v>
      </c>
      <c r="D558" s="294"/>
      <c r="E558" s="294"/>
      <c r="F558" s="294"/>
      <c r="G558" s="294"/>
      <c r="H558" s="294"/>
      <c r="I558" s="294"/>
      <c r="J558" s="295">
        <v>0</v>
      </c>
      <c r="K558" s="296">
        <v>0</v>
      </c>
      <c r="L558" s="517" t="s">
        <v>103</v>
      </c>
      <c r="M558" s="510" t="s">
        <v>103</v>
      </c>
      <c r="N558" s="518"/>
      <c r="O558" s="519" t="s">
        <v>103</v>
      </c>
      <c r="P558" s="491"/>
    </row>
    <row r="559" spans="1:16" customFormat="1">
      <c r="A559" s="621"/>
      <c r="B559" s="175"/>
      <c r="C559" s="269" t="s">
        <v>103</v>
      </c>
      <c r="D559" s="294"/>
      <c r="E559" s="294"/>
      <c r="F559" s="294"/>
      <c r="G559" s="294"/>
      <c r="H559" s="294"/>
      <c r="I559" s="294"/>
      <c r="J559" s="295">
        <v>0</v>
      </c>
      <c r="K559" s="296">
        <v>0</v>
      </c>
      <c r="L559" s="517" t="s">
        <v>103</v>
      </c>
      <c r="M559" s="510" t="s">
        <v>103</v>
      </c>
      <c r="N559" s="518"/>
      <c r="O559" s="519" t="s">
        <v>103</v>
      </c>
      <c r="P559" s="491"/>
    </row>
    <row r="560" spans="1:16" customFormat="1" ht="15" thickBot="1">
      <c r="A560" s="621"/>
      <c r="B560" s="175"/>
      <c r="C560" s="269" t="s">
        <v>103</v>
      </c>
      <c r="D560" s="294"/>
      <c r="E560" s="294"/>
      <c r="F560" s="294"/>
      <c r="G560" s="294"/>
      <c r="H560" s="294"/>
      <c r="I560" s="294"/>
      <c r="J560" s="295">
        <v>0</v>
      </c>
      <c r="K560" s="296">
        <v>0</v>
      </c>
      <c r="L560" s="517" t="s">
        <v>103</v>
      </c>
      <c r="M560" s="510" t="s">
        <v>103</v>
      </c>
      <c r="N560" s="518"/>
      <c r="O560" s="519" t="s">
        <v>103</v>
      </c>
      <c r="P560" s="491"/>
    </row>
    <row r="561" spans="1:16" customFormat="1" ht="15.75" thickBot="1">
      <c r="A561" s="621"/>
      <c r="B561" s="175"/>
      <c r="C561" s="283" t="s">
        <v>95</v>
      </c>
      <c r="D561" s="284"/>
      <c r="E561" s="284"/>
      <c r="F561" s="284"/>
      <c r="G561" s="284"/>
      <c r="H561" s="284"/>
      <c r="I561" s="284"/>
      <c r="J561" s="284"/>
      <c r="K561" s="284"/>
      <c r="L561" s="284"/>
      <c r="M561" s="284"/>
      <c r="N561" s="285"/>
      <c r="O561" s="297">
        <v>0</v>
      </c>
      <c r="P561" s="286"/>
    </row>
    <row r="562" spans="1:16" customFormat="1" ht="15.75" thickBot="1">
      <c r="A562" s="621"/>
      <c r="B562" s="175"/>
      <c r="C562" s="233" t="s">
        <v>55</v>
      </c>
      <c r="D562" s="196"/>
      <c r="E562" s="196"/>
      <c r="F562" s="196"/>
      <c r="G562" s="196"/>
      <c r="H562" s="196"/>
      <c r="I562" s="196"/>
      <c r="J562" s="196"/>
      <c r="K562" s="196"/>
      <c r="L562" s="196"/>
      <c r="M562" s="196"/>
      <c r="N562" s="196"/>
      <c r="O562" s="259"/>
      <c r="P562" s="260"/>
    </row>
    <row r="563" spans="1:16" customFormat="1" ht="30">
      <c r="A563" s="621"/>
      <c r="B563" s="175"/>
      <c r="C563" s="261" t="s">
        <v>56</v>
      </c>
      <c r="D563" s="287"/>
      <c r="E563" s="287"/>
      <c r="F563" s="287"/>
      <c r="G563" s="287"/>
      <c r="H563" s="287"/>
      <c r="I563" s="287"/>
      <c r="J563" s="266" t="s">
        <v>57</v>
      </c>
      <c r="K563" s="298" t="s">
        <v>58</v>
      </c>
      <c r="L563" s="299" t="s">
        <v>59</v>
      </c>
      <c r="M563" s="264" t="s">
        <v>47</v>
      </c>
      <c r="N563" s="265"/>
      <c r="O563" s="300" t="s">
        <v>48</v>
      </c>
      <c r="P563" s="301"/>
    </row>
    <row r="564" spans="1:16" customFormat="1">
      <c r="A564" s="621"/>
      <c r="B564" s="175"/>
      <c r="C564" s="269" t="s">
        <v>129</v>
      </c>
      <c r="D564" s="270"/>
      <c r="E564" s="270"/>
      <c r="F564" s="270"/>
      <c r="G564" s="270"/>
      <c r="H564" s="270"/>
      <c r="I564" s="271"/>
      <c r="J564" s="525">
        <v>133570</v>
      </c>
      <c r="K564" s="526">
        <v>1.95</v>
      </c>
      <c r="L564" s="527">
        <v>260461.5</v>
      </c>
      <c r="M564" s="275">
        <v>35</v>
      </c>
      <c r="N564" s="302"/>
      <c r="O564" s="529">
        <v>7441.76</v>
      </c>
      <c r="P564" s="530"/>
    </row>
    <row r="565" spans="1:16" customFormat="1">
      <c r="A565" s="621"/>
      <c r="B565" s="175"/>
      <c r="C565" s="269" t="s">
        <v>114</v>
      </c>
      <c r="D565" s="270"/>
      <c r="E565" s="270"/>
      <c r="F565" s="270"/>
      <c r="G565" s="270"/>
      <c r="H565" s="270"/>
      <c r="I565" s="271"/>
      <c r="J565" s="525">
        <v>142866</v>
      </c>
      <c r="K565" s="526">
        <v>1.95</v>
      </c>
      <c r="L565" s="527">
        <v>278588.7</v>
      </c>
      <c r="M565" s="275">
        <v>35</v>
      </c>
      <c r="N565" s="302"/>
      <c r="O565" s="529">
        <v>7959.68</v>
      </c>
      <c r="P565" s="530"/>
    </row>
    <row r="566" spans="1:16" customFormat="1">
      <c r="A566" s="621"/>
      <c r="B566" s="175"/>
      <c r="C566" s="269" t="s">
        <v>103</v>
      </c>
      <c r="D566" s="270"/>
      <c r="E566" s="270"/>
      <c r="F566" s="270"/>
      <c r="G566" s="270"/>
      <c r="H566" s="270"/>
      <c r="I566" s="271"/>
      <c r="J566" s="525" t="s">
        <v>103</v>
      </c>
      <c r="K566" s="526" t="s">
        <v>65</v>
      </c>
      <c r="L566" s="527" t="s">
        <v>65</v>
      </c>
      <c r="M566" s="275">
        <v>0</v>
      </c>
      <c r="N566" s="302"/>
      <c r="O566" s="529" t="s">
        <v>65</v>
      </c>
      <c r="P566" s="530"/>
    </row>
    <row r="567" spans="1:16" customFormat="1">
      <c r="A567" s="621"/>
      <c r="B567" s="175"/>
      <c r="C567" s="269" t="s">
        <v>103</v>
      </c>
      <c r="D567" s="270"/>
      <c r="E567" s="270"/>
      <c r="F567" s="270"/>
      <c r="G567" s="270"/>
      <c r="H567" s="270"/>
      <c r="I567" s="271"/>
      <c r="J567" s="525" t="s">
        <v>103</v>
      </c>
      <c r="K567" s="526" t="s">
        <v>65</v>
      </c>
      <c r="L567" s="527" t="s">
        <v>65</v>
      </c>
      <c r="M567" s="275">
        <v>0</v>
      </c>
      <c r="N567" s="302"/>
      <c r="O567" s="529" t="s">
        <v>65</v>
      </c>
      <c r="P567" s="530"/>
    </row>
    <row r="568" spans="1:16" customFormat="1" ht="15" thickBot="1">
      <c r="A568" s="621"/>
      <c r="B568" s="175"/>
      <c r="C568" s="269" t="s">
        <v>103</v>
      </c>
      <c r="D568" s="270"/>
      <c r="E568" s="270"/>
      <c r="F568" s="270"/>
      <c r="G568" s="270"/>
      <c r="H568" s="270"/>
      <c r="I568" s="271"/>
      <c r="J568" s="525" t="s">
        <v>103</v>
      </c>
      <c r="K568" s="526" t="s">
        <v>65</v>
      </c>
      <c r="L568" s="527" t="s">
        <v>65</v>
      </c>
      <c r="M568" s="275">
        <v>0</v>
      </c>
      <c r="N568" s="302"/>
      <c r="O568" s="529" t="s">
        <v>65</v>
      </c>
      <c r="P568" s="491"/>
    </row>
    <row r="569" spans="1:16" customFormat="1" ht="15.75" thickBot="1">
      <c r="A569" s="621"/>
      <c r="B569" s="175"/>
      <c r="C569" s="283" t="s">
        <v>95</v>
      </c>
      <c r="D569" s="284"/>
      <c r="E569" s="284"/>
      <c r="F569" s="284"/>
      <c r="G569" s="284"/>
      <c r="H569" s="284"/>
      <c r="I569" s="284"/>
      <c r="J569" s="284"/>
      <c r="K569" s="284"/>
      <c r="L569" s="284"/>
      <c r="M569" s="284"/>
      <c r="N569" s="285"/>
      <c r="O569" s="502">
        <v>15401.44</v>
      </c>
      <c r="P569" s="491"/>
    </row>
    <row r="570" spans="1:16" customFormat="1" ht="15" thickBot="1">
      <c r="A570" s="621"/>
      <c r="B570" s="175"/>
      <c r="C570" s="246"/>
      <c r="D570" s="178"/>
      <c r="E570" s="178"/>
      <c r="F570" s="178"/>
      <c r="G570" s="178"/>
      <c r="H570" s="178"/>
      <c r="I570" s="178"/>
      <c r="J570" s="178"/>
      <c r="K570" s="178"/>
      <c r="L570" s="178"/>
      <c r="M570" s="178"/>
      <c r="N570" s="178"/>
      <c r="O570" s="247"/>
      <c r="P570" s="176"/>
    </row>
    <row r="571" spans="1:16" customFormat="1" ht="15.75" thickBot="1">
      <c r="A571" s="621"/>
      <c r="B571" s="175"/>
      <c r="C571" s="303" t="s">
        <v>60</v>
      </c>
      <c r="D571" s="304"/>
      <c r="E571" s="304"/>
      <c r="F571" s="304"/>
      <c r="G571" s="304"/>
      <c r="H571" s="304"/>
      <c r="I571" s="304"/>
      <c r="J571" s="304"/>
      <c r="K571" s="304"/>
      <c r="L571" s="304"/>
      <c r="M571" s="304"/>
      <c r="N571" s="305"/>
      <c r="O571" s="534">
        <v>44867.54</v>
      </c>
      <c r="P571" s="306"/>
    </row>
    <row r="572" spans="1:16" customFormat="1" ht="15.75" thickBot="1">
      <c r="A572" s="621"/>
      <c r="B572" s="175"/>
      <c r="C572" s="307"/>
      <c r="D572" s="308"/>
      <c r="E572" s="308"/>
      <c r="F572" s="308"/>
      <c r="G572" s="308"/>
      <c r="H572" s="308"/>
      <c r="I572" s="308"/>
      <c r="J572" s="308"/>
      <c r="K572" s="308"/>
      <c r="L572" s="308"/>
      <c r="M572" s="308"/>
      <c r="N572" s="308"/>
      <c r="O572" s="309"/>
      <c r="P572" s="260"/>
    </row>
    <row r="573" spans="1:16" customFormat="1" ht="30">
      <c r="A573" s="621"/>
      <c r="B573" s="175"/>
      <c r="C573" s="310"/>
      <c r="D573" s="311"/>
      <c r="E573" s="311"/>
      <c r="F573" s="311"/>
      <c r="G573" s="311"/>
      <c r="H573" s="311"/>
      <c r="I573" s="311"/>
      <c r="J573" s="293"/>
      <c r="K573" s="312"/>
      <c r="L573" s="299" t="s">
        <v>61</v>
      </c>
      <c r="M573" s="313" t="s">
        <v>62</v>
      </c>
      <c r="N573" s="314"/>
      <c r="O573" s="300"/>
      <c r="P573" s="301"/>
    </row>
    <row r="574" spans="1:16" customFormat="1">
      <c r="A574" s="621"/>
      <c r="B574" s="175"/>
      <c r="C574" s="292"/>
      <c r="D574" s="270"/>
      <c r="E574" s="270"/>
      <c r="F574" s="270"/>
      <c r="G574" s="270"/>
      <c r="H574" s="270"/>
      <c r="I574" s="270"/>
      <c r="J574" s="544"/>
      <c r="K574" s="545"/>
      <c r="L574" s="546">
        <v>0.24</v>
      </c>
      <c r="M574" s="547">
        <v>10768.21</v>
      </c>
      <c r="N574" s="548"/>
      <c r="O574" s="549"/>
      <c r="P574" s="491"/>
    </row>
    <row r="575" spans="1:16" customFormat="1">
      <c r="A575" s="621"/>
      <c r="B575" s="175"/>
      <c r="C575" s="315"/>
      <c r="D575" s="220"/>
      <c r="E575" s="220"/>
      <c r="F575" s="220"/>
      <c r="G575" s="220"/>
      <c r="H575" s="220"/>
      <c r="I575" s="220"/>
      <c r="J575" s="544"/>
      <c r="K575" s="545"/>
      <c r="L575" s="546">
        <v>0.02</v>
      </c>
      <c r="M575" s="547">
        <v>897.35</v>
      </c>
      <c r="N575" s="548"/>
      <c r="O575" s="549"/>
      <c r="P575" s="491"/>
    </row>
    <row r="576" spans="1:16" customFormat="1" ht="15" thickBot="1">
      <c r="A576" s="621"/>
      <c r="B576" s="175"/>
      <c r="C576" s="236"/>
      <c r="D576" s="237"/>
      <c r="E576" s="237"/>
      <c r="F576" s="237"/>
      <c r="G576" s="237"/>
      <c r="H576" s="237"/>
      <c r="I576" s="237"/>
      <c r="J576" s="551"/>
      <c r="K576" s="552"/>
      <c r="L576" s="546">
        <v>7.0000000000000007E-2</v>
      </c>
      <c r="M576" s="547">
        <v>3140.73</v>
      </c>
      <c r="N576" s="548"/>
      <c r="O576" s="549"/>
      <c r="P576" s="491"/>
    </row>
    <row r="577" spans="1:16" customFormat="1" ht="15.75" thickBot="1">
      <c r="A577" s="621"/>
      <c r="B577" s="175"/>
      <c r="C577" s="283"/>
      <c r="D577" s="284"/>
      <c r="E577" s="284"/>
      <c r="F577" s="284"/>
      <c r="G577" s="284"/>
      <c r="H577" s="284"/>
      <c r="I577" s="284"/>
      <c r="J577" s="284"/>
      <c r="K577" s="284"/>
      <c r="L577" s="284"/>
      <c r="M577" s="284"/>
      <c r="N577" s="285"/>
      <c r="O577" s="502">
        <v>14806.289999999999</v>
      </c>
      <c r="P577" s="316"/>
    </row>
    <row r="578" spans="1:16" customFormat="1" ht="15" thickBot="1">
      <c r="A578" s="621"/>
      <c r="B578" s="175"/>
      <c r="C578" s="246"/>
      <c r="D578" s="178"/>
      <c r="E578" s="178"/>
      <c r="F578" s="178"/>
      <c r="G578" s="178"/>
      <c r="H578" s="178"/>
      <c r="I578" s="178"/>
      <c r="J578" s="178"/>
      <c r="K578" s="178"/>
      <c r="L578" s="178"/>
      <c r="M578" s="178"/>
      <c r="N578" s="178"/>
      <c r="O578" s="247"/>
      <c r="P578" s="176"/>
    </row>
    <row r="579" spans="1:16" customFormat="1" ht="15.75" thickBot="1">
      <c r="A579" s="621"/>
      <c r="B579" s="175"/>
      <c r="C579" s="317" t="s">
        <v>64</v>
      </c>
      <c r="D579" s="318"/>
      <c r="E579" s="318"/>
      <c r="F579" s="318"/>
      <c r="G579" s="318"/>
      <c r="H579" s="318"/>
      <c r="I579" s="318"/>
      <c r="J579" s="318"/>
      <c r="K579" s="318"/>
      <c r="L579" s="318"/>
      <c r="M579" s="318"/>
      <c r="N579" s="319"/>
      <c r="O579" s="534">
        <v>59674</v>
      </c>
      <c r="P579" s="316"/>
    </row>
    <row r="580" spans="1:16" customFormat="1">
      <c r="A580" s="621"/>
      <c r="B580" s="175"/>
      <c r="C580" s="239"/>
      <c r="D580" s="240"/>
      <c r="E580" s="240"/>
      <c r="F580" s="240"/>
      <c r="G580" s="240"/>
      <c r="H580" s="240"/>
      <c r="I580" s="240"/>
      <c r="J580" s="240"/>
      <c r="K580" s="240"/>
      <c r="L580" s="240"/>
      <c r="M580" s="240"/>
      <c r="N580" s="240"/>
      <c r="O580" s="241"/>
      <c r="P580" s="176"/>
    </row>
    <row r="581" spans="1:16" customFormat="1">
      <c r="A581" s="621"/>
      <c r="B581" s="175"/>
      <c r="C581" s="246"/>
      <c r="D581" s="178"/>
      <c r="E581" s="178"/>
      <c r="F581" s="178"/>
      <c r="G581" s="178"/>
      <c r="H581" s="178"/>
      <c r="I581" s="178"/>
      <c r="J581" s="178"/>
      <c r="K581" s="178"/>
      <c r="L581" s="178"/>
      <c r="M581" s="178"/>
      <c r="N581" s="178"/>
      <c r="O581" s="247"/>
      <c r="P581" s="176"/>
    </row>
    <row r="582" spans="1:16" customFormat="1">
      <c r="A582" s="621"/>
      <c r="B582" s="175"/>
      <c r="C582" s="246"/>
      <c r="D582" s="178"/>
      <c r="E582" s="178"/>
      <c r="F582" s="178"/>
      <c r="G582" s="178"/>
      <c r="H582" s="178"/>
      <c r="I582" s="178"/>
      <c r="J582" s="178"/>
      <c r="K582" s="178"/>
      <c r="L582" s="178"/>
      <c r="M582" s="178"/>
      <c r="N582" s="178"/>
      <c r="O582" s="247"/>
      <c r="P582" s="176"/>
    </row>
    <row r="583" spans="1:16" customFormat="1">
      <c r="A583" s="621"/>
      <c r="B583" s="175"/>
      <c r="C583" s="246"/>
      <c r="D583" s="178"/>
      <c r="E583" s="178"/>
      <c r="F583" s="178"/>
      <c r="G583" s="178"/>
      <c r="H583" s="178"/>
      <c r="I583" s="178"/>
      <c r="J583" s="178"/>
      <c r="K583" s="178"/>
      <c r="L583" s="178"/>
      <c r="M583" s="178"/>
      <c r="N583" s="178"/>
      <c r="O583" s="247"/>
      <c r="P583" s="176"/>
    </row>
    <row r="584" spans="1:16" customFormat="1" ht="15.75">
      <c r="A584" s="621"/>
      <c r="B584" s="175"/>
      <c r="C584" s="320" t="s">
        <v>106</v>
      </c>
      <c r="D584" s="178"/>
      <c r="E584" s="178"/>
      <c r="F584" s="178"/>
      <c r="G584" s="178"/>
      <c r="H584" s="178"/>
      <c r="I584" s="178"/>
      <c r="J584" s="321" t="s">
        <v>107</v>
      </c>
      <c r="K584" s="178"/>
      <c r="M584" s="178"/>
      <c r="N584" s="178"/>
      <c r="O584" s="247"/>
      <c r="P584" s="176"/>
    </row>
    <row r="585" spans="1:16" customFormat="1">
      <c r="A585" s="621"/>
      <c r="B585" s="175"/>
      <c r="C585" s="322"/>
      <c r="D585" s="178" t="s">
        <v>108</v>
      </c>
      <c r="E585" s="178"/>
      <c r="F585" s="178"/>
      <c r="G585" s="178"/>
      <c r="H585" s="323"/>
      <c r="I585" s="178"/>
      <c r="J585" s="178"/>
      <c r="K585" s="178" t="s">
        <v>109</v>
      </c>
      <c r="M585" s="178"/>
      <c r="N585" s="178"/>
      <c r="O585" s="247"/>
      <c r="P585" s="324"/>
    </row>
    <row r="586" spans="1:16" customFormat="1">
      <c r="A586" s="621"/>
      <c r="B586" s="175"/>
      <c r="C586" s="246"/>
      <c r="D586" s="178" t="s">
        <v>110</v>
      </c>
      <c r="E586" s="178"/>
      <c r="F586" s="178"/>
      <c r="G586" s="178"/>
      <c r="H586" s="323"/>
      <c r="I586" s="178"/>
      <c r="J586" s="178"/>
      <c r="K586" s="178" t="s">
        <v>111</v>
      </c>
      <c r="M586" s="178"/>
      <c r="N586" s="178"/>
      <c r="O586" s="247"/>
      <c r="P586" s="324"/>
    </row>
    <row r="587" spans="1:16" customFormat="1">
      <c r="A587" s="621"/>
      <c r="B587" s="175"/>
      <c r="C587" s="227"/>
      <c r="D587" s="178" t="s">
        <v>112</v>
      </c>
      <c r="E587" s="178"/>
      <c r="F587" s="179"/>
      <c r="G587" s="179"/>
      <c r="H587" s="323"/>
      <c r="I587" s="179"/>
      <c r="J587" s="179"/>
      <c r="K587" s="325" t="s">
        <v>113</v>
      </c>
      <c r="L587" s="325"/>
      <c r="M587" s="179"/>
      <c r="N587" s="179"/>
      <c r="O587" s="247"/>
      <c r="P587" s="326"/>
    </row>
    <row r="588" spans="1:16" customFormat="1" ht="16.5" thickBot="1">
      <c r="A588" s="621"/>
      <c r="B588" s="175"/>
      <c r="C588" s="327"/>
      <c r="D588" s="328"/>
      <c r="E588" s="328"/>
      <c r="F588" s="328"/>
      <c r="G588" s="328"/>
      <c r="H588" s="328"/>
      <c r="I588" s="328"/>
      <c r="J588" s="328"/>
      <c r="K588" s="328"/>
      <c r="L588" s="328"/>
      <c r="M588" s="328"/>
      <c r="N588" s="328"/>
      <c r="O588" s="329"/>
      <c r="P588" s="330"/>
    </row>
    <row r="589" spans="1:16" customFormat="1" ht="13.5" thickBot="1">
      <c r="A589" s="621"/>
      <c r="B589" s="331"/>
      <c r="C589" s="332"/>
      <c r="D589" s="332"/>
      <c r="E589" s="332"/>
      <c r="F589" s="332"/>
      <c r="G589" s="332"/>
      <c r="H589" s="332"/>
      <c r="I589" s="332"/>
      <c r="J589" s="332"/>
      <c r="K589" s="332"/>
      <c r="L589" s="332"/>
      <c r="M589" s="332"/>
      <c r="N589" s="332"/>
      <c r="O589" s="333"/>
      <c r="P589" s="334"/>
    </row>
    <row r="590" spans="1:16" customFormat="1" ht="13.5" thickTop="1">
      <c r="A590" s="621"/>
      <c r="B590" s="171"/>
      <c r="C590" s="172"/>
      <c r="D590" s="172"/>
      <c r="E590" s="172"/>
      <c r="F590" s="172"/>
      <c r="G590" s="172"/>
      <c r="H590" s="172"/>
      <c r="I590" s="172"/>
      <c r="J590" s="172"/>
      <c r="K590" s="172"/>
      <c r="L590" s="172"/>
      <c r="M590" s="172"/>
      <c r="N590" s="172"/>
      <c r="O590" s="173"/>
      <c r="P590" s="174"/>
    </row>
    <row r="591" spans="1:16" customFormat="1" ht="18.75" customHeight="1">
      <c r="A591" s="621"/>
      <c r="B591" s="175"/>
      <c r="C591" s="335" t="s">
        <v>100</v>
      </c>
      <c r="D591" s="335"/>
      <c r="E591" s="335"/>
      <c r="F591" s="335"/>
      <c r="G591" s="335"/>
      <c r="H591" s="335"/>
      <c r="I591" s="335"/>
      <c r="J591" s="335"/>
      <c r="K591" s="335"/>
      <c r="L591" s="335"/>
      <c r="M591" s="335"/>
      <c r="N591" s="335"/>
      <c r="O591" s="335"/>
      <c r="P591" s="176"/>
    </row>
    <row r="592" spans="1:16" customFormat="1">
      <c r="A592" s="621"/>
      <c r="B592" s="175"/>
      <c r="C592" s="177" t="s">
        <v>89</v>
      </c>
      <c r="D592" s="177" t="s">
        <v>101</v>
      </c>
      <c r="E592" s="177"/>
      <c r="F592" s="177"/>
      <c r="G592" s="177"/>
      <c r="H592" s="177"/>
      <c r="I592" s="177"/>
      <c r="J592" s="177"/>
      <c r="K592" s="177"/>
      <c r="L592" s="177"/>
      <c r="M592" s="177"/>
      <c r="N592" s="177"/>
      <c r="O592" s="177"/>
      <c r="P592" s="176"/>
    </row>
    <row r="593" spans="1:16" customFormat="1" ht="15" thickBot="1">
      <c r="A593" s="621"/>
      <c r="B593" s="175"/>
      <c r="C593" s="178"/>
      <c r="D593" s="178"/>
      <c r="E593" s="178"/>
      <c r="F593" s="178"/>
      <c r="G593" s="178"/>
      <c r="H593" s="178"/>
      <c r="I593" s="178"/>
      <c r="J593" s="178"/>
      <c r="K593" s="178"/>
      <c r="L593" s="178"/>
      <c r="M593" s="178"/>
      <c r="N593" s="178"/>
      <c r="O593" s="179"/>
      <c r="P593" s="176"/>
    </row>
    <row r="594" spans="1:16" customFormat="1" ht="15">
      <c r="A594" s="621"/>
      <c r="B594" s="175"/>
      <c r="C594" s="180"/>
      <c r="D594" s="181"/>
      <c r="E594" s="182"/>
      <c r="F594" s="182"/>
      <c r="G594" s="182"/>
      <c r="H594" s="182"/>
      <c r="I594" s="182"/>
      <c r="J594" s="182"/>
      <c r="K594" s="183"/>
      <c r="L594" s="184"/>
      <c r="M594" s="185"/>
      <c r="N594" s="185"/>
      <c r="O594" s="186"/>
      <c r="P594" s="187"/>
    </row>
    <row r="595" spans="1:16" customFormat="1" ht="15">
      <c r="A595" s="621"/>
      <c r="B595" s="175"/>
      <c r="C595" s="188"/>
      <c r="D595" s="189" t="s">
        <v>90</v>
      </c>
      <c r="E595" s="190"/>
      <c r="F595" s="190"/>
      <c r="G595" s="190"/>
      <c r="H595" s="190"/>
      <c r="I595" s="190"/>
      <c r="J595" s="190"/>
      <c r="K595" s="191"/>
      <c r="L595" s="192"/>
      <c r="M595" s="193"/>
      <c r="N595" s="193"/>
      <c r="O595" s="194"/>
      <c r="P595" s="187"/>
    </row>
    <row r="596" spans="1:16" customFormat="1" ht="15">
      <c r="A596" s="621"/>
      <c r="B596" s="175"/>
      <c r="C596" s="188"/>
      <c r="D596" s="195"/>
      <c r="E596" s="196"/>
      <c r="F596" s="196"/>
      <c r="G596" s="196"/>
      <c r="H596" s="196"/>
      <c r="I596" s="196"/>
      <c r="J596" s="196"/>
      <c r="K596" s="197"/>
      <c r="L596" s="198"/>
      <c r="M596" s="199"/>
      <c r="N596" s="200"/>
      <c r="O596" s="201"/>
      <c r="P596" s="187"/>
    </row>
    <row r="597" spans="1:16" customFormat="1" ht="15">
      <c r="A597" s="621"/>
      <c r="B597" s="175"/>
      <c r="C597" s="188"/>
      <c r="D597" s="195"/>
      <c r="E597" s="196"/>
      <c r="F597" s="196"/>
      <c r="G597" s="196"/>
      <c r="H597" s="196"/>
      <c r="I597" s="196"/>
      <c r="J597" s="196"/>
      <c r="K597" s="197"/>
      <c r="L597" s="202" t="s">
        <v>35</v>
      </c>
      <c r="M597" s="203">
        <v>1</v>
      </c>
      <c r="N597" s="204"/>
      <c r="O597" s="205"/>
      <c r="P597" s="187"/>
    </row>
    <row r="598" spans="1:16" customFormat="1" ht="15">
      <c r="A598" s="621"/>
      <c r="B598" s="175"/>
      <c r="C598" s="188"/>
      <c r="D598" s="195"/>
      <c r="E598" s="196"/>
      <c r="F598" s="196"/>
      <c r="G598" s="196"/>
      <c r="H598" s="196"/>
      <c r="I598" s="196"/>
      <c r="J598" s="196"/>
      <c r="K598" s="197"/>
      <c r="L598" s="206"/>
      <c r="M598" s="207"/>
      <c r="N598" s="208"/>
      <c r="O598" s="209"/>
      <c r="P598" s="210"/>
    </row>
    <row r="599" spans="1:16" customFormat="1" ht="15">
      <c r="A599" s="621"/>
      <c r="B599" s="175"/>
      <c r="C599" s="188"/>
      <c r="D599" s="211"/>
      <c r="E599" s="212"/>
      <c r="F599" s="212"/>
      <c r="G599" s="212"/>
      <c r="H599" s="212"/>
      <c r="I599" s="212"/>
      <c r="J599" s="212"/>
      <c r="K599" s="213"/>
      <c r="L599" s="198"/>
      <c r="M599" s="214"/>
      <c r="N599" s="214"/>
      <c r="O599" s="215"/>
      <c r="P599" s="187"/>
    </row>
    <row r="600" spans="1:16" customFormat="1" ht="15">
      <c r="A600" s="621"/>
      <c r="B600" s="175"/>
      <c r="C600" s="188"/>
      <c r="D600" s="211"/>
      <c r="E600" s="212"/>
      <c r="F600" s="212"/>
      <c r="G600" s="212"/>
      <c r="H600" s="212"/>
      <c r="I600" s="212"/>
      <c r="J600" s="212"/>
      <c r="K600" s="213"/>
      <c r="L600" s="202" t="s">
        <v>91</v>
      </c>
      <c r="M600" s="202">
        <v>8</v>
      </c>
      <c r="N600" s="202" t="s">
        <v>36</v>
      </c>
      <c r="O600" s="216">
        <v>16</v>
      </c>
      <c r="P600" s="187"/>
    </row>
    <row r="601" spans="1:16" customFormat="1" ht="15">
      <c r="A601" s="621"/>
      <c r="B601" s="175"/>
      <c r="C601" s="188"/>
      <c r="D601" s="189" t="s">
        <v>92</v>
      </c>
      <c r="E601" s="190"/>
      <c r="F601" s="190"/>
      <c r="G601" s="190"/>
      <c r="H601" s="190"/>
      <c r="I601" s="190"/>
      <c r="J601" s="190"/>
      <c r="K601" s="191"/>
      <c r="L601" s="202"/>
      <c r="M601" s="217"/>
      <c r="N601" s="217"/>
      <c r="O601" s="216"/>
      <c r="P601" s="187"/>
    </row>
    <row r="602" spans="1:16" customFormat="1" ht="15.75" thickBot="1">
      <c r="A602" s="621"/>
      <c r="B602" s="175"/>
      <c r="C602" s="218"/>
      <c r="D602" s="219"/>
      <c r="E602" s="219"/>
      <c r="F602" s="219"/>
      <c r="G602" s="219"/>
      <c r="H602" s="219"/>
      <c r="I602" s="219"/>
      <c r="J602" s="219"/>
      <c r="K602" s="219"/>
      <c r="L602" s="219"/>
      <c r="M602" s="220"/>
      <c r="N602" s="220"/>
      <c r="O602" s="221"/>
      <c r="P602" s="222"/>
    </row>
    <row r="603" spans="1:16" customFormat="1" ht="15">
      <c r="A603" s="621"/>
      <c r="B603" s="175"/>
      <c r="C603" s="223"/>
      <c r="D603" s="224"/>
      <c r="E603" s="224"/>
      <c r="F603" s="224"/>
      <c r="G603" s="224"/>
      <c r="H603" s="224"/>
      <c r="I603" s="224"/>
      <c r="J603" s="224"/>
      <c r="K603" s="224"/>
      <c r="L603" s="225" t="s">
        <v>37</v>
      </c>
      <c r="M603" s="225" t="s">
        <v>38</v>
      </c>
      <c r="N603" s="225" t="s">
        <v>39</v>
      </c>
      <c r="O603" s="226" t="s">
        <v>40</v>
      </c>
      <c r="P603" s="210"/>
    </row>
    <row r="604" spans="1:16" customFormat="1" ht="15">
      <c r="A604" s="621"/>
      <c r="B604" s="175"/>
      <c r="C604" s="227"/>
      <c r="D604" s="228"/>
      <c r="E604" s="228"/>
      <c r="F604" s="228"/>
      <c r="G604" s="228"/>
      <c r="H604" s="228"/>
      <c r="I604" s="228"/>
      <c r="J604" s="228"/>
      <c r="K604" s="228"/>
      <c r="L604" s="229"/>
      <c r="M604" s="230">
        <v>13</v>
      </c>
      <c r="N604" s="230">
        <v>2</v>
      </c>
      <c r="O604" s="231">
        <v>2026</v>
      </c>
      <c r="P604" s="232"/>
    </row>
    <row r="605" spans="1:16" customFormat="1" ht="15">
      <c r="A605" s="621"/>
      <c r="B605" s="175"/>
      <c r="C605" s="233"/>
      <c r="D605" s="196"/>
      <c r="E605" s="196"/>
      <c r="F605" s="196"/>
      <c r="G605" s="228"/>
      <c r="H605" s="228"/>
      <c r="I605" s="228"/>
      <c r="J605" s="178"/>
      <c r="K605" s="228"/>
      <c r="L605" s="234"/>
      <c r="M605" s="178"/>
      <c r="N605" s="178"/>
      <c r="O605" s="235"/>
      <c r="P605" s="232"/>
    </row>
    <row r="606" spans="1:16" customFormat="1" ht="15" thickBot="1">
      <c r="A606" s="621"/>
      <c r="B606" s="175"/>
      <c r="C606" s="236"/>
      <c r="D606" s="237"/>
      <c r="E606" s="237"/>
      <c r="F606" s="237"/>
      <c r="G606" s="237"/>
      <c r="H606" s="237"/>
      <c r="I606" s="237"/>
      <c r="J606" s="237"/>
      <c r="K606" s="237"/>
      <c r="L606" s="237"/>
      <c r="M606" s="237"/>
      <c r="N606" s="237"/>
      <c r="O606" s="238"/>
      <c r="P606" s="176"/>
    </row>
    <row r="607" spans="1:16" customFormat="1" ht="15" thickBot="1">
      <c r="A607" s="621"/>
      <c r="B607" s="175"/>
      <c r="C607" s="239"/>
      <c r="D607" s="240"/>
      <c r="E607" s="240"/>
      <c r="F607" s="240"/>
      <c r="G607" s="240"/>
      <c r="H607" s="240"/>
      <c r="I607" s="178"/>
      <c r="J607" s="178"/>
      <c r="K607" s="240"/>
      <c r="L607" s="240"/>
      <c r="M607" s="240"/>
      <c r="N607" s="240"/>
      <c r="O607" s="241"/>
      <c r="P607" s="176"/>
    </row>
    <row r="608" spans="1:16" customFormat="1" ht="15">
      <c r="A608" s="621"/>
      <c r="B608" s="175"/>
      <c r="C608" s="242" t="s">
        <v>93</v>
      </c>
      <c r="D608" s="243"/>
      <c r="E608" s="243"/>
      <c r="F608" s="243"/>
      <c r="G608" s="243"/>
      <c r="H608" s="243"/>
      <c r="I608" s="243"/>
      <c r="J608" s="243"/>
      <c r="K608" s="243"/>
      <c r="L608" s="243"/>
      <c r="M608" s="243"/>
      <c r="N608" s="243"/>
      <c r="O608" s="244"/>
      <c r="P608" s="245"/>
    </row>
    <row r="609" spans="1:16" customFormat="1" ht="15" thickBot="1">
      <c r="A609" s="621"/>
      <c r="B609" s="175"/>
      <c r="C609" s="246"/>
      <c r="D609" s="178"/>
      <c r="E609" s="178"/>
      <c r="F609" s="178"/>
      <c r="G609" s="178"/>
      <c r="H609" s="178"/>
      <c r="I609" s="178"/>
      <c r="J609" s="178"/>
      <c r="K609" s="178"/>
      <c r="L609" s="178"/>
      <c r="M609" s="178"/>
      <c r="N609" s="178"/>
      <c r="O609" s="247"/>
      <c r="P609" s="176"/>
    </row>
    <row r="610" spans="1:16" customFormat="1" ht="15">
      <c r="A610" s="621"/>
      <c r="B610" s="175"/>
      <c r="C610" s="248" t="s">
        <v>41</v>
      </c>
      <c r="D610" s="249" t="s">
        <v>42</v>
      </c>
      <c r="E610" s="249"/>
      <c r="F610" s="249"/>
      <c r="G610" s="249"/>
      <c r="H610" s="249"/>
      <c r="I610" s="249"/>
      <c r="J610" s="249"/>
      <c r="K610" s="249"/>
      <c r="L610" s="249"/>
      <c r="M610" s="250" t="s">
        <v>43</v>
      </c>
      <c r="N610" s="250"/>
      <c r="O610" s="251" t="s">
        <v>9</v>
      </c>
      <c r="P610" s="252"/>
    </row>
    <row r="611" spans="1:16" customFormat="1" ht="30" customHeight="1" thickBot="1">
      <c r="A611" s="621"/>
      <c r="B611" s="253"/>
      <c r="C611" s="254" t="s">
        <v>140</v>
      </c>
      <c r="D611" s="255" t="s">
        <v>86</v>
      </c>
      <c r="E611" s="255"/>
      <c r="F611" s="255"/>
      <c r="G611" s="255"/>
      <c r="H611" s="255"/>
      <c r="I611" s="255"/>
      <c r="J611" s="255"/>
      <c r="K611" s="255"/>
      <c r="L611" s="255"/>
      <c r="M611" s="255" t="s">
        <v>66</v>
      </c>
      <c r="N611" s="256"/>
      <c r="O611" s="257">
        <v>1</v>
      </c>
      <c r="P611" s="258"/>
    </row>
    <row r="612" spans="1:16" customFormat="1" ht="15.75" thickBot="1">
      <c r="A612" s="621"/>
      <c r="B612" s="175"/>
      <c r="C612" s="233" t="s">
        <v>44</v>
      </c>
      <c r="D612" s="196"/>
      <c r="E612" s="196"/>
      <c r="F612" s="196"/>
      <c r="G612" s="196"/>
      <c r="H612" s="196"/>
      <c r="I612" s="196"/>
      <c r="J612" s="196"/>
      <c r="K612" s="196"/>
      <c r="L612" s="196"/>
      <c r="M612" s="196"/>
      <c r="N612" s="196"/>
      <c r="O612" s="259"/>
      <c r="P612" s="260"/>
    </row>
    <row r="613" spans="1:16" customFormat="1" ht="15">
      <c r="A613" s="621"/>
      <c r="B613" s="175"/>
      <c r="C613" s="261" t="s">
        <v>42</v>
      </c>
      <c r="D613" s="262"/>
      <c r="E613" s="262"/>
      <c r="F613" s="262"/>
      <c r="G613" s="263"/>
      <c r="H613" s="264" t="s">
        <v>45</v>
      </c>
      <c r="I613" s="262"/>
      <c r="J613" s="264" t="s">
        <v>46</v>
      </c>
      <c r="K613" s="265"/>
      <c r="L613" s="266" t="s">
        <v>54</v>
      </c>
      <c r="M613" s="264" t="s">
        <v>47</v>
      </c>
      <c r="N613" s="265"/>
      <c r="O613" s="267" t="s">
        <v>48</v>
      </c>
      <c r="P613" s="268"/>
    </row>
    <row r="614" spans="1:16" customFormat="1">
      <c r="A614" s="621"/>
      <c r="B614" s="175"/>
      <c r="C614" s="269" t="s">
        <v>102</v>
      </c>
      <c r="D614" s="270"/>
      <c r="E614" s="270"/>
      <c r="F614" s="270"/>
      <c r="G614" s="271"/>
      <c r="H614" s="272"/>
      <c r="I614" s="271"/>
      <c r="J614" s="273" t="s">
        <v>98</v>
      </c>
      <c r="K614" s="274"/>
      <c r="L614" s="487">
        <v>16298.64</v>
      </c>
      <c r="M614" s="275">
        <v>10</v>
      </c>
      <c r="N614" s="276"/>
      <c r="O614" s="490">
        <v>1629.86</v>
      </c>
      <c r="P614" s="491"/>
    </row>
    <row r="615" spans="1:16" customFormat="1">
      <c r="A615" s="621"/>
      <c r="B615" s="175"/>
      <c r="C615" s="269" t="s">
        <v>132</v>
      </c>
      <c r="D615" s="270"/>
      <c r="E615" s="270"/>
      <c r="F615" s="270" t="s">
        <v>94</v>
      </c>
      <c r="G615" s="271"/>
      <c r="H615" s="272"/>
      <c r="I615" s="271"/>
      <c r="J615" s="273" t="s">
        <v>115</v>
      </c>
      <c r="K615" s="274"/>
      <c r="L615" s="487">
        <v>36968</v>
      </c>
      <c r="M615" s="275">
        <v>160</v>
      </c>
      <c r="N615" s="276"/>
      <c r="O615" s="490">
        <v>231.05</v>
      </c>
      <c r="P615" s="491"/>
    </row>
    <row r="616" spans="1:16" customFormat="1">
      <c r="A616" s="621"/>
      <c r="B616" s="175"/>
      <c r="C616" s="269" t="s">
        <v>130</v>
      </c>
      <c r="D616" s="270"/>
      <c r="E616" s="270"/>
      <c r="F616" s="270"/>
      <c r="G616" s="271"/>
      <c r="H616" s="277"/>
      <c r="I616" s="278"/>
      <c r="J616" s="273" t="s">
        <v>115</v>
      </c>
      <c r="K616" s="274"/>
      <c r="L616" s="487">
        <v>6000</v>
      </c>
      <c r="M616" s="275">
        <v>28.57</v>
      </c>
      <c r="N616" s="276"/>
      <c r="O616" s="490">
        <v>210.01</v>
      </c>
      <c r="P616" s="491"/>
    </row>
    <row r="617" spans="1:16" customFormat="1">
      <c r="A617" s="621"/>
      <c r="B617" s="175"/>
      <c r="C617" s="269" t="s">
        <v>103</v>
      </c>
      <c r="D617" s="270"/>
      <c r="E617" s="270"/>
      <c r="F617" s="270"/>
      <c r="G617" s="271"/>
      <c r="H617" s="277"/>
      <c r="I617" s="278"/>
      <c r="J617" s="273" t="s">
        <v>103</v>
      </c>
      <c r="K617" s="274"/>
      <c r="L617" s="487" t="s">
        <v>103</v>
      </c>
      <c r="M617" s="275">
        <v>0</v>
      </c>
      <c r="N617" s="276"/>
      <c r="O617" s="490" t="s">
        <v>65</v>
      </c>
      <c r="P617" s="491"/>
    </row>
    <row r="618" spans="1:16" customFormat="1">
      <c r="A618" s="621"/>
      <c r="B618" s="175"/>
      <c r="C618" s="269" t="s">
        <v>103</v>
      </c>
      <c r="D618" s="270"/>
      <c r="E618" s="270"/>
      <c r="F618" s="270"/>
      <c r="G618" s="271"/>
      <c r="H618" s="272"/>
      <c r="I618" s="271"/>
      <c r="J618" s="273" t="s">
        <v>103</v>
      </c>
      <c r="K618" s="274"/>
      <c r="L618" s="487" t="s">
        <v>103</v>
      </c>
      <c r="M618" s="275">
        <v>0</v>
      </c>
      <c r="N618" s="276"/>
      <c r="O618" s="490" t="s">
        <v>65</v>
      </c>
      <c r="P618" s="491"/>
    </row>
    <row r="619" spans="1:16" customFormat="1" ht="15" thickBot="1">
      <c r="A619" s="621"/>
      <c r="B619" s="175"/>
      <c r="C619" s="269" t="s">
        <v>103</v>
      </c>
      <c r="D619" s="237"/>
      <c r="E619" s="237"/>
      <c r="F619" s="237"/>
      <c r="G619" s="279"/>
      <c r="H619" s="280"/>
      <c r="I619" s="279"/>
      <c r="J619" s="273" t="s">
        <v>103</v>
      </c>
      <c r="K619" s="281"/>
      <c r="L619" s="487" t="s">
        <v>103</v>
      </c>
      <c r="M619" s="275">
        <v>0</v>
      </c>
      <c r="N619" s="282"/>
      <c r="O619" s="498" t="s">
        <v>65</v>
      </c>
      <c r="P619" s="491"/>
    </row>
    <row r="620" spans="1:16" customFormat="1" ht="15.75" thickBot="1">
      <c r="A620" s="621"/>
      <c r="B620" s="175"/>
      <c r="C620" s="283" t="s">
        <v>95</v>
      </c>
      <c r="D620" s="284"/>
      <c r="E620" s="284"/>
      <c r="F620" s="284"/>
      <c r="G620" s="284"/>
      <c r="H620" s="284"/>
      <c r="I620" s="284"/>
      <c r="J620" s="284"/>
      <c r="K620" s="284"/>
      <c r="L620" s="284"/>
      <c r="M620" s="284"/>
      <c r="N620" s="285"/>
      <c r="O620" s="502">
        <v>2070.92</v>
      </c>
      <c r="P620" s="286"/>
    </row>
    <row r="621" spans="1:16" customFormat="1" ht="15.75" thickBot="1">
      <c r="A621" s="621"/>
      <c r="B621" s="175"/>
      <c r="C621" s="233" t="s">
        <v>49</v>
      </c>
      <c r="D621" s="196"/>
      <c r="E621" s="196"/>
      <c r="F621" s="196"/>
      <c r="G621" s="196"/>
      <c r="H621" s="196"/>
      <c r="I621" s="196"/>
      <c r="J621" s="196"/>
      <c r="K621" s="196"/>
      <c r="L621" s="196"/>
      <c r="M621" s="196"/>
      <c r="N621" s="196"/>
      <c r="O621" s="259"/>
      <c r="P621" s="260"/>
    </row>
    <row r="622" spans="1:16" customFormat="1" ht="15">
      <c r="A622" s="621"/>
      <c r="B622" s="175"/>
      <c r="C622" s="261" t="s">
        <v>42</v>
      </c>
      <c r="D622" s="287"/>
      <c r="E622" s="287"/>
      <c r="F622" s="287"/>
      <c r="G622" s="287"/>
      <c r="H622" s="287"/>
      <c r="I622" s="287"/>
      <c r="J622" s="265"/>
      <c r="K622" s="288" t="s">
        <v>43</v>
      </c>
      <c r="L622" s="266" t="s">
        <v>9</v>
      </c>
      <c r="M622" s="264" t="s">
        <v>96</v>
      </c>
      <c r="N622" s="265"/>
      <c r="O622" s="267" t="s">
        <v>48</v>
      </c>
      <c r="P622" s="268"/>
    </row>
    <row r="623" spans="1:16" customFormat="1">
      <c r="A623" s="621"/>
      <c r="B623" s="175"/>
      <c r="C623" s="269" t="s">
        <v>133</v>
      </c>
      <c r="D623" s="289"/>
      <c r="E623" s="289"/>
      <c r="F623" s="289"/>
      <c r="G623" s="289"/>
      <c r="H623" s="289"/>
      <c r="I623" s="289"/>
      <c r="J623" s="290"/>
      <c r="K623" s="291" t="s">
        <v>68</v>
      </c>
      <c r="L623" s="509">
        <v>0.33</v>
      </c>
      <c r="M623" s="510">
        <v>132200</v>
      </c>
      <c r="N623" s="511"/>
      <c r="O623" s="490">
        <v>43626</v>
      </c>
      <c r="P623" s="491"/>
    </row>
    <row r="624" spans="1:16" customFormat="1">
      <c r="A624" s="621"/>
      <c r="B624" s="175"/>
      <c r="C624" s="269" t="s">
        <v>134</v>
      </c>
      <c r="D624" s="289"/>
      <c r="E624" s="289"/>
      <c r="F624" s="289"/>
      <c r="G624" s="289"/>
      <c r="H624" s="289"/>
      <c r="I624" s="289"/>
      <c r="J624" s="290"/>
      <c r="K624" s="291" t="s">
        <v>68</v>
      </c>
      <c r="L624" s="509">
        <v>6</v>
      </c>
      <c r="M624" s="510">
        <v>535.08000000000004</v>
      </c>
      <c r="N624" s="511"/>
      <c r="O624" s="490">
        <v>3210.48</v>
      </c>
      <c r="P624" s="491"/>
    </row>
    <row r="625" spans="1:16" customFormat="1">
      <c r="A625" s="621"/>
      <c r="B625" s="175"/>
      <c r="C625" s="269" t="s">
        <v>135</v>
      </c>
      <c r="D625" s="270"/>
      <c r="E625" s="270"/>
      <c r="F625" s="270"/>
      <c r="G625" s="270"/>
      <c r="H625" s="270"/>
      <c r="I625" s="270"/>
      <c r="J625" s="271"/>
      <c r="K625" s="291" t="s">
        <v>68</v>
      </c>
      <c r="L625" s="509">
        <v>0.02</v>
      </c>
      <c r="M625" s="510">
        <v>10350</v>
      </c>
      <c r="N625" s="511"/>
      <c r="O625" s="490">
        <v>207</v>
      </c>
      <c r="P625" s="491"/>
    </row>
    <row r="626" spans="1:16" customFormat="1">
      <c r="A626" s="621"/>
      <c r="B626" s="175"/>
      <c r="C626" s="269" t="s">
        <v>103</v>
      </c>
      <c r="D626" s="270"/>
      <c r="E626" s="270"/>
      <c r="F626" s="270"/>
      <c r="G626" s="270"/>
      <c r="H626" s="270"/>
      <c r="I626" s="270"/>
      <c r="J626" s="271"/>
      <c r="K626" s="291" t="s">
        <v>103</v>
      </c>
      <c r="L626" s="509">
        <v>0</v>
      </c>
      <c r="M626" s="510" t="s">
        <v>103</v>
      </c>
      <c r="N626" s="511"/>
      <c r="O626" s="490" t="s">
        <v>103</v>
      </c>
      <c r="P626" s="491"/>
    </row>
    <row r="627" spans="1:16" customFormat="1">
      <c r="A627" s="621"/>
      <c r="B627" s="175"/>
      <c r="C627" s="269" t="s">
        <v>103</v>
      </c>
      <c r="D627" s="270"/>
      <c r="E627" s="270"/>
      <c r="F627" s="270"/>
      <c r="G627" s="270"/>
      <c r="H627" s="270"/>
      <c r="I627" s="270"/>
      <c r="J627" s="271"/>
      <c r="K627" s="291" t="s">
        <v>103</v>
      </c>
      <c r="L627" s="509">
        <v>0</v>
      </c>
      <c r="M627" s="510" t="s">
        <v>103</v>
      </c>
      <c r="N627" s="511"/>
      <c r="O627" s="490" t="s">
        <v>103</v>
      </c>
      <c r="P627" s="491"/>
    </row>
    <row r="628" spans="1:16" customFormat="1">
      <c r="A628" s="621"/>
      <c r="B628" s="175"/>
      <c r="C628" s="269" t="s">
        <v>103</v>
      </c>
      <c r="D628" s="270"/>
      <c r="E628" s="270"/>
      <c r="F628" s="270"/>
      <c r="G628" s="270"/>
      <c r="H628" s="270"/>
      <c r="I628" s="270"/>
      <c r="J628" s="271"/>
      <c r="K628" s="291" t="s">
        <v>103</v>
      </c>
      <c r="L628" s="509">
        <v>0</v>
      </c>
      <c r="M628" s="510" t="s">
        <v>103</v>
      </c>
      <c r="N628" s="511"/>
      <c r="O628" s="490" t="s">
        <v>103</v>
      </c>
      <c r="P628" s="491"/>
    </row>
    <row r="629" spans="1:16" customFormat="1">
      <c r="A629" s="621"/>
      <c r="B629" s="175"/>
      <c r="C629" s="269" t="s">
        <v>103</v>
      </c>
      <c r="D629" s="270"/>
      <c r="E629" s="270"/>
      <c r="F629" s="270"/>
      <c r="G629" s="270"/>
      <c r="H629" s="270"/>
      <c r="I629" s="270"/>
      <c r="J629" s="271"/>
      <c r="K629" s="291" t="s">
        <v>103</v>
      </c>
      <c r="L629" s="509">
        <v>0</v>
      </c>
      <c r="M629" s="510" t="s">
        <v>103</v>
      </c>
      <c r="N629" s="511"/>
      <c r="O629" s="490" t="s">
        <v>103</v>
      </c>
      <c r="P629" s="491"/>
    </row>
    <row r="630" spans="1:16" customFormat="1">
      <c r="A630" s="621"/>
      <c r="B630" s="175"/>
      <c r="C630" s="269" t="s">
        <v>103</v>
      </c>
      <c r="D630" s="270"/>
      <c r="E630" s="270"/>
      <c r="F630" s="270"/>
      <c r="G630" s="270"/>
      <c r="H630" s="270"/>
      <c r="I630" s="270"/>
      <c r="J630" s="271"/>
      <c r="K630" s="291" t="s">
        <v>103</v>
      </c>
      <c r="L630" s="509">
        <v>0</v>
      </c>
      <c r="M630" s="510" t="s">
        <v>103</v>
      </c>
      <c r="N630" s="511"/>
      <c r="O630" s="490" t="s">
        <v>103</v>
      </c>
      <c r="P630" s="491"/>
    </row>
    <row r="631" spans="1:16" customFormat="1">
      <c r="A631" s="621"/>
      <c r="B631" s="175"/>
      <c r="C631" s="269" t="s">
        <v>103</v>
      </c>
      <c r="D631" s="270"/>
      <c r="E631" s="270"/>
      <c r="F631" s="270"/>
      <c r="G631" s="270"/>
      <c r="H631" s="270"/>
      <c r="I631" s="270"/>
      <c r="J631" s="271"/>
      <c r="K631" s="291" t="s">
        <v>103</v>
      </c>
      <c r="L631" s="509">
        <v>0</v>
      </c>
      <c r="M631" s="510" t="s">
        <v>103</v>
      </c>
      <c r="N631" s="511"/>
      <c r="O631" s="490" t="s">
        <v>103</v>
      </c>
      <c r="P631" s="491"/>
    </row>
    <row r="632" spans="1:16" customFormat="1">
      <c r="A632" s="621"/>
      <c r="B632" s="175"/>
      <c r="C632" s="269" t="s">
        <v>103</v>
      </c>
      <c r="D632" s="270"/>
      <c r="E632" s="270"/>
      <c r="F632" s="270"/>
      <c r="G632" s="270"/>
      <c r="H632" s="270"/>
      <c r="I632" s="270"/>
      <c r="J632" s="271"/>
      <c r="K632" s="291" t="s">
        <v>103</v>
      </c>
      <c r="L632" s="509">
        <v>0</v>
      </c>
      <c r="M632" s="510" t="s">
        <v>103</v>
      </c>
      <c r="N632" s="511"/>
      <c r="O632" s="490" t="s">
        <v>103</v>
      </c>
      <c r="P632" s="491"/>
    </row>
    <row r="633" spans="1:16" customFormat="1">
      <c r="A633" s="621"/>
      <c r="B633" s="175"/>
      <c r="C633" s="269" t="s">
        <v>103</v>
      </c>
      <c r="D633" s="270"/>
      <c r="E633" s="270"/>
      <c r="F633" s="270"/>
      <c r="G633" s="270"/>
      <c r="H633" s="270"/>
      <c r="I633" s="270"/>
      <c r="J633" s="271"/>
      <c r="K633" s="291" t="s">
        <v>103</v>
      </c>
      <c r="L633" s="509">
        <v>0</v>
      </c>
      <c r="M633" s="510" t="s">
        <v>103</v>
      </c>
      <c r="N633" s="511"/>
      <c r="O633" s="490" t="s">
        <v>103</v>
      </c>
      <c r="P633" s="491"/>
    </row>
    <row r="634" spans="1:16" customFormat="1">
      <c r="A634" s="621"/>
      <c r="B634" s="175"/>
      <c r="C634" s="269" t="s">
        <v>103</v>
      </c>
      <c r="D634" s="270"/>
      <c r="E634" s="270"/>
      <c r="F634" s="270"/>
      <c r="G634" s="270"/>
      <c r="H634" s="270"/>
      <c r="I634" s="270"/>
      <c r="J634" s="271"/>
      <c r="K634" s="291" t="s">
        <v>103</v>
      </c>
      <c r="L634" s="509">
        <v>0</v>
      </c>
      <c r="M634" s="510" t="s">
        <v>103</v>
      </c>
      <c r="N634" s="511"/>
      <c r="O634" s="490" t="s">
        <v>103</v>
      </c>
      <c r="P634" s="491"/>
    </row>
    <row r="635" spans="1:16" customFormat="1">
      <c r="A635" s="621"/>
      <c r="B635" s="175"/>
      <c r="C635" s="269" t="s">
        <v>103</v>
      </c>
      <c r="D635" s="270"/>
      <c r="E635" s="270"/>
      <c r="F635" s="270"/>
      <c r="G635" s="270"/>
      <c r="H635" s="270"/>
      <c r="I635" s="270"/>
      <c r="J635" s="271"/>
      <c r="K635" s="291" t="s">
        <v>103</v>
      </c>
      <c r="L635" s="509">
        <v>0</v>
      </c>
      <c r="M635" s="510" t="s">
        <v>103</v>
      </c>
      <c r="N635" s="511"/>
      <c r="O635" s="490" t="s">
        <v>103</v>
      </c>
      <c r="P635" s="491"/>
    </row>
    <row r="636" spans="1:16" customFormat="1">
      <c r="A636" s="621"/>
      <c r="B636" s="175"/>
      <c r="C636" s="269" t="s">
        <v>103</v>
      </c>
      <c r="D636" s="270"/>
      <c r="E636" s="270"/>
      <c r="F636" s="270"/>
      <c r="G636" s="270"/>
      <c r="H636" s="270"/>
      <c r="I636" s="270"/>
      <c r="J636" s="271"/>
      <c r="K636" s="291" t="s">
        <v>103</v>
      </c>
      <c r="L636" s="509">
        <v>0</v>
      </c>
      <c r="M636" s="510" t="s">
        <v>103</v>
      </c>
      <c r="N636" s="511"/>
      <c r="O636" s="490" t="s">
        <v>103</v>
      </c>
      <c r="P636" s="491"/>
    </row>
    <row r="637" spans="1:16" customFormat="1" ht="15" thickBot="1">
      <c r="A637" s="621"/>
      <c r="B637" s="175"/>
      <c r="C637" s="292" t="s">
        <v>97</v>
      </c>
      <c r="D637" s="270"/>
      <c r="E637" s="270"/>
      <c r="F637" s="270"/>
      <c r="G637" s="270"/>
      <c r="H637" s="270"/>
      <c r="I637" s="270"/>
      <c r="J637" s="271"/>
      <c r="K637" s="291" t="s">
        <v>98</v>
      </c>
      <c r="L637" s="509">
        <v>0.05</v>
      </c>
      <c r="M637" s="510">
        <v>47043.48</v>
      </c>
      <c r="N637" s="511"/>
      <c r="O637" s="490">
        <v>2352.17</v>
      </c>
      <c r="P637" s="491"/>
    </row>
    <row r="638" spans="1:16" customFormat="1" ht="15.75" thickBot="1">
      <c r="A638" s="621"/>
      <c r="B638" s="175"/>
      <c r="C638" s="283" t="s">
        <v>95</v>
      </c>
      <c r="D638" s="284"/>
      <c r="E638" s="284"/>
      <c r="F638" s="284"/>
      <c r="G638" s="284"/>
      <c r="H638" s="284"/>
      <c r="I638" s="284"/>
      <c r="J638" s="284"/>
      <c r="K638" s="284"/>
      <c r="L638" s="284"/>
      <c r="M638" s="284"/>
      <c r="N638" s="285"/>
      <c r="O638" s="502">
        <v>49395.65</v>
      </c>
      <c r="P638" s="491"/>
    </row>
    <row r="639" spans="1:16" customFormat="1" ht="15.75" thickBot="1">
      <c r="A639" s="621"/>
      <c r="B639" s="175"/>
      <c r="C639" s="233" t="s">
        <v>50</v>
      </c>
      <c r="D639" s="196"/>
      <c r="E639" s="196"/>
      <c r="F639" s="196"/>
      <c r="G639" s="196"/>
      <c r="H639" s="196"/>
      <c r="I639" s="196"/>
      <c r="J639" s="196"/>
      <c r="K639" s="196"/>
      <c r="L639" s="196"/>
      <c r="M639" s="196"/>
      <c r="N639" s="196"/>
      <c r="O639" s="259"/>
      <c r="P639" s="260"/>
    </row>
    <row r="640" spans="1:16" customFormat="1" ht="15">
      <c r="A640" s="621"/>
      <c r="B640" s="175"/>
      <c r="C640" s="261" t="s">
        <v>51</v>
      </c>
      <c r="D640" s="287"/>
      <c r="E640" s="287"/>
      <c r="F640" s="287"/>
      <c r="G640" s="287"/>
      <c r="H640" s="287"/>
      <c r="I640" s="287"/>
      <c r="J640" s="266" t="s">
        <v>52</v>
      </c>
      <c r="K640" s="293" t="s">
        <v>53</v>
      </c>
      <c r="L640" s="266" t="s">
        <v>99</v>
      </c>
      <c r="M640" s="264" t="s">
        <v>54</v>
      </c>
      <c r="N640" s="265"/>
      <c r="O640" s="267" t="s">
        <v>48</v>
      </c>
      <c r="P640" s="268"/>
    </row>
    <row r="641" spans="1:16" customFormat="1">
      <c r="A641" s="621"/>
      <c r="B641" s="175"/>
      <c r="C641" s="269" t="s">
        <v>103</v>
      </c>
      <c r="D641" s="294"/>
      <c r="E641" s="294"/>
      <c r="F641" s="294"/>
      <c r="G641" s="294"/>
      <c r="H641" s="294"/>
      <c r="I641" s="294"/>
      <c r="J641" s="295">
        <v>0</v>
      </c>
      <c r="K641" s="296">
        <v>0</v>
      </c>
      <c r="L641" s="517" t="s">
        <v>103</v>
      </c>
      <c r="M641" s="510" t="s">
        <v>103</v>
      </c>
      <c r="N641" s="518"/>
      <c r="O641" s="519" t="s">
        <v>103</v>
      </c>
      <c r="P641" s="491"/>
    </row>
    <row r="642" spans="1:16" customFormat="1">
      <c r="A642" s="621"/>
      <c r="B642" s="175"/>
      <c r="C642" s="269" t="s">
        <v>103</v>
      </c>
      <c r="D642" s="294"/>
      <c r="E642" s="294"/>
      <c r="F642" s="294"/>
      <c r="G642" s="294"/>
      <c r="H642" s="294"/>
      <c r="I642" s="294"/>
      <c r="J642" s="295">
        <v>0</v>
      </c>
      <c r="K642" s="296">
        <v>0</v>
      </c>
      <c r="L642" s="517" t="s">
        <v>103</v>
      </c>
      <c r="M642" s="510" t="s">
        <v>103</v>
      </c>
      <c r="N642" s="518"/>
      <c r="O642" s="519" t="s">
        <v>103</v>
      </c>
      <c r="P642" s="491"/>
    </row>
    <row r="643" spans="1:16" customFormat="1">
      <c r="A643" s="621"/>
      <c r="B643" s="175"/>
      <c r="C643" s="269" t="s">
        <v>103</v>
      </c>
      <c r="D643" s="294"/>
      <c r="E643" s="294"/>
      <c r="F643" s="294"/>
      <c r="G643" s="294"/>
      <c r="H643" s="294"/>
      <c r="I643" s="294"/>
      <c r="J643" s="295">
        <v>0</v>
      </c>
      <c r="K643" s="296">
        <v>0</v>
      </c>
      <c r="L643" s="517" t="s">
        <v>103</v>
      </c>
      <c r="M643" s="510" t="s">
        <v>103</v>
      </c>
      <c r="N643" s="518"/>
      <c r="O643" s="519" t="s">
        <v>103</v>
      </c>
      <c r="P643" s="491"/>
    </row>
    <row r="644" spans="1:16" customFormat="1" ht="15" thickBot="1">
      <c r="A644" s="621"/>
      <c r="B644" s="175"/>
      <c r="C644" s="269" t="s">
        <v>103</v>
      </c>
      <c r="D644" s="294"/>
      <c r="E644" s="294"/>
      <c r="F644" s="294"/>
      <c r="G644" s="294"/>
      <c r="H644" s="294"/>
      <c r="I644" s="294"/>
      <c r="J644" s="295">
        <v>0</v>
      </c>
      <c r="K644" s="296">
        <v>0</v>
      </c>
      <c r="L644" s="517" t="s">
        <v>103</v>
      </c>
      <c r="M644" s="510" t="s">
        <v>103</v>
      </c>
      <c r="N644" s="518"/>
      <c r="O644" s="519" t="s">
        <v>103</v>
      </c>
      <c r="P644" s="491"/>
    </row>
    <row r="645" spans="1:16" customFormat="1" ht="15.75" thickBot="1">
      <c r="A645" s="621"/>
      <c r="B645" s="175"/>
      <c r="C645" s="283" t="s">
        <v>95</v>
      </c>
      <c r="D645" s="284"/>
      <c r="E645" s="284"/>
      <c r="F645" s="284"/>
      <c r="G645" s="284"/>
      <c r="H645" s="284"/>
      <c r="I645" s="284"/>
      <c r="J645" s="284"/>
      <c r="K645" s="284"/>
      <c r="L645" s="284"/>
      <c r="M645" s="284"/>
      <c r="N645" s="285"/>
      <c r="O645" s="297">
        <v>0</v>
      </c>
      <c r="P645" s="286"/>
    </row>
    <row r="646" spans="1:16" customFormat="1" ht="15.75" thickBot="1">
      <c r="A646" s="621"/>
      <c r="B646" s="175"/>
      <c r="C646" s="233" t="s">
        <v>55</v>
      </c>
      <c r="D646" s="196"/>
      <c r="E646" s="196"/>
      <c r="F646" s="196"/>
      <c r="G646" s="196"/>
      <c r="H646" s="196"/>
      <c r="I646" s="196"/>
      <c r="J646" s="196"/>
      <c r="K646" s="196"/>
      <c r="L646" s="196"/>
      <c r="M646" s="196"/>
      <c r="N646" s="196"/>
      <c r="O646" s="259"/>
      <c r="P646" s="260"/>
    </row>
    <row r="647" spans="1:16" customFormat="1" ht="30">
      <c r="A647" s="621"/>
      <c r="B647" s="175"/>
      <c r="C647" s="261" t="s">
        <v>56</v>
      </c>
      <c r="D647" s="287"/>
      <c r="E647" s="287"/>
      <c r="F647" s="287"/>
      <c r="G647" s="287"/>
      <c r="H647" s="287"/>
      <c r="I647" s="287"/>
      <c r="J647" s="266" t="s">
        <v>57</v>
      </c>
      <c r="K647" s="298" t="s">
        <v>58</v>
      </c>
      <c r="L647" s="299" t="s">
        <v>59</v>
      </c>
      <c r="M647" s="264" t="s">
        <v>47</v>
      </c>
      <c r="N647" s="265"/>
      <c r="O647" s="300" t="s">
        <v>48</v>
      </c>
      <c r="P647" s="301"/>
    </row>
    <row r="648" spans="1:16" customFormat="1">
      <c r="A648" s="621"/>
      <c r="B648" s="175"/>
      <c r="C648" s="269" t="s">
        <v>104</v>
      </c>
      <c r="D648" s="270"/>
      <c r="E648" s="270"/>
      <c r="F648" s="270"/>
      <c r="G648" s="270"/>
      <c r="H648" s="270"/>
      <c r="I648" s="271"/>
      <c r="J648" s="525">
        <v>95930</v>
      </c>
      <c r="K648" s="526">
        <v>1.95</v>
      </c>
      <c r="L648" s="527">
        <v>187063.5</v>
      </c>
      <c r="M648" s="275">
        <v>28.57</v>
      </c>
      <c r="N648" s="302"/>
      <c r="O648" s="529">
        <v>6547.55</v>
      </c>
      <c r="P648" s="530"/>
    </row>
    <row r="649" spans="1:16" customFormat="1">
      <c r="A649" s="621"/>
      <c r="B649" s="175"/>
      <c r="C649" s="269" t="s">
        <v>114</v>
      </c>
      <c r="D649" s="270"/>
      <c r="E649" s="270"/>
      <c r="F649" s="270"/>
      <c r="G649" s="270"/>
      <c r="H649" s="270"/>
      <c r="I649" s="271"/>
      <c r="J649" s="525">
        <v>142866</v>
      </c>
      <c r="K649" s="526">
        <v>1.95</v>
      </c>
      <c r="L649" s="527">
        <v>278588.7</v>
      </c>
      <c r="M649" s="275">
        <v>28.57</v>
      </c>
      <c r="N649" s="302"/>
      <c r="O649" s="529">
        <v>9751.09</v>
      </c>
      <c r="P649" s="530"/>
    </row>
    <row r="650" spans="1:16" customFormat="1">
      <c r="A650" s="621"/>
      <c r="B650" s="175"/>
      <c r="C650" s="269" t="s">
        <v>103</v>
      </c>
      <c r="D650" s="270"/>
      <c r="E650" s="270"/>
      <c r="F650" s="270"/>
      <c r="G650" s="270"/>
      <c r="H650" s="270"/>
      <c r="I650" s="271"/>
      <c r="J650" s="525" t="s">
        <v>103</v>
      </c>
      <c r="K650" s="526" t="s">
        <v>65</v>
      </c>
      <c r="L650" s="527" t="s">
        <v>65</v>
      </c>
      <c r="M650" s="275">
        <v>0</v>
      </c>
      <c r="N650" s="302"/>
      <c r="O650" s="529" t="s">
        <v>65</v>
      </c>
      <c r="P650" s="530"/>
    </row>
    <row r="651" spans="1:16" customFormat="1">
      <c r="A651" s="621"/>
      <c r="B651" s="175"/>
      <c r="C651" s="269" t="s">
        <v>103</v>
      </c>
      <c r="D651" s="270"/>
      <c r="E651" s="270"/>
      <c r="F651" s="270"/>
      <c r="G651" s="270"/>
      <c r="H651" s="270"/>
      <c r="I651" s="271"/>
      <c r="J651" s="525" t="s">
        <v>103</v>
      </c>
      <c r="K651" s="526" t="s">
        <v>65</v>
      </c>
      <c r="L651" s="527" t="s">
        <v>65</v>
      </c>
      <c r="M651" s="275">
        <v>0</v>
      </c>
      <c r="N651" s="302"/>
      <c r="O651" s="529" t="s">
        <v>65</v>
      </c>
      <c r="P651" s="530"/>
    </row>
    <row r="652" spans="1:16" customFormat="1" ht="15" thickBot="1">
      <c r="A652" s="621"/>
      <c r="B652" s="175"/>
      <c r="C652" s="269">
        <v>0</v>
      </c>
      <c r="D652" s="270"/>
      <c r="E652" s="270"/>
      <c r="F652" s="270"/>
      <c r="G652" s="270"/>
      <c r="H652" s="270"/>
      <c r="I652" s="271"/>
      <c r="J652" s="525">
        <v>0</v>
      </c>
      <c r="K652" s="526">
        <v>0</v>
      </c>
      <c r="L652" s="527">
        <v>0</v>
      </c>
      <c r="M652" s="275">
        <v>0</v>
      </c>
      <c r="N652" s="302"/>
      <c r="O652" s="529" t="s">
        <v>65</v>
      </c>
      <c r="P652" s="491"/>
    </row>
    <row r="653" spans="1:16" customFormat="1" ht="15.75" thickBot="1">
      <c r="A653" s="621"/>
      <c r="B653" s="175"/>
      <c r="C653" s="283" t="s">
        <v>95</v>
      </c>
      <c r="D653" s="284"/>
      <c r="E653" s="284"/>
      <c r="F653" s="284"/>
      <c r="G653" s="284"/>
      <c r="H653" s="284"/>
      <c r="I653" s="284"/>
      <c r="J653" s="284"/>
      <c r="K653" s="284"/>
      <c r="L653" s="284"/>
      <c r="M653" s="284"/>
      <c r="N653" s="285"/>
      <c r="O653" s="502">
        <v>16298.64</v>
      </c>
      <c r="P653" s="491"/>
    </row>
    <row r="654" spans="1:16" customFormat="1" ht="15" thickBot="1">
      <c r="A654" s="621"/>
      <c r="B654" s="175"/>
      <c r="C654" s="246"/>
      <c r="D654" s="178"/>
      <c r="E654" s="178"/>
      <c r="F654" s="178"/>
      <c r="G654" s="178"/>
      <c r="H654" s="178"/>
      <c r="I654" s="178"/>
      <c r="J654" s="178"/>
      <c r="K654" s="178"/>
      <c r="L654" s="178"/>
      <c r="M654" s="178"/>
      <c r="N654" s="178"/>
      <c r="O654" s="247"/>
      <c r="P654" s="176"/>
    </row>
    <row r="655" spans="1:16" customFormat="1" ht="15.75" thickBot="1">
      <c r="A655" s="621"/>
      <c r="B655" s="175"/>
      <c r="C655" s="303" t="s">
        <v>60</v>
      </c>
      <c r="D655" s="304"/>
      <c r="E655" s="304"/>
      <c r="F655" s="304"/>
      <c r="G655" s="304"/>
      <c r="H655" s="304"/>
      <c r="I655" s="304"/>
      <c r="J655" s="304"/>
      <c r="K655" s="304"/>
      <c r="L655" s="304"/>
      <c r="M655" s="304"/>
      <c r="N655" s="305"/>
      <c r="O655" s="534">
        <v>67765.210000000006</v>
      </c>
      <c r="P655" s="306"/>
    </row>
    <row r="656" spans="1:16" customFormat="1" ht="15.75" thickBot="1">
      <c r="A656" s="621"/>
      <c r="B656" s="175"/>
      <c r="C656" s="307"/>
      <c r="D656" s="308"/>
      <c r="E656" s="308"/>
      <c r="F656" s="308"/>
      <c r="G656" s="308"/>
      <c r="H656" s="308"/>
      <c r="I656" s="308"/>
      <c r="J656" s="308"/>
      <c r="K656" s="308"/>
      <c r="L656" s="308"/>
      <c r="M656" s="308"/>
      <c r="N656" s="308"/>
      <c r="O656" s="309"/>
      <c r="P656" s="260"/>
    </row>
    <row r="657" spans="1:16" customFormat="1" ht="30">
      <c r="A657" s="621"/>
      <c r="B657" s="175"/>
      <c r="C657" s="310"/>
      <c r="D657" s="311"/>
      <c r="E657" s="311"/>
      <c r="F657" s="311"/>
      <c r="G657" s="311"/>
      <c r="H657" s="311"/>
      <c r="I657" s="311"/>
      <c r="J657" s="293"/>
      <c r="K657" s="312"/>
      <c r="L657" s="299" t="s">
        <v>61</v>
      </c>
      <c r="M657" s="313" t="s">
        <v>62</v>
      </c>
      <c r="N657" s="314"/>
      <c r="O657" s="300"/>
      <c r="P657" s="301"/>
    </row>
    <row r="658" spans="1:16" customFormat="1">
      <c r="A658" s="621"/>
      <c r="B658" s="175"/>
      <c r="C658" s="292"/>
      <c r="D658" s="270"/>
      <c r="E658" s="270"/>
      <c r="F658" s="270"/>
      <c r="G658" s="270"/>
      <c r="H658" s="270"/>
      <c r="I658" s="270"/>
      <c r="J658" s="544"/>
      <c r="K658" s="545"/>
      <c r="L658" s="546">
        <v>0.24</v>
      </c>
      <c r="M658" s="547">
        <v>16263.65</v>
      </c>
      <c r="N658" s="548"/>
      <c r="O658" s="549"/>
      <c r="P658" s="491"/>
    </row>
    <row r="659" spans="1:16" customFormat="1">
      <c r="A659" s="621"/>
      <c r="B659" s="175"/>
      <c r="C659" s="315"/>
      <c r="D659" s="220"/>
      <c r="E659" s="220"/>
      <c r="F659" s="220"/>
      <c r="G659" s="220"/>
      <c r="H659" s="220"/>
      <c r="I659" s="220"/>
      <c r="J659" s="544"/>
      <c r="K659" s="545"/>
      <c r="L659" s="546">
        <v>0.02</v>
      </c>
      <c r="M659" s="547">
        <v>1355.3</v>
      </c>
      <c r="N659" s="548"/>
      <c r="O659" s="549"/>
      <c r="P659" s="491"/>
    </row>
    <row r="660" spans="1:16" customFormat="1" ht="15" thickBot="1">
      <c r="A660" s="621"/>
      <c r="B660" s="175"/>
      <c r="C660" s="236"/>
      <c r="D660" s="237"/>
      <c r="E660" s="237"/>
      <c r="F660" s="237"/>
      <c r="G660" s="237"/>
      <c r="H660" s="237"/>
      <c r="I660" s="237"/>
      <c r="J660" s="551"/>
      <c r="K660" s="552"/>
      <c r="L660" s="546">
        <v>7.0000000000000007E-2</v>
      </c>
      <c r="M660" s="547">
        <v>4743.5600000000004</v>
      </c>
      <c r="N660" s="548"/>
      <c r="O660" s="549"/>
      <c r="P660" s="491"/>
    </row>
    <row r="661" spans="1:16" customFormat="1" ht="15.75" thickBot="1">
      <c r="A661" s="621"/>
      <c r="B661" s="175"/>
      <c r="C661" s="283"/>
      <c r="D661" s="284"/>
      <c r="E661" s="284"/>
      <c r="F661" s="284"/>
      <c r="G661" s="284"/>
      <c r="H661" s="284"/>
      <c r="I661" s="284"/>
      <c r="J661" s="284"/>
      <c r="K661" s="284"/>
      <c r="L661" s="284"/>
      <c r="M661" s="284"/>
      <c r="N661" s="285"/>
      <c r="O661" s="502">
        <v>22362.510000000002</v>
      </c>
      <c r="P661" s="316"/>
    </row>
    <row r="662" spans="1:16" customFormat="1" ht="15" thickBot="1">
      <c r="A662" s="621"/>
      <c r="B662" s="175"/>
      <c r="C662" s="246"/>
      <c r="D662" s="178"/>
      <c r="E662" s="178"/>
      <c r="F662" s="178"/>
      <c r="G662" s="178"/>
      <c r="H662" s="178"/>
      <c r="I662" s="178"/>
      <c r="J662" s="178"/>
      <c r="K662" s="178"/>
      <c r="L662" s="178"/>
      <c r="M662" s="178"/>
      <c r="N662" s="178"/>
      <c r="O662" s="247"/>
      <c r="P662" s="176"/>
    </row>
    <row r="663" spans="1:16" customFormat="1" ht="15.75" thickBot="1">
      <c r="A663" s="621"/>
      <c r="B663" s="175"/>
      <c r="C663" s="317" t="s">
        <v>64</v>
      </c>
      <c r="D663" s="318"/>
      <c r="E663" s="318"/>
      <c r="F663" s="318"/>
      <c r="G663" s="318"/>
      <c r="H663" s="318"/>
      <c r="I663" s="318"/>
      <c r="J663" s="318"/>
      <c r="K663" s="318"/>
      <c r="L663" s="318"/>
      <c r="M663" s="318"/>
      <c r="N663" s="319"/>
      <c r="O663" s="534">
        <v>90128</v>
      </c>
      <c r="P663" s="316"/>
    </row>
    <row r="664" spans="1:16" customFormat="1">
      <c r="A664" s="621"/>
      <c r="B664" s="175"/>
      <c r="C664" s="239"/>
      <c r="D664" s="240"/>
      <c r="E664" s="240"/>
      <c r="F664" s="240"/>
      <c r="G664" s="240"/>
      <c r="H664" s="240"/>
      <c r="I664" s="240"/>
      <c r="J664" s="240"/>
      <c r="K664" s="240"/>
      <c r="L664" s="240"/>
      <c r="M664" s="240"/>
      <c r="N664" s="240"/>
      <c r="O664" s="241"/>
      <c r="P664" s="176"/>
    </row>
    <row r="665" spans="1:16" customFormat="1">
      <c r="A665" s="621"/>
      <c r="B665" s="175"/>
      <c r="C665" s="246"/>
      <c r="D665" s="178"/>
      <c r="E665" s="178"/>
      <c r="F665" s="178"/>
      <c r="G665" s="178"/>
      <c r="H665" s="178"/>
      <c r="I665" s="178"/>
      <c r="J665" s="178"/>
      <c r="K665" s="178"/>
      <c r="L665" s="178"/>
      <c r="M665" s="178"/>
      <c r="N665" s="178"/>
      <c r="O665" s="247"/>
      <c r="P665" s="176"/>
    </row>
    <row r="666" spans="1:16" customFormat="1">
      <c r="A666" s="621"/>
      <c r="B666" s="175"/>
      <c r="C666" s="246"/>
      <c r="D666" s="178"/>
      <c r="E666" s="178"/>
      <c r="F666" s="178"/>
      <c r="G666" s="178"/>
      <c r="H666" s="178"/>
      <c r="I666" s="178"/>
      <c r="J666" s="178"/>
      <c r="K666" s="178"/>
      <c r="L666" s="178"/>
      <c r="M666" s="178"/>
      <c r="N666" s="178"/>
      <c r="O666" s="247"/>
      <c r="P666" s="176"/>
    </row>
    <row r="667" spans="1:16" customFormat="1">
      <c r="A667" s="621"/>
      <c r="B667" s="175"/>
      <c r="C667" s="246"/>
      <c r="D667" s="178"/>
      <c r="E667" s="178"/>
      <c r="F667" s="178"/>
      <c r="G667" s="178"/>
      <c r="H667" s="178"/>
      <c r="I667" s="178"/>
      <c r="J667" s="178"/>
      <c r="K667" s="178"/>
      <c r="L667" s="178"/>
      <c r="M667" s="178"/>
      <c r="N667" s="178"/>
      <c r="O667" s="247"/>
      <c r="P667" s="176"/>
    </row>
    <row r="668" spans="1:16" customFormat="1" ht="15.75">
      <c r="A668" s="621"/>
      <c r="B668" s="175"/>
      <c r="C668" s="320" t="s">
        <v>106</v>
      </c>
      <c r="D668" s="178"/>
      <c r="E668" s="178"/>
      <c r="F668" s="178"/>
      <c r="G668" s="178"/>
      <c r="H668" s="178"/>
      <c r="I668" s="178"/>
      <c r="J668" s="321" t="s">
        <v>107</v>
      </c>
      <c r="K668" s="178"/>
      <c r="M668" s="178"/>
      <c r="N668" s="178"/>
      <c r="O668" s="247"/>
      <c r="P668" s="176"/>
    </row>
    <row r="669" spans="1:16" customFormat="1">
      <c r="A669" s="621"/>
      <c r="B669" s="175"/>
      <c r="C669" s="322"/>
      <c r="D669" s="178" t="s">
        <v>108</v>
      </c>
      <c r="E669" s="178"/>
      <c r="F669" s="178"/>
      <c r="G669" s="178"/>
      <c r="H669" s="323"/>
      <c r="I669" s="178"/>
      <c r="J669" s="178"/>
      <c r="K669" s="178" t="s">
        <v>109</v>
      </c>
      <c r="M669" s="178"/>
      <c r="N669" s="178"/>
      <c r="O669" s="247"/>
      <c r="P669" s="324"/>
    </row>
    <row r="670" spans="1:16" customFormat="1">
      <c r="A670" s="621"/>
      <c r="B670" s="175"/>
      <c r="C670" s="246"/>
      <c r="D670" s="178" t="s">
        <v>110</v>
      </c>
      <c r="E670" s="178"/>
      <c r="F670" s="178"/>
      <c r="G670" s="178"/>
      <c r="H670" s="323"/>
      <c r="I670" s="178"/>
      <c r="J670" s="178"/>
      <c r="K670" s="178" t="s">
        <v>111</v>
      </c>
      <c r="M670" s="178"/>
      <c r="N670" s="178"/>
      <c r="O670" s="247"/>
      <c r="P670" s="324"/>
    </row>
    <row r="671" spans="1:16" customFormat="1">
      <c r="A671" s="621"/>
      <c r="B671" s="175"/>
      <c r="C671" s="227"/>
      <c r="D671" s="178" t="s">
        <v>112</v>
      </c>
      <c r="E671" s="178"/>
      <c r="F671" s="179"/>
      <c r="G671" s="179"/>
      <c r="H671" s="323"/>
      <c r="I671" s="179"/>
      <c r="J671" s="179"/>
      <c r="K671" s="325" t="s">
        <v>113</v>
      </c>
      <c r="L671" s="325"/>
      <c r="M671" s="179"/>
      <c r="N671" s="179"/>
      <c r="O671" s="247"/>
      <c r="P671" s="326"/>
    </row>
    <row r="672" spans="1:16" customFormat="1" ht="16.5" thickBot="1">
      <c r="A672" s="621"/>
      <c r="B672" s="175"/>
      <c r="C672" s="327"/>
      <c r="D672" s="328"/>
      <c r="E672" s="328"/>
      <c r="F672" s="328"/>
      <c r="G672" s="328"/>
      <c r="H672" s="328"/>
      <c r="I672" s="328"/>
      <c r="J672" s="328"/>
      <c r="K672" s="328"/>
      <c r="L672" s="328"/>
      <c r="M672" s="328"/>
      <c r="N672" s="328"/>
      <c r="O672" s="329"/>
      <c r="P672" s="330"/>
    </row>
    <row r="673" spans="1:16" customFormat="1" ht="13.5" thickBot="1">
      <c r="A673" s="621"/>
      <c r="B673" s="331"/>
      <c r="C673" s="332"/>
      <c r="D673" s="332"/>
      <c r="E673" s="332"/>
      <c r="F673" s="332"/>
      <c r="G673" s="332"/>
      <c r="H673" s="332"/>
      <c r="I673" s="332"/>
      <c r="J673" s="332"/>
      <c r="K673" s="332"/>
      <c r="L673" s="332"/>
      <c r="M673" s="332"/>
      <c r="N673" s="332"/>
      <c r="O673" s="333"/>
      <c r="P673" s="334"/>
    </row>
    <row r="674" spans="1:16" customFormat="1" ht="13.5" thickTop="1">
      <c r="A674" s="621"/>
      <c r="B674" s="171"/>
      <c r="C674" s="172"/>
      <c r="D674" s="172"/>
      <c r="E674" s="172"/>
      <c r="F674" s="172"/>
      <c r="G674" s="172"/>
      <c r="H674" s="172"/>
      <c r="I674" s="172"/>
      <c r="J674" s="172"/>
      <c r="K674" s="172"/>
      <c r="L674" s="172"/>
      <c r="M674" s="172"/>
      <c r="N674" s="172"/>
      <c r="O674" s="173"/>
      <c r="P674" s="174"/>
    </row>
    <row r="675" spans="1:16" customFormat="1" ht="18.75" customHeight="1">
      <c r="A675" s="621"/>
      <c r="B675" s="175"/>
      <c r="C675" s="335" t="s">
        <v>100</v>
      </c>
      <c r="D675" s="335"/>
      <c r="E675" s="335"/>
      <c r="F675" s="335"/>
      <c r="G675" s="335"/>
      <c r="H675" s="335"/>
      <c r="I675" s="335"/>
      <c r="J675" s="335"/>
      <c r="K675" s="335"/>
      <c r="L675" s="335"/>
      <c r="M675" s="335"/>
      <c r="N675" s="335"/>
      <c r="O675" s="335"/>
      <c r="P675" s="176"/>
    </row>
    <row r="676" spans="1:16" customFormat="1">
      <c r="A676" s="621"/>
      <c r="B676" s="175"/>
      <c r="C676" s="177" t="s">
        <v>89</v>
      </c>
      <c r="D676" s="177" t="s">
        <v>101</v>
      </c>
      <c r="E676" s="177"/>
      <c r="F676" s="177"/>
      <c r="G676" s="177"/>
      <c r="H676" s="177"/>
      <c r="I676" s="177"/>
      <c r="J676" s="177"/>
      <c r="K676" s="177"/>
      <c r="L676" s="177"/>
      <c r="M676" s="177"/>
      <c r="N676" s="177"/>
      <c r="O676" s="177"/>
      <c r="P676" s="176"/>
    </row>
    <row r="677" spans="1:16" customFormat="1" ht="15" thickBot="1">
      <c r="A677" s="621"/>
      <c r="B677" s="175"/>
      <c r="C677" s="178"/>
      <c r="D677" s="178"/>
      <c r="E677" s="178"/>
      <c r="F677" s="178"/>
      <c r="G677" s="178"/>
      <c r="H677" s="178"/>
      <c r="I677" s="178"/>
      <c r="J677" s="178"/>
      <c r="K677" s="178"/>
      <c r="L677" s="178"/>
      <c r="M677" s="178"/>
      <c r="N677" s="178"/>
      <c r="O677" s="179"/>
      <c r="P677" s="176"/>
    </row>
    <row r="678" spans="1:16" customFormat="1" ht="15">
      <c r="A678" s="621"/>
      <c r="B678" s="175"/>
      <c r="C678" s="180"/>
      <c r="D678" s="181"/>
      <c r="E678" s="182"/>
      <c r="F678" s="182"/>
      <c r="G678" s="182"/>
      <c r="H678" s="182"/>
      <c r="I678" s="182"/>
      <c r="J678" s="182"/>
      <c r="K678" s="183"/>
      <c r="L678" s="184"/>
      <c r="M678" s="185"/>
      <c r="N678" s="185"/>
      <c r="O678" s="186"/>
      <c r="P678" s="187"/>
    </row>
    <row r="679" spans="1:16" customFormat="1" ht="15">
      <c r="A679" s="621"/>
      <c r="B679" s="175"/>
      <c r="C679" s="188"/>
      <c r="D679" s="189" t="s">
        <v>90</v>
      </c>
      <c r="E679" s="190"/>
      <c r="F679" s="190"/>
      <c r="G679" s="190"/>
      <c r="H679" s="190"/>
      <c r="I679" s="190"/>
      <c r="J679" s="190"/>
      <c r="K679" s="191"/>
      <c r="L679" s="192"/>
      <c r="M679" s="193"/>
      <c r="N679" s="193"/>
      <c r="O679" s="194"/>
      <c r="P679" s="187"/>
    </row>
    <row r="680" spans="1:16" customFormat="1" ht="15">
      <c r="A680" s="621"/>
      <c r="B680" s="175"/>
      <c r="C680" s="188"/>
      <c r="D680" s="195"/>
      <c r="E680" s="196"/>
      <c r="F680" s="196"/>
      <c r="G680" s="196"/>
      <c r="H680" s="196"/>
      <c r="I680" s="196"/>
      <c r="J680" s="196"/>
      <c r="K680" s="197"/>
      <c r="L680" s="198"/>
      <c r="M680" s="199"/>
      <c r="N680" s="200"/>
      <c r="O680" s="201"/>
      <c r="P680" s="187"/>
    </row>
    <row r="681" spans="1:16" customFormat="1" ht="15">
      <c r="A681" s="621"/>
      <c r="B681" s="175"/>
      <c r="C681" s="188"/>
      <c r="D681" s="195"/>
      <c r="E681" s="196"/>
      <c r="F681" s="196"/>
      <c r="G681" s="196"/>
      <c r="H681" s="196"/>
      <c r="I681" s="196"/>
      <c r="J681" s="196"/>
      <c r="K681" s="197"/>
      <c r="L681" s="202" t="s">
        <v>35</v>
      </c>
      <c r="M681" s="203">
        <v>1</v>
      </c>
      <c r="N681" s="204"/>
      <c r="O681" s="205"/>
      <c r="P681" s="187"/>
    </row>
    <row r="682" spans="1:16" customFormat="1" ht="15">
      <c r="A682" s="621"/>
      <c r="B682" s="175"/>
      <c r="C682" s="188"/>
      <c r="D682" s="195"/>
      <c r="E682" s="196"/>
      <c r="F682" s="196"/>
      <c r="G682" s="196"/>
      <c r="H682" s="196"/>
      <c r="I682" s="196"/>
      <c r="J682" s="196"/>
      <c r="K682" s="197"/>
      <c r="L682" s="206"/>
      <c r="M682" s="207"/>
      <c r="N682" s="208"/>
      <c r="O682" s="209"/>
      <c r="P682" s="210"/>
    </row>
    <row r="683" spans="1:16" customFormat="1" ht="15">
      <c r="A683" s="621"/>
      <c r="B683" s="175"/>
      <c r="C683" s="188"/>
      <c r="D683" s="211"/>
      <c r="E683" s="212"/>
      <c r="F683" s="212"/>
      <c r="G683" s="212"/>
      <c r="H683" s="212"/>
      <c r="I683" s="212"/>
      <c r="J683" s="212"/>
      <c r="K683" s="213"/>
      <c r="L683" s="198"/>
      <c r="M683" s="214"/>
      <c r="N683" s="214"/>
      <c r="O683" s="215"/>
      <c r="P683" s="187"/>
    </row>
    <row r="684" spans="1:16" customFormat="1" ht="15">
      <c r="A684" s="621"/>
      <c r="B684" s="175"/>
      <c r="C684" s="188"/>
      <c r="D684" s="211"/>
      <c r="E684" s="212"/>
      <c r="F684" s="212"/>
      <c r="G684" s="212"/>
      <c r="H684" s="212"/>
      <c r="I684" s="212"/>
      <c r="J684" s="212"/>
      <c r="K684" s="213"/>
      <c r="L684" s="202" t="s">
        <v>91</v>
      </c>
      <c r="M684" s="202">
        <v>9</v>
      </c>
      <c r="N684" s="202" t="s">
        <v>36</v>
      </c>
      <c r="O684" s="216">
        <v>16</v>
      </c>
      <c r="P684" s="187"/>
    </row>
    <row r="685" spans="1:16" customFormat="1" ht="15">
      <c r="A685" s="621"/>
      <c r="B685" s="175"/>
      <c r="C685" s="188"/>
      <c r="D685" s="189" t="s">
        <v>92</v>
      </c>
      <c r="E685" s="190"/>
      <c r="F685" s="190"/>
      <c r="G685" s="190"/>
      <c r="H685" s="190"/>
      <c r="I685" s="190"/>
      <c r="J685" s="190"/>
      <c r="K685" s="191"/>
      <c r="L685" s="202"/>
      <c r="M685" s="217"/>
      <c r="N685" s="217"/>
      <c r="O685" s="216"/>
      <c r="P685" s="187"/>
    </row>
    <row r="686" spans="1:16" customFormat="1" ht="15.75" thickBot="1">
      <c r="A686" s="621"/>
      <c r="B686" s="175"/>
      <c r="C686" s="218"/>
      <c r="D686" s="219"/>
      <c r="E686" s="219"/>
      <c r="F686" s="219"/>
      <c r="G686" s="219"/>
      <c r="H686" s="219"/>
      <c r="I686" s="219"/>
      <c r="J686" s="219"/>
      <c r="K686" s="219"/>
      <c r="L686" s="219"/>
      <c r="M686" s="220"/>
      <c r="N686" s="220"/>
      <c r="O686" s="221"/>
      <c r="P686" s="222"/>
    </row>
    <row r="687" spans="1:16" customFormat="1" ht="15">
      <c r="A687" s="621"/>
      <c r="B687" s="175"/>
      <c r="C687" s="223"/>
      <c r="D687" s="224"/>
      <c r="E687" s="224"/>
      <c r="F687" s="224"/>
      <c r="G687" s="224"/>
      <c r="H687" s="224"/>
      <c r="I687" s="224"/>
      <c r="J687" s="224"/>
      <c r="K687" s="224"/>
      <c r="L687" s="225" t="s">
        <v>37</v>
      </c>
      <c r="M687" s="225" t="s">
        <v>38</v>
      </c>
      <c r="N687" s="225" t="s">
        <v>39</v>
      </c>
      <c r="O687" s="226" t="s">
        <v>40</v>
      </c>
      <c r="P687" s="210"/>
    </row>
    <row r="688" spans="1:16" customFormat="1" ht="15">
      <c r="A688" s="621"/>
      <c r="B688" s="175"/>
      <c r="C688" s="227"/>
      <c r="D688" s="228"/>
      <c r="E688" s="228"/>
      <c r="F688" s="228"/>
      <c r="G688" s="228"/>
      <c r="H688" s="228"/>
      <c r="I688" s="228"/>
      <c r="J688" s="228"/>
      <c r="K688" s="228"/>
      <c r="L688" s="229"/>
      <c r="M688" s="230">
        <v>13</v>
      </c>
      <c r="N688" s="230">
        <v>2</v>
      </c>
      <c r="O688" s="231">
        <v>2026</v>
      </c>
      <c r="P688" s="232"/>
    </row>
    <row r="689" spans="1:16" customFormat="1" ht="15">
      <c r="A689" s="621"/>
      <c r="B689" s="175"/>
      <c r="C689" s="233"/>
      <c r="D689" s="196"/>
      <c r="E689" s="196"/>
      <c r="F689" s="196"/>
      <c r="G689" s="228"/>
      <c r="H689" s="228"/>
      <c r="I689" s="228"/>
      <c r="J689" s="178"/>
      <c r="K689" s="228"/>
      <c r="L689" s="234"/>
      <c r="M689" s="178"/>
      <c r="N689" s="178"/>
      <c r="O689" s="235"/>
      <c r="P689" s="232"/>
    </row>
    <row r="690" spans="1:16" customFormat="1" ht="15" thickBot="1">
      <c r="A690" s="621"/>
      <c r="B690" s="175"/>
      <c r="C690" s="236"/>
      <c r="D690" s="237"/>
      <c r="E690" s="237"/>
      <c r="F690" s="237"/>
      <c r="G690" s="237"/>
      <c r="H690" s="237"/>
      <c r="I690" s="237"/>
      <c r="J690" s="237"/>
      <c r="K690" s="237"/>
      <c r="L690" s="237"/>
      <c r="M690" s="237"/>
      <c r="N690" s="237"/>
      <c r="O690" s="238"/>
      <c r="P690" s="176"/>
    </row>
    <row r="691" spans="1:16" customFormat="1" ht="15" thickBot="1">
      <c r="A691" s="621"/>
      <c r="B691" s="175"/>
      <c r="C691" s="239"/>
      <c r="D691" s="240"/>
      <c r="E691" s="240"/>
      <c r="F691" s="240"/>
      <c r="G691" s="240"/>
      <c r="H691" s="240"/>
      <c r="I691" s="178"/>
      <c r="J691" s="178"/>
      <c r="K691" s="240"/>
      <c r="L691" s="240"/>
      <c r="M691" s="240"/>
      <c r="N691" s="240"/>
      <c r="O691" s="241"/>
      <c r="P691" s="176"/>
    </row>
    <row r="692" spans="1:16" customFormat="1" ht="15">
      <c r="A692" s="621"/>
      <c r="B692" s="175"/>
      <c r="C692" s="242" t="s">
        <v>93</v>
      </c>
      <c r="D692" s="243"/>
      <c r="E692" s="243"/>
      <c r="F692" s="243"/>
      <c r="G692" s="243"/>
      <c r="H692" s="243"/>
      <c r="I692" s="243"/>
      <c r="J692" s="243"/>
      <c r="K692" s="243"/>
      <c r="L692" s="243"/>
      <c r="M692" s="243"/>
      <c r="N692" s="243"/>
      <c r="O692" s="244"/>
      <c r="P692" s="245"/>
    </row>
    <row r="693" spans="1:16" customFormat="1" ht="15" thickBot="1">
      <c r="A693" s="621"/>
      <c r="B693" s="175"/>
      <c r="C693" s="246"/>
      <c r="D693" s="178"/>
      <c r="E693" s="178"/>
      <c r="F693" s="178"/>
      <c r="G693" s="178"/>
      <c r="H693" s="178"/>
      <c r="I693" s="178"/>
      <c r="J693" s="178"/>
      <c r="K693" s="178"/>
      <c r="L693" s="178"/>
      <c r="M693" s="178"/>
      <c r="N693" s="178"/>
      <c r="O693" s="247"/>
      <c r="P693" s="176"/>
    </row>
    <row r="694" spans="1:16" customFormat="1" ht="15">
      <c r="A694" s="621"/>
      <c r="B694" s="175"/>
      <c r="C694" s="248" t="s">
        <v>41</v>
      </c>
      <c r="D694" s="249" t="s">
        <v>42</v>
      </c>
      <c r="E694" s="249"/>
      <c r="F694" s="249"/>
      <c r="G694" s="249"/>
      <c r="H694" s="249"/>
      <c r="I694" s="249"/>
      <c r="J694" s="249"/>
      <c r="K694" s="249"/>
      <c r="L694" s="249"/>
      <c r="M694" s="250" t="s">
        <v>43</v>
      </c>
      <c r="N694" s="250"/>
      <c r="O694" s="251" t="s">
        <v>9</v>
      </c>
      <c r="P694" s="252"/>
    </row>
    <row r="695" spans="1:16" customFormat="1" ht="30" customHeight="1" thickBot="1">
      <c r="A695" s="621"/>
      <c r="B695" s="253"/>
      <c r="C695" s="254" t="s">
        <v>141</v>
      </c>
      <c r="D695" s="255" t="s">
        <v>87</v>
      </c>
      <c r="E695" s="255"/>
      <c r="F695" s="255"/>
      <c r="G695" s="255"/>
      <c r="H695" s="255"/>
      <c r="I695" s="255"/>
      <c r="J695" s="255"/>
      <c r="K695" s="255"/>
      <c r="L695" s="255"/>
      <c r="M695" s="255" t="s">
        <v>67</v>
      </c>
      <c r="N695" s="256"/>
      <c r="O695" s="257">
        <v>1</v>
      </c>
      <c r="P695" s="258"/>
    </row>
    <row r="696" spans="1:16" customFormat="1" ht="15.75" thickBot="1">
      <c r="A696" s="621"/>
      <c r="B696" s="175"/>
      <c r="C696" s="233" t="s">
        <v>44</v>
      </c>
      <c r="D696" s="196"/>
      <c r="E696" s="196"/>
      <c r="F696" s="196"/>
      <c r="G696" s="196"/>
      <c r="H696" s="196"/>
      <c r="I696" s="196"/>
      <c r="J696" s="196"/>
      <c r="K696" s="196"/>
      <c r="L696" s="196"/>
      <c r="M696" s="196"/>
      <c r="N696" s="196"/>
      <c r="O696" s="259"/>
      <c r="P696" s="260"/>
    </row>
    <row r="697" spans="1:16" customFormat="1" ht="15">
      <c r="A697" s="621"/>
      <c r="B697" s="175"/>
      <c r="C697" s="261" t="s">
        <v>42</v>
      </c>
      <c r="D697" s="262"/>
      <c r="E697" s="262"/>
      <c r="F697" s="262"/>
      <c r="G697" s="263"/>
      <c r="H697" s="264" t="s">
        <v>45</v>
      </c>
      <c r="I697" s="262"/>
      <c r="J697" s="264" t="s">
        <v>46</v>
      </c>
      <c r="K697" s="265"/>
      <c r="L697" s="266" t="s">
        <v>54</v>
      </c>
      <c r="M697" s="264" t="s">
        <v>47</v>
      </c>
      <c r="N697" s="265"/>
      <c r="O697" s="267" t="s">
        <v>48</v>
      </c>
      <c r="P697" s="268"/>
    </row>
    <row r="698" spans="1:16" customFormat="1">
      <c r="A698" s="621"/>
      <c r="B698" s="175"/>
      <c r="C698" s="269" t="s">
        <v>102</v>
      </c>
      <c r="D698" s="270"/>
      <c r="E698" s="270"/>
      <c r="F698" s="270"/>
      <c r="G698" s="271"/>
      <c r="H698" s="272"/>
      <c r="I698" s="271"/>
      <c r="J698" s="273" t="s">
        <v>98</v>
      </c>
      <c r="K698" s="274"/>
      <c r="L698" s="487">
        <v>23311.279999999999</v>
      </c>
      <c r="M698" s="275">
        <v>10</v>
      </c>
      <c r="N698" s="276"/>
      <c r="O698" s="490">
        <v>2331.13</v>
      </c>
      <c r="P698" s="491"/>
    </row>
    <row r="699" spans="1:16" customFormat="1">
      <c r="A699" s="621"/>
      <c r="B699" s="175"/>
      <c r="C699" s="269" t="s">
        <v>130</v>
      </c>
      <c r="D699" s="270"/>
      <c r="E699" s="270"/>
      <c r="F699" s="270" t="s">
        <v>94</v>
      </c>
      <c r="G699" s="271"/>
      <c r="H699" s="272"/>
      <c r="I699" s="271"/>
      <c r="J699" s="273" t="s">
        <v>115</v>
      </c>
      <c r="K699" s="274"/>
      <c r="L699" s="487">
        <v>6000</v>
      </c>
      <c r="M699" s="275">
        <v>14</v>
      </c>
      <c r="N699" s="276"/>
      <c r="O699" s="490">
        <v>428.57</v>
      </c>
      <c r="P699" s="491"/>
    </row>
    <row r="700" spans="1:16" customFormat="1">
      <c r="A700" s="621"/>
      <c r="B700" s="175"/>
      <c r="C700" s="269" t="s">
        <v>132</v>
      </c>
      <c r="D700" s="270"/>
      <c r="E700" s="270"/>
      <c r="F700" s="270"/>
      <c r="G700" s="271"/>
      <c r="H700" s="277"/>
      <c r="I700" s="278"/>
      <c r="J700" s="273" t="s">
        <v>115</v>
      </c>
      <c r="K700" s="274"/>
      <c r="L700" s="487">
        <v>36968</v>
      </c>
      <c r="M700" s="275">
        <v>240</v>
      </c>
      <c r="N700" s="276"/>
      <c r="O700" s="490">
        <v>154.03</v>
      </c>
      <c r="P700" s="491"/>
    </row>
    <row r="701" spans="1:16" customFormat="1">
      <c r="A701" s="621"/>
      <c r="B701" s="175"/>
      <c r="C701" s="269" t="s">
        <v>103</v>
      </c>
      <c r="D701" s="270"/>
      <c r="E701" s="270"/>
      <c r="F701" s="270"/>
      <c r="G701" s="271"/>
      <c r="H701" s="277"/>
      <c r="I701" s="278"/>
      <c r="J701" s="273" t="s">
        <v>103</v>
      </c>
      <c r="K701" s="274"/>
      <c r="L701" s="487" t="s">
        <v>103</v>
      </c>
      <c r="M701" s="275">
        <v>0</v>
      </c>
      <c r="N701" s="276"/>
      <c r="O701" s="490" t="s">
        <v>65</v>
      </c>
      <c r="P701" s="491"/>
    </row>
    <row r="702" spans="1:16" customFormat="1">
      <c r="A702" s="621"/>
      <c r="B702" s="175"/>
      <c r="C702" s="269" t="s">
        <v>103</v>
      </c>
      <c r="D702" s="270"/>
      <c r="E702" s="270"/>
      <c r="F702" s="270"/>
      <c r="G702" s="271"/>
      <c r="H702" s="272"/>
      <c r="I702" s="271"/>
      <c r="J702" s="273" t="s">
        <v>103</v>
      </c>
      <c r="K702" s="274"/>
      <c r="L702" s="487" t="s">
        <v>103</v>
      </c>
      <c r="M702" s="275">
        <v>0</v>
      </c>
      <c r="N702" s="276"/>
      <c r="O702" s="490" t="s">
        <v>65</v>
      </c>
      <c r="P702" s="491"/>
    </row>
    <row r="703" spans="1:16" customFormat="1" ht="15" thickBot="1">
      <c r="A703" s="621"/>
      <c r="B703" s="175"/>
      <c r="C703" s="269" t="s">
        <v>103</v>
      </c>
      <c r="D703" s="237"/>
      <c r="E703" s="237"/>
      <c r="F703" s="237"/>
      <c r="G703" s="279"/>
      <c r="H703" s="280"/>
      <c r="I703" s="279"/>
      <c r="J703" s="273" t="s">
        <v>103</v>
      </c>
      <c r="K703" s="281"/>
      <c r="L703" s="487" t="s">
        <v>103</v>
      </c>
      <c r="M703" s="275">
        <v>0</v>
      </c>
      <c r="N703" s="282"/>
      <c r="O703" s="498" t="s">
        <v>65</v>
      </c>
      <c r="P703" s="491"/>
    </row>
    <row r="704" spans="1:16" customFormat="1" ht="15.75" thickBot="1">
      <c r="A704" s="621"/>
      <c r="B704" s="175"/>
      <c r="C704" s="283" t="s">
        <v>95</v>
      </c>
      <c r="D704" s="284"/>
      <c r="E704" s="284"/>
      <c r="F704" s="284"/>
      <c r="G704" s="284"/>
      <c r="H704" s="284"/>
      <c r="I704" s="284"/>
      <c r="J704" s="284"/>
      <c r="K704" s="284"/>
      <c r="L704" s="284"/>
      <c r="M704" s="284"/>
      <c r="N704" s="285"/>
      <c r="O704" s="502">
        <v>2913.7300000000005</v>
      </c>
      <c r="P704" s="286"/>
    </row>
    <row r="705" spans="1:16" customFormat="1" ht="15.75" thickBot="1">
      <c r="A705" s="621"/>
      <c r="B705" s="175"/>
      <c r="C705" s="233" t="s">
        <v>49</v>
      </c>
      <c r="D705" s="196"/>
      <c r="E705" s="196"/>
      <c r="F705" s="196"/>
      <c r="G705" s="196"/>
      <c r="H705" s="196"/>
      <c r="I705" s="196"/>
      <c r="J705" s="196"/>
      <c r="K705" s="196"/>
      <c r="L705" s="196"/>
      <c r="M705" s="196"/>
      <c r="N705" s="196"/>
      <c r="O705" s="259"/>
      <c r="P705" s="260"/>
    </row>
    <row r="706" spans="1:16" customFormat="1" ht="15">
      <c r="A706" s="621"/>
      <c r="B706" s="175"/>
      <c r="C706" s="261" t="s">
        <v>42</v>
      </c>
      <c r="D706" s="287"/>
      <c r="E706" s="287"/>
      <c r="F706" s="287"/>
      <c r="G706" s="287"/>
      <c r="H706" s="287"/>
      <c r="I706" s="287"/>
      <c r="J706" s="265"/>
      <c r="K706" s="288" t="s">
        <v>43</v>
      </c>
      <c r="L706" s="266" t="s">
        <v>9</v>
      </c>
      <c r="M706" s="264" t="s">
        <v>96</v>
      </c>
      <c r="N706" s="265"/>
      <c r="O706" s="267" t="s">
        <v>48</v>
      </c>
      <c r="P706" s="268"/>
    </row>
    <row r="707" spans="1:16" customFormat="1">
      <c r="A707" s="621"/>
      <c r="B707" s="175"/>
      <c r="C707" s="269" t="s">
        <v>136</v>
      </c>
      <c r="D707" s="289"/>
      <c r="E707" s="289"/>
      <c r="F707" s="289"/>
      <c r="G707" s="289"/>
      <c r="H707" s="289"/>
      <c r="I707" s="289"/>
      <c r="J707" s="290"/>
      <c r="K707" s="291" t="s">
        <v>68</v>
      </c>
      <c r="L707" s="509">
        <v>0.6</v>
      </c>
      <c r="M707" s="510">
        <v>42800</v>
      </c>
      <c r="N707" s="511"/>
      <c r="O707" s="490">
        <v>25680</v>
      </c>
      <c r="P707" s="491"/>
    </row>
    <row r="708" spans="1:16" customFormat="1">
      <c r="A708" s="621"/>
      <c r="B708" s="175"/>
      <c r="C708" s="269" t="s">
        <v>134</v>
      </c>
      <c r="D708" s="289"/>
      <c r="E708" s="289"/>
      <c r="F708" s="289"/>
      <c r="G708" s="289"/>
      <c r="H708" s="289"/>
      <c r="I708" s="289"/>
      <c r="J708" s="290"/>
      <c r="K708" s="291" t="s">
        <v>68</v>
      </c>
      <c r="L708" s="509">
        <v>4</v>
      </c>
      <c r="M708" s="510">
        <v>535.08000000000004</v>
      </c>
      <c r="N708" s="511"/>
      <c r="O708" s="490">
        <v>2140.3200000000002</v>
      </c>
      <c r="P708" s="491"/>
    </row>
    <row r="709" spans="1:16" customFormat="1">
      <c r="A709" s="621"/>
      <c r="B709" s="175"/>
      <c r="C709" s="269" t="s">
        <v>135</v>
      </c>
      <c r="D709" s="270"/>
      <c r="E709" s="270"/>
      <c r="F709" s="270"/>
      <c r="G709" s="270"/>
      <c r="H709" s="270"/>
      <c r="I709" s="270"/>
      <c r="J709" s="271"/>
      <c r="K709" s="291" t="s">
        <v>68</v>
      </c>
      <c r="L709" s="509">
        <v>0.02</v>
      </c>
      <c r="M709" s="510">
        <v>10350</v>
      </c>
      <c r="N709" s="511"/>
      <c r="O709" s="490">
        <v>207</v>
      </c>
      <c r="P709" s="491"/>
    </row>
    <row r="710" spans="1:16" customFormat="1">
      <c r="A710" s="621"/>
      <c r="B710" s="175"/>
      <c r="C710" s="269" t="s">
        <v>103</v>
      </c>
      <c r="D710" s="270"/>
      <c r="E710" s="270"/>
      <c r="F710" s="270"/>
      <c r="G710" s="270"/>
      <c r="H710" s="270"/>
      <c r="I710" s="270"/>
      <c r="J710" s="271"/>
      <c r="K710" s="291" t="s">
        <v>103</v>
      </c>
      <c r="L710" s="509">
        <v>0</v>
      </c>
      <c r="M710" s="510" t="s">
        <v>103</v>
      </c>
      <c r="N710" s="511"/>
      <c r="O710" s="490" t="s">
        <v>103</v>
      </c>
      <c r="P710" s="491"/>
    </row>
    <row r="711" spans="1:16" customFormat="1">
      <c r="A711" s="621"/>
      <c r="B711" s="175"/>
      <c r="C711" s="269" t="s">
        <v>103</v>
      </c>
      <c r="D711" s="270"/>
      <c r="E711" s="270"/>
      <c r="F711" s="270"/>
      <c r="G711" s="270"/>
      <c r="H711" s="270"/>
      <c r="I711" s="270"/>
      <c r="J711" s="271"/>
      <c r="K711" s="291" t="s">
        <v>103</v>
      </c>
      <c r="L711" s="509">
        <v>0</v>
      </c>
      <c r="M711" s="510" t="s">
        <v>103</v>
      </c>
      <c r="N711" s="511"/>
      <c r="O711" s="490" t="s">
        <v>103</v>
      </c>
      <c r="P711" s="491"/>
    </row>
    <row r="712" spans="1:16" customFormat="1">
      <c r="A712" s="621"/>
      <c r="B712" s="175"/>
      <c r="C712" s="269" t="s">
        <v>103</v>
      </c>
      <c r="D712" s="270"/>
      <c r="E712" s="270"/>
      <c r="F712" s="270"/>
      <c r="G712" s="270"/>
      <c r="H712" s="270"/>
      <c r="I712" s="270"/>
      <c r="J712" s="271"/>
      <c r="K712" s="291" t="s">
        <v>103</v>
      </c>
      <c r="L712" s="509">
        <v>0</v>
      </c>
      <c r="M712" s="510" t="s">
        <v>103</v>
      </c>
      <c r="N712" s="511"/>
      <c r="O712" s="490" t="s">
        <v>103</v>
      </c>
      <c r="P712" s="491"/>
    </row>
    <row r="713" spans="1:16" customFormat="1">
      <c r="A713" s="621"/>
      <c r="B713" s="175"/>
      <c r="C713" s="269" t="s">
        <v>103</v>
      </c>
      <c r="D713" s="270"/>
      <c r="E713" s="270"/>
      <c r="F713" s="270"/>
      <c r="G713" s="270"/>
      <c r="H713" s="270"/>
      <c r="I713" s="270"/>
      <c r="J713" s="271"/>
      <c r="K713" s="291" t="s">
        <v>103</v>
      </c>
      <c r="L713" s="509">
        <v>0</v>
      </c>
      <c r="M713" s="510" t="s">
        <v>103</v>
      </c>
      <c r="N713" s="511"/>
      <c r="O713" s="490" t="s">
        <v>103</v>
      </c>
      <c r="P713" s="491"/>
    </row>
    <row r="714" spans="1:16" customFormat="1">
      <c r="A714" s="621"/>
      <c r="B714" s="175"/>
      <c r="C714" s="269" t="s">
        <v>103</v>
      </c>
      <c r="D714" s="270"/>
      <c r="E714" s="270"/>
      <c r="F714" s="270"/>
      <c r="G714" s="270"/>
      <c r="H714" s="270"/>
      <c r="I714" s="270"/>
      <c r="J714" s="271"/>
      <c r="K714" s="291" t="s">
        <v>103</v>
      </c>
      <c r="L714" s="509">
        <v>0</v>
      </c>
      <c r="M714" s="510" t="s">
        <v>103</v>
      </c>
      <c r="N714" s="511"/>
      <c r="O714" s="490" t="s">
        <v>103</v>
      </c>
      <c r="P714" s="491"/>
    </row>
    <row r="715" spans="1:16" customFormat="1">
      <c r="A715" s="621"/>
      <c r="B715" s="175"/>
      <c r="C715" s="269" t="s">
        <v>103</v>
      </c>
      <c r="D715" s="270"/>
      <c r="E715" s="270"/>
      <c r="F715" s="270"/>
      <c r="G715" s="270"/>
      <c r="H715" s="270"/>
      <c r="I715" s="270"/>
      <c r="J715" s="271"/>
      <c r="K715" s="291" t="s">
        <v>103</v>
      </c>
      <c r="L715" s="509">
        <v>0</v>
      </c>
      <c r="M715" s="510" t="s">
        <v>103</v>
      </c>
      <c r="N715" s="511"/>
      <c r="O715" s="490" t="s">
        <v>103</v>
      </c>
      <c r="P715" s="491"/>
    </row>
    <row r="716" spans="1:16" customFormat="1">
      <c r="A716" s="621"/>
      <c r="B716" s="175"/>
      <c r="C716" s="269" t="s">
        <v>103</v>
      </c>
      <c r="D716" s="270"/>
      <c r="E716" s="270"/>
      <c r="F716" s="270"/>
      <c r="G716" s="270"/>
      <c r="H716" s="270"/>
      <c r="I716" s="270"/>
      <c r="J716" s="271"/>
      <c r="K716" s="291" t="s">
        <v>103</v>
      </c>
      <c r="L716" s="509">
        <v>0</v>
      </c>
      <c r="M716" s="510" t="s">
        <v>103</v>
      </c>
      <c r="N716" s="511"/>
      <c r="O716" s="490" t="s">
        <v>103</v>
      </c>
      <c r="P716" s="491"/>
    </row>
    <row r="717" spans="1:16" customFormat="1">
      <c r="A717" s="621"/>
      <c r="B717" s="175"/>
      <c r="C717" s="269" t="s">
        <v>103</v>
      </c>
      <c r="D717" s="270"/>
      <c r="E717" s="270"/>
      <c r="F717" s="270"/>
      <c r="G717" s="270"/>
      <c r="H717" s="270"/>
      <c r="I717" s="270"/>
      <c r="J717" s="271"/>
      <c r="K717" s="291" t="s">
        <v>103</v>
      </c>
      <c r="L717" s="509">
        <v>0</v>
      </c>
      <c r="M717" s="510" t="s">
        <v>103</v>
      </c>
      <c r="N717" s="511"/>
      <c r="O717" s="490" t="s">
        <v>103</v>
      </c>
      <c r="P717" s="491"/>
    </row>
    <row r="718" spans="1:16" customFormat="1">
      <c r="A718" s="621"/>
      <c r="B718" s="175"/>
      <c r="C718" s="269" t="s">
        <v>103</v>
      </c>
      <c r="D718" s="270"/>
      <c r="E718" s="270"/>
      <c r="F718" s="270"/>
      <c r="G718" s="270"/>
      <c r="H718" s="270"/>
      <c r="I718" s="270"/>
      <c r="J718" s="271"/>
      <c r="K718" s="291" t="s">
        <v>103</v>
      </c>
      <c r="L718" s="509">
        <v>0</v>
      </c>
      <c r="M718" s="510" t="s">
        <v>103</v>
      </c>
      <c r="N718" s="511"/>
      <c r="O718" s="490" t="s">
        <v>103</v>
      </c>
      <c r="P718" s="491"/>
    </row>
    <row r="719" spans="1:16" customFormat="1">
      <c r="A719" s="621"/>
      <c r="B719" s="175"/>
      <c r="C719" s="269" t="s">
        <v>103</v>
      </c>
      <c r="D719" s="270"/>
      <c r="E719" s="270"/>
      <c r="F719" s="270"/>
      <c r="G719" s="270"/>
      <c r="H719" s="270"/>
      <c r="I719" s="270"/>
      <c r="J719" s="271"/>
      <c r="K719" s="291" t="s">
        <v>103</v>
      </c>
      <c r="L719" s="509">
        <v>0</v>
      </c>
      <c r="M719" s="510" t="s">
        <v>103</v>
      </c>
      <c r="N719" s="511"/>
      <c r="O719" s="490" t="s">
        <v>103</v>
      </c>
      <c r="P719" s="491"/>
    </row>
    <row r="720" spans="1:16" customFormat="1">
      <c r="A720" s="621"/>
      <c r="B720" s="175"/>
      <c r="C720" s="269" t="s">
        <v>103</v>
      </c>
      <c r="D720" s="270"/>
      <c r="E720" s="270"/>
      <c r="F720" s="270"/>
      <c r="G720" s="270"/>
      <c r="H720" s="270"/>
      <c r="I720" s="270"/>
      <c r="J720" s="271"/>
      <c r="K720" s="291" t="s">
        <v>103</v>
      </c>
      <c r="L720" s="509">
        <v>0</v>
      </c>
      <c r="M720" s="510" t="s">
        <v>103</v>
      </c>
      <c r="N720" s="511"/>
      <c r="O720" s="490" t="s">
        <v>103</v>
      </c>
      <c r="P720" s="491"/>
    </row>
    <row r="721" spans="1:16" customFormat="1" ht="15" thickBot="1">
      <c r="A721" s="621"/>
      <c r="B721" s="175"/>
      <c r="C721" s="292" t="s">
        <v>97</v>
      </c>
      <c r="D721" s="270"/>
      <c r="E721" s="270"/>
      <c r="F721" s="270"/>
      <c r="G721" s="270"/>
      <c r="H721" s="270"/>
      <c r="I721" s="270"/>
      <c r="J721" s="271"/>
      <c r="K721" s="291" t="s">
        <v>98</v>
      </c>
      <c r="L721" s="509">
        <v>0.05</v>
      </c>
      <c r="M721" s="510">
        <v>28027.32</v>
      </c>
      <c r="N721" s="511"/>
      <c r="O721" s="490">
        <v>1401.37</v>
      </c>
      <c r="P721" s="491"/>
    </row>
    <row r="722" spans="1:16" customFormat="1" ht="15.75" thickBot="1">
      <c r="A722" s="621"/>
      <c r="B722" s="175"/>
      <c r="C722" s="283" t="s">
        <v>95</v>
      </c>
      <c r="D722" s="284"/>
      <c r="E722" s="284"/>
      <c r="F722" s="284"/>
      <c r="G722" s="284"/>
      <c r="H722" s="284"/>
      <c r="I722" s="284"/>
      <c r="J722" s="284"/>
      <c r="K722" s="284"/>
      <c r="L722" s="284"/>
      <c r="M722" s="284"/>
      <c r="N722" s="285"/>
      <c r="O722" s="502">
        <v>29428.69</v>
      </c>
      <c r="P722" s="491"/>
    </row>
    <row r="723" spans="1:16" customFormat="1" ht="15.75" thickBot="1">
      <c r="A723" s="621"/>
      <c r="B723" s="175"/>
      <c r="C723" s="233" t="s">
        <v>50</v>
      </c>
      <c r="D723" s="196"/>
      <c r="E723" s="196"/>
      <c r="F723" s="196"/>
      <c r="G723" s="196"/>
      <c r="H723" s="196"/>
      <c r="I723" s="196"/>
      <c r="J723" s="196"/>
      <c r="K723" s="196"/>
      <c r="L723" s="196"/>
      <c r="M723" s="196"/>
      <c r="N723" s="196"/>
      <c r="O723" s="259"/>
      <c r="P723" s="260"/>
    </row>
    <row r="724" spans="1:16" customFormat="1" ht="15">
      <c r="A724" s="621"/>
      <c r="B724" s="175"/>
      <c r="C724" s="261" t="s">
        <v>51</v>
      </c>
      <c r="D724" s="287"/>
      <c r="E724" s="287"/>
      <c r="F724" s="287"/>
      <c r="G724" s="287"/>
      <c r="H724" s="287"/>
      <c r="I724" s="287"/>
      <c r="J724" s="266" t="s">
        <v>52</v>
      </c>
      <c r="K724" s="293" t="s">
        <v>53</v>
      </c>
      <c r="L724" s="266" t="s">
        <v>99</v>
      </c>
      <c r="M724" s="264" t="s">
        <v>54</v>
      </c>
      <c r="N724" s="265"/>
      <c r="O724" s="267" t="s">
        <v>48</v>
      </c>
      <c r="P724" s="268"/>
    </row>
    <row r="725" spans="1:16" customFormat="1">
      <c r="A725" s="621"/>
      <c r="B725" s="175"/>
      <c r="C725" s="269" t="s">
        <v>103</v>
      </c>
      <c r="D725" s="294"/>
      <c r="E725" s="294"/>
      <c r="F725" s="294"/>
      <c r="G725" s="294"/>
      <c r="H725" s="294"/>
      <c r="I725" s="294"/>
      <c r="J725" s="295">
        <v>0</v>
      </c>
      <c r="K725" s="296">
        <v>0</v>
      </c>
      <c r="L725" s="517" t="s">
        <v>103</v>
      </c>
      <c r="M725" s="510" t="s">
        <v>103</v>
      </c>
      <c r="N725" s="518"/>
      <c r="O725" s="519" t="s">
        <v>103</v>
      </c>
      <c r="P725" s="491"/>
    </row>
    <row r="726" spans="1:16" customFormat="1">
      <c r="A726" s="621"/>
      <c r="B726" s="175"/>
      <c r="C726" s="269" t="s">
        <v>103</v>
      </c>
      <c r="D726" s="294"/>
      <c r="E726" s="294"/>
      <c r="F726" s="294"/>
      <c r="G726" s="294"/>
      <c r="H726" s="294"/>
      <c r="I726" s="294"/>
      <c r="J726" s="295">
        <v>0</v>
      </c>
      <c r="K726" s="296">
        <v>0</v>
      </c>
      <c r="L726" s="517" t="s">
        <v>103</v>
      </c>
      <c r="M726" s="510" t="s">
        <v>103</v>
      </c>
      <c r="N726" s="518"/>
      <c r="O726" s="519" t="s">
        <v>103</v>
      </c>
      <c r="P726" s="491"/>
    </row>
    <row r="727" spans="1:16" customFormat="1">
      <c r="A727" s="621"/>
      <c r="B727" s="175"/>
      <c r="C727" s="269" t="s">
        <v>103</v>
      </c>
      <c r="D727" s="294"/>
      <c r="E727" s="294"/>
      <c r="F727" s="294"/>
      <c r="G727" s="294"/>
      <c r="H727" s="294"/>
      <c r="I727" s="294"/>
      <c r="J727" s="295">
        <v>0</v>
      </c>
      <c r="K727" s="296">
        <v>0</v>
      </c>
      <c r="L727" s="517" t="s">
        <v>103</v>
      </c>
      <c r="M727" s="510" t="s">
        <v>103</v>
      </c>
      <c r="N727" s="518"/>
      <c r="O727" s="519" t="s">
        <v>103</v>
      </c>
      <c r="P727" s="491"/>
    </row>
    <row r="728" spans="1:16" customFormat="1" ht="15" thickBot="1">
      <c r="A728" s="621"/>
      <c r="B728" s="175"/>
      <c r="C728" s="269" t="s">
        <v>103</v>
      </c>
      <c r="D728" s="294"/>
      <c r="E728" s="294"/>
      <c r="F728" s="294"/>
      <c r="G728" s="294"/>
      <c r="H728" s="294"/>
      <c r="I728" s="294"/>
      <c r="J728" s="295">
        <v>0</v>
      </c>
      <c r="K728" s="296">
        <v>0</v>
      </c>
      <c r="L728" s="517" t="s">
        <v>103</v>
      </c>
      <c r="M728" s="510" t="s">
        <v>103</v>
      </c>
      <c r="N728" s="518"/>
      <c r="O728" s="519" t="s">
        <v>103</v>
      </c>
      <c r="P728" s="491"/>
    </row>
    <row r="729" spans="1:16" customFormat="1" ht="15.75" thickBot="1">
      <c r="A729" s="621"/>
      <c r="B729" s="175"/>
      <c r="C729" s="283" t="s">
        <v>95</v>
      </c>
      <c r="D729" s="284"/>
      <c r="E729" s="284"/>
      <c r="F729" s="284"/>
      <c r="G729" s="284"/>
      <c r="H729" s="284"/>
      <c r="I729" s="284"/>
      <c r="J729" s="284"/>
      <c r="K729" s="284"/>
      <c r="L729" s="284"/>
      <c r="M729" s="284"/>
      <c r="N729" s="285"/>
      <c r="O729" s="297">
        <v>0</v>
      </c>
      <c r="P729" s="286"/>
    </row>
    <row r="730" spans="1:16" customFormat="1" ht="15.75" thickBot="1">
      <c r="A730" s="621"/>
      <c r="B730" s="175"/>
      <c r="C730" s="233" t="s">
        <v>55</v>
      </c>
      <c r="D730" s="196"/>
      <c r="E730" s="196"/>
      <c r="F730" s="196"/>
      <c r="G730" s="196"/>
      <c r="H730" s="196"/>
      <c r="I730" s="196"/>
      <c r="J730" s="196"/>
      <c r="K730" s="196"/>
      <c r="L730" s="196"/>
      <c r="M730" s="196"/>
      <c r="N730" s="196"/>
      <c r="O730" s="259"/>
      <c r="P730" s="260"/>
    </row>
    <row r="731" spans="1:16" customFormat="1" ht="30">
      <c r="A731" s="621"/>
      <c r="B731" s="175"/>
      <c r="C731" s="261" t="s">
        <v>56</v>
      </c>
      <c r="D731" s="287"/>
      <c r="E731" s="287"/>
      <c r="F731" s="287"/>
      <c r="G731" s="287"/>
      <c r="H731" s="287"/>
      <c r="I731" s="287"/>
      <c r="J731" s="266" t="s">
        <v>57</v>
      </c>
      <c r="K731" s="298" t="s">
        <v>58</v>
      </c>
      <c r="L731" s="299" t="s">
        <v>59</v>
      </c>
      <c r="M731" s="264" t="s">
        <v>47</v>
      </c>
      <c r="N731" s="265"/>
      <c r="O731" s="300" t="s">
        <v>48</v>
      </c>
      <c r="P731" s="301"/>
    </row>
    <row r="732" spans="1:16" customFormat="1">
      <c r="A732" s="621"/>
      <c r="B732" s="175"/>
      <c r="C732" s="269" t="s">
        <v>104</v>
      </c>
      <c r="D732" s="270"/>
      <c r="E732" s="270"/>
      <c r="F732" s="270"/>
      <c r="G732" s="270"/>
      <c r="H732" s="270"/>
      <c r="I732" s="271"/>
      <c r="J732" s="525">
        <v>95930</v>
      </c>
      <c r="K732" s="526">
        <v>1.95</v>
      </c>
      <c r="L732" s="527">
        <v>187063.5</v>
      </c>
      <c r="M732" s="275">
        <v>14</v>
      </c>
      <c r="N732" s="302"/>
      <c r="O732" s="529">
        <v>13361.68</v>
      </c>
      <c r="P732" s="530"/>
    </row>
    <row r="733" spans="1:16" customFormat="1">
      <c r="A733" s="621"/>
      <c r="B733" s="175"/>
      <c r="C733" s="269" t="s">
        <v>105</v>
      </c>
      <c r="D733" s="270"/>
      <c r="E733" s="270"/>
      <c r="F733" s="270"/>
      <c r="G733" s="270"/>
      <c r="H733" s="270"/>
      <c r="I733" s="271"/>
      <c r="J733" s="525">
        <v>71433</v>
      </c>
      <c r="K733" s="526">
        <v>1.95</v>
      </c>
      <c r="L733" s="527">
        <v>139294.35</v>
      </c>
      <c r="M733" s="275">
        <v>14</v>
      </c>
      <c r="N733" s="302"/>
      <c r="O733" s="529">
        <v>9949.6</v>
      </c>
      <c r="P733" s="530"/>
    </row>
    <row r="734" spans="1:16" customFormat="1">
      <c r="A734" s="621"/>
      <c r="B734" s="175"/>
      <c r="C734" s="269" t="s">
        <v>103</v>
      </c>
      <c r="D734" s="270"/>
      <c r="E734" s="270"/>
      <c r="F734" s="270"/>
      <c r="G734" s="270"/>
      <c r="H734" s="270"/>
      <c r="I734" s="271"/>
      <c r="J734" s="525" t="s">
        <v>103</v>
      </c>
      <c r="K734" s="526" t="s">
        <v>65</v>
      </c>
      <c r="L734" s="527" t="s">
        <v>65</v>
      </c>
      <c r="M734" s="275">
        <v>0</v>
      </c>
      <c r="N734" s="302"/>
      <c r="O734" s="529" t="s">
        <v>65</v>
      </c>
      <c r="P734" s="530"/>
    </row>
    <row r="735" spans="1:16" customFormat="1">
      <c r="A735" s="621"/>
      <c r="B735" s="175"/>
      <c r="C735" s="269" t="s">
        <v>103</v>
      </c>
      <c r="D735" s="270"/>
      <c r="E735" s="270"/>
      <c r="F735" s="270"/>
      <c r="G735" s="270"/>
      <c r="H735" s="270"/>
      <c r="I735" s="271"/>
      <c r="J735" s="525" t="s">
        <v>103</v>
      </c>
      <c r="K735" s="526" t="s">
        <v>65</v>
      </c>
      <c r="L735" s="527" t="s">
        <v>65</v>
      </c>
      <c r="M735" s="275">
        <v>0</v>
      </c>
      <c r="N735" s="302"/>
      <c r="O735" s="529" t="s">
        <v>65</v>
      </c>
      <c r="P735" s="530"/>
    </row>
    <row r="736" spans="1:16" customFormat="1" ht="15" thickBot="1">
      <c r="A736" s="621"/>
      <c r="B736" s="175"/>
      <c r="C736" s="269" t="s">
        <v>103</v>
      </c>
      <c r="D736" s="270"/>
      <c r="E736" s="270"/>
      <c r="F736" s="270"/>
      <c r="G736" s="270"/>
      <c r="H736" s="270"/>
      <c r="I736" s="271"/>
      <c r="J736" s="525" t="s">
        <v>103</v>
      </c>
      <c r="K736" s="526" t="s">
        <v>65</v>
      </c>
      <c r="L736" s="527" t="s">
        <v>65</v>
      </c>
      <c r="M736" s="275">
        <v>0</v>
      </c>
      <c r="N736" s="302"/>
      <c r="O736" s="529" t="s">
        <v>65</v>
      </c>
      <c r="P736" s="491"/>
    </row>
    <row r="737" spans="1:16" customFormat="1" ht="15.75" thickBot="1">
      <c r="A737" s="621"/>
      <c r="B737" s="175"/>
      <c r="C737" s="283" t="s">
        <v>95</v>
      </c>
      <c r="D737" s="284"/>
      <c r="E737" s="284"/>
      <c r="F737" s="284"/>
      <c r="G737" s="284"/>
      <c r="H737" s="284"/>
      <c r="I737" s="284"/>
      <c r="J737" s="284"/>
      <c r="K737" s="284"/>
      <c r="L737" s="284"/>
      <c r="M737" s="284"/>
      <c r="N737" s="285"/>
      <c r="O737" s="502">
        <v>23311.279999999999</v>
      </c>
      <c r="P737" s="491"/>
    </row>
    <row r="738" spans="1:16" customFormat="1" ht="15" thickBot="1">
      <c r="A738" s="621"/>
      <c r="B738" s="175"/>
      <c r="C738" s="246"/>
      <c r="D738" s="178"/>
      <c r="E738" s="178"/>
      <c r="F738" s="178"/>
      <c r="G738" s="178"/>
      <c r="H738" s="178"/>
      <c r="I738" s="178"/>
      <c r="J738" s="178"/>
      <c r="K738" s="178"/>
      <c r="L738" s="178"/>
      <c r="M738" s="178"/>
      <c r="N738" s="178"/>
      <c r="O738" s="247"/>
      <c r="P738" s="176"/>
    </row>
    <row r="739" spans="1:16" customFormat="1" ht="15.75" thickBot="1">
      <c r="A739" s="621"/>
      <c r="B739" s="175"/>
      <c r="C739" s="303" t="s">
        <v>60</v>
      </c>
      <c r="D739" s="304"/>
      <c r="E739" s="304"/>
      <c r="F739" s="304"/>
      <c r="G739" s="304"/>
      <c r="H739" s="304"/>
      <c r="I739" s="304"/>
      <c r="J739" s="304"/>
      <c r="K739" s="304"/>
      <c r="L739" s="304"/>
      <c r="M739" s="304"/>
      <c r="N739" s="305"/>
      <c r="O739" s="534">
        <v>55653.700000000004</v>
      </c>
      <c r="P739" s="306"/>
    </row>
    <row r="740" spans="1:16" customFormat="1" ht="15.75" thickBot="1">
      <c r="A740" s="621"/>
      <c r="B740" s="175"/>
      <c r="C740" s="307"/>
      <c r="D740" s="308"/>
      <c r="E740" s="308"/>
      <c r="F740" s="308"/>
      <c r="G740" s="308"/>
      <c r="H740" s="308"/>
      <c r="I740" s="308"/>
      <c r="J740" s="308"/>
      <c r="K740" s="308"/>
      <c r="L740" s="308"/>
      <c r="M740" s="308"/>
      <c r="N740" s="308"/>
      <c r="O740" s="309"/>
      <c r="P740" s="260"/>
    </row>
    <row r="741" spans="1:16" customFormat="1" ht="30">
      <c r="A741" s="621"/>
      <c r="B741" s="175"/>
      <c r="C741" s="310"/>
      <c r="D741" s="311"/>
      <c r="E741" s="311"/>
      <c r="F741" s="311"/>
      <c r="G741" s="311"/>
      <c r="H741" s="311"/>
      <c r="I741" s="311"/>
      <c r="J741" s="293"/>
      <c r="K741" s="312"/>
      <c r="L741" s="299" t="s">
        <v>61</v>
      </c>
      <c r="M741" s="313" t="s">
        <v>62</v>
      </c>
      <c r="N741" s="314"/>
      <c r="O741" s="300"/>
      <c r="P741" s="301"/>
    </row>
    <row r="742" spans="1:16" customFormat="1">
      <c r="A742" s="621"/>
      <c r="B742" s="175"/>
      <c r="C742" s="292"/>
      <c r="D742" s="270"/>
      <c r="E742" s="270"/>
      <c r="F742" s="270"/>
      <c r="G742" s="270"/>
      <c r="H742" s="270"/>
      <c r="I742" s="270"/>
      <c r="J742" s="544"/>
      <c r="K742" s="545"/>
      <c r="L742" s="546">
        <v>0.24</v>
      </c>
      <c r="M742" s="547">
        <v>13356.89</v>
      </c>
      <c r="N742" s="548"/>
      <c r="O742" s="549"/>
      <c r="P742" s="491"/>
    </row>
    <row r="743" spans="1:16" customFormat="1">
      <c r="A743" s="621"/>
      <c r="B743" s="175"/>
      <c r="C743" s="315"/>
      <c r="D743" s="220"/>
      <c r="E743" s="220"/>
      <c r="F743" s="220"/>
      <c r="G743" s="220"/>
      <c r="H743" s="220"/>
      <c r="I743" s="220"/>
      <c r="J743" s="544"/>
      <c r="K743" s="545"/>
      <c r="L743" s="546">
        <v>0.02</v>
      </c>
      <c r="M743" s="547">
        <v>1113.07</v>
      </c>
      <c r="N743" s="548"/>
      <c r="O743" s="549"/>
      <c r="P743" s="491"/>
    </row>
    <row r="744" spans="1:16" customFormat="1" ht="15" thickBot="1">
      <c r="A744" s="621"/>
      <c r="B744" s="175"/>
      <c r="C744" s="236"/>
      <c r="D744" s="237"/>
      <c r="E744" s="237"/>
      <c r="F744" s="237"/>
      <c r="G744" s="237"/>
      <c r="H744" s="237"/>
      <c r="I744" s="237"/>
      <c r="J744" s="551"/>
      <c r="K744" s="552"/>
      <c r="L744" s="546">
        <v>7.0000000000000007E-2</v>
      </c>
      <c r="M744" s="547">
        <v>3895.76</v>
      </c>
      <c r="N744" s="548"/>
      <c r="O744" s="549"/>
      <c r="P744" s="491"/>
    </row>
    <row r="745" spans="1:16" customFormat="1" ht="15.75" thickBot="1">
      <c r="A745" s="621"/>
      <c r="B745" s="175"/>
      <c r="C745" s="283"/>
      <c r="D745" s="284"/>
      <c r="E745" s="284"/>
      <c r="F745" s="284"/>
      <c r="G745" s="284"/>
      <c r="H745" s="284"/>
      <c r="I745" s="284"/>
      <c r="J745" s="284"/>
      <c r="K745" s="284"/>
      <c r="L745" s="284"/>
      <c r="M745" s="284"/>
      <c r="N745" s="285"/>
      <c r="O745" s="502">
        <v>18365.72</v>
      </c>
      <c r="P745" s="316"/>
    </row>
    <row r="746" spans="1:16" customFormat="1" ht="15" thickBot="1">
      <c r="A746" s="621"/>
      <c r="B746" s="175"/>
      <c r="C746" s="246"/>
      <c r="D746" s="178"/>
      <c r="E746" s="178"/>
      <c r="F746" s="178"/>
      <c r="G746" s="178"/>
      <c r="H746" s="178"/>
      <c r="I746" s="178"/>
      <c r="J746" s="178"/>
      <c r="K746" s="178"/>
      <c r="L746" s="178"/>
      <c r="M746" s="178"/>
      <c r="N746" s="178"/>
      <c r="O746" s="247"/>
      <c r="P746" s="176"/>
    </row>
    <row r="747" spans="1:16" customFormat="1" ht="15.75" thickBot="1">
      <c r="A747" s="621"/>
      <c r="B747" s="175"/>
      <c r="C747" s="317" t="s">
        <v>64</v>
      </c>
      <c r="D747" s="318"/>
      <c r="E747" s="318"/>
      <c r="F747" s="318"/>
      <c r="G747" s="318"/>
      <c r="H747" s="318"/>
      <c r="I747" s="318"/>
      <c r="J747" s="318"/>
      <c r="K747" s="318"/>
      <c r="L747" s="318"/>
      <c r="M747" s="318"/>
      <c r="N747" s="319"/>
      <c r="O747" s="534">
        <v>74019</v>
      </c>
      <c r="P747" s="316"/>
    </row>
    <row r="748" spans="1:16" customFormat="1">
      <c r="A748" s="621"/>
      <c r="B748" s="175"/>
      <c r="C748" s="239"/>
      <c r="D748" s="240"/>
      <c r="E748" s="240"/>
      <c r="F748" s="240"/>
      <c r="G748" s="240"/>
      <c r="H748" s="240"/>
      <c r="I748" s="240"/>
      <c r="J748" s="240"/>
      <c r="K748" s="240"/>
      <c r="L748" s="240"/>
      <c r="M748" s="240"/>
      <c r="N748" s="240"/>
      <c r="O748" s="241"/>
      <c r="P748" s="176"/>
    </row>
    <row r="749" spans="1:16" customFormat="1">
      <c r="A749" s="621"/>
      <c r="B749" s="175"/>
      <c r="C749" s="246"/>
      <c r="D749" s="178"/>
      <c r="E749" s="178"/>
      <c r="F749" s="178"/>
      <c r="G749" s="178"/>
      <c r="H749" s="178"/>
      <c r="I749" s="178"/>
      <c r="J749" s="178"/>
      <c r="K749" s="178"/>
      <c r="L749" s="178"/>
      <c r="M749" s="178"/>
      <c r="N749" s="178"/>
      <c r="O749" s="247"/>
      <c r="P749" s="176"/>
    </row>
    <row r="750" spans="1:16" customFormat="1">
      <c r="A750" s="621"/>
      <c r="B750" s="175"/>
      <c r="C750" s="246"/>
      <c r="D750" s="178"/>
      <c r="E750" s="178"/>
      <c r="F750" s="178"/>
      <c r="G750" s="178"/>
      <c r="H750" s="178"/>
      <c r="I750" s="178"/>
      <c r="J750" s="178"/>
      <c r="K750" s="178"/>
      <c r="L750" s="178"/>
      <c r="M750" s="178"/>
      <c r="N750" s="178"/>
      <c r="O750" s="247"/>
      <c r="P750" s="176"/>
    </row>
    <row r="751" spans="1:16" customFormat="1">
      <c r="A751" s="621"/>
      <c r="B751" s="175"/>
      <c r="C751" s="246"/>
      <c r="D751" s="178"/>
      <c r="E751" s="178"/>
      <c r="F751" s="178"/>
      <c r="G751" s="178"/>
      <c r="H751" s="178"/>
      <c r="I751" s="178"/>
      <c r="J751" s="178"/>
      <c r="K751" s="178"/>
      <c r="L751" s="178"/>
      <c r="M751" s="178"/>
      <c r="N751" s="178"/>
      <c r="O751" s="247"/>
      <c r="P751" s="176"/>
    </row>
    <row r="752" spans="1:16" customFormat="1" ht="15.75">
      <c r="A752" s="621"/>
      <c r="B752" s="175"/>
      <c r="C752" s="320" t="s">
        <v>106</v>
      </c>
      <c r="D752" s="178"/>
      <c r="E752" s="178"/>
      <c r="F752" s="178"/>
      <c r="G752" s="178"/>
      <c r="H752" s="178"/>
      <c r="I752" s="178"/>
      <c r="J752" s="321" t="s">
        <v>107</v>
      </c>
      <c r="K752" s="178"/>
      <c r="M752" s="178"/>
      <c r="N752" s="178"/>
      <c r="O752" s="247"/>
      <c r="P752" s="176"/>
    </row>
    <row r="753" spans="1:16" customFormat="1">
      <c r="A753" s="621"/>
      <c r="B753" s="175"/>
      <c r="C753" s="322"/>
      <c r="D753" s="178" t="s">
        <v>108</v>
      </c>
      <c r="E753" s="178"/>
      <c r="F753" s="178"/>
      <c r="G753" s="178"/>
      <c r="H753" s="323"/>
      <c r="I753" s="178"/>
      <c r="J753" s="178"/>
      <c r="K753" s="178" t="s">
        <v>109</v>
      </c>
      <c r="M753" s="178"/>
      <c r="N753" s="178"/>
      <c r="O753" s="247"/>
      <c r="P753" s="324"/>
    </row>
    <row r="754" spans="1:16" customFormat="1">
      <c r="A754" s="621"/>
      <c r="B754" s="175"/>
      <c r="C754" s="246"/>
      <c r="D754" s="178" t="s">
        <v>110</v>
      </c>
      <c r="E754" s="178"/>
      <c r="F754" s="178"/>
      <c r="G754" s="178"/>
      <c r="H754" s="323"/>
      <c r="I754" s="178"/>
      <c r="J754" s="178"/>
      <c r="K754" s="178" t="s">
        <v>111</v>
      </c>
      <c r="M754" s="178"/>
      <c r="N754" s="178"/>
      <c r="O754" s="247"/>
      <c r="P754" s="324"/>
    </row>
    <row r="755" spans="1:16" customFormat="1">
      <c r="A755" s="621"/>
      <c r="B755" s="175"/>
      <c r="C755" s="227"/>
      <c r="D755" s="178" t="s">
        <v>112</v>
      </c>
      <c r="E755" s="178"/>
      <c r="F755" s="179"/>
      <c r="G755" s="179"/>
      <c r="H755" s="323"/>
      <c r="I755" s="179"/>
      <c r="J755" s="179"/>
      <c r="K755" s="325" t="s">
        <v>113</v>
      </c>
      <c r="L755" s="325"/>
      <c r="M755" s="179"/>
      <c r="N755" s="179"/>
      <c r="O755" s="247"/>
      <c r="P755" s="326"/>
    </row>
    <row r="756" spans="1:16" customFormat="1" ht="16.5" thickBot="1">
      <c r="A756" s="621"/>
      <c r="B756" s="175"/>
      <c r="C756" s="327"/>
      <c r="D756" s="328"/>
      <c r="E756" s="328"/>
      <c r="F756" s="328"/>
      <c r="G756" s="328"/>
      <c r="H756" s="328"/>
      <c r="I756" s="328"/>
      <c r="J756" s="328"/>
      <c r="K756" s="328"/>
      <c r="L756" s="328"/>
      <c r="M756" s="328"/>
      <c r="N756" s="328"/>
      <c r="O756" s="329"/>
      <c r="P756" s="330"/>
    </row>
    <row r="757" spans="1:16" customFormat="1" ht="13.5" thickBot="1">
      <c r="A757" s="621"/>
      <c r="B757" s="331"/>
      <c r="C757" s="332"/>
      <c r="D757" s="332"/>
      <c r="E757" s="332"/>
      <c r="F757" s="332"/>
      <c r="G757" s="332"/>
      <c r="H757" s="332"/>
      <c r="I757" s="332"/>
      <c r="J757" s="332"/>
      <c r="K757" s="332"/>
      <c r="L757" s="332"/>
      <c r="M757" s="332"/>
      <c r="N757" s="332"/>
      <c r="O757" s="333"/>
      <c r="P757" s="334"/>
    </row>
    <row r="758" spans="1:16" customFormat="1" ht="13.5" thickTop="1">
      <c r="A758" s="621"/>
      <c r="B758" s="171"/>
      <c r="C758" s="172"/>
      <c r="D758" s="172"/>
      <c r="E758" s="172"/>
      <c r="F758" s="172"/>
      <c r="G758" s="172"/>
      <c r="H758" s="172"/>
      <c r="I758" s="172"/>
      <c r="J758" s="172"/>
      <c r="K758" s="172"/>
      <c r="L758" s="172"/>
      <c r="M758" s="172"/>
      <c r="N758" s="172"/>
      <c r="O758" s="173"/>
      <c r="P758" s="174"/>
    </row>
    <row r="759" spans="1:16" customFormat="1" ht="18.75" customHeight="1">
      <c r="A759" s="621"/>
      <c r="B759" s="175"/>
      <c r="C759" s="335" t="s">
        <v>100</v>
      </c>
      <c r="D759" s="335"/>
      <c r="E759" s="335"/>
      <c r="F759" s="335"/>
      <c r="G759" s="335"/>
      <c r="H759" s="335"/>
      <c r="I759" s="335"/>
      <c r="J759" s="335"/>
      <c r="K759" s="335"/>
      <c r="L759" s="335"/>
      <c r="M759" s="335"/>
      <c r="N759" s="335"/>
      <c r="O759" s="335"/>
      <c r="P759" s="176"/>
    </row>
    <row r="760" spans="1:16" customFormat="1">
      <c r="A760" s="621"/>
      <c r="B760" s="175"/>
      <c r="C760" s="177" t="s">
        <v>89</v>
      </c>
      <c r="D760" s="177" t="s">
        <v>101</v>
      </c>
      <c r="E760" s="177"/>
      <c r="F760" s="177"/>
      <c r="G760" s="177"/>
      <c r="H760" s="177"/>
      <c r="I760" s="177"/>
      <c r="J760" s="177"/>
      <c r="K760" s="177"/>
      <c r="L760" s="177"/>
      <c r="M760" s="177"/>
      <c r="N760" s="177"/>
      <c r="O760" s="177"/>
      <c r="P760" s="176"/>
    </row>
    <row r="761" spans="1:16" customFormat="1" ht="15" thickBot="1">
      <c r="A761" s="621"/>
      <c r="B761" s="175"/>
      <c r="C761" s="178"/>
      <c r="D761" s="178"/>
      <c r="E761" s="178"/>
      <c r="F761" s="178"/>
      <c r="G761" s="178"/>
      <c r="H761" s="178"/>
      <c r="I761" s="178"/>
      <c r="J761" s="178"/>
      <c r="K761" s="178"/>
      <c r="L761" s="178"/>
      <c r="M761" s="178"/>
      <c r="N761" s="178"/>
      <c r="O761" s="179"/>
      <c r="P761" s="176"/>
    </row>
    <row r="762" spans="1:16" customFormat="1" ht="15">
      <c r="A762" s="621"/>
      <c r="B762" s="175"/>
      <c r="C762" s="180"/>
      <c r="D762" s="181"/>
      <c r="E762" s="182"/>
      <c r="F762" s="182"/>
      <c r="G762" s="182"/>
      <c r="H762" s="182"/>
      <c r="I762" s="182"/>
      <c r="J762" s="182"/>
      <c r="K762" s="183"/>
      <c r="L762" s="184"/>
      <c r="M762" s="185"/>
      <c r="N762" s="185"/>
      <c r="O762" s="186"/>
      <c r="P762" s="187"/>
    </row>
    <row r="763" spans="1:16" customFormat="1" ht="15">
      <c r="A763" s="621"/>
      <c r="B763" s="175"/>
      <c r="C763" s="188"/>
      <c r="D763" s="189" t="s">
        <v>90</v>
      </c>
      <c r="E763" s="190"/>
      <c r="F763" s="190"/>
      <c r="G763" s="190"/>
      <c r="H763" s="190"/>
      <c r="I763" s="190"/>
      <c r="J763" s="190"/>
      <c r="K763" s="191"/>
      <c r="L763" s="192"/>
      <c r="M763" s="193"/>
      <c r="N763" s="193"/>
      <c r="O763" s="194"/>
      <c r="P763" s="187"/>
    </row>
    <row r="764" spans="1:16" customFormat="1" ht="15">
      <c r="A764" s="621"/>
      <c r="B764" s="175"/>
      <c r="C764" s="188"/>
      <c r="D764" s="195"/>
      <c r="E764" s="196"/>
      <c r="F764" s="196"/>
      <c r="G764" s="196"/>
      <c r="H764" s="196"/>
      <c r="I764" s="196"/>
      <c r="J764" s="196"/>
      <c r="K764" s="197"/>
      <c r="L764" s="198"/>
      <c r="M764" s="199"/>
      <c r="N764" s="200"/>
      <c r="O764" s="201"/>
      <c r="P764" s="187"/>
    </row>
    <row r="765" spans="1:16" customFormat="1" ht="15">
      <c r="A765" s="621"/>
      <c r="B765" s="175"/>
      <c r="C765" s="188"/>
      <c r="D765" s="195"/>
      <c r="E765" s="196"/>
      <c r="F765" s="196"/>
      <c r="G765" s="196"/>
      <c r="H765" s="196"/>
      <c r="I765" s="196"/>
      <c r="J765" s="196"/>
      <c r="K765" s="197"/>
      <c r="L765" s="202" t="s">
        <v>35</v>
      </c>
      <c r="M765" s="203">
        <v>1</v>
      </c>
      <c r="N765" s="204"/>
      <c r="O765" s="205"/>
      <c r="P765" s="187"/>
    </row>
    <row r="766" spans="1:16" customFormat="1" ht="15">
      <c r="A766" s="621"/>
      <c r="B766" s="175"/>
      <c r="C766" s="188"/>
      <c r="D766" s="195"/>
      <c r="E766" s="196"/>
      <c r="F766" s="196"/>
      <c r="G766" s="196"/>
      <c r="H766" s="196"/>
      <c r="I766" s="196"/>
      <c r="J766" s="196"/>
      <c r="K766" s="197"/>
      <c r="L766" s="206"/>
      <c r="M766" s="207"/>
      <c r="N766" s="208"/>
      <c r="O766" s="209"/>
      <c r="P766" s="210"/>
    </row>
    <row r="767" spans="1:16" customFormat="1" ht="15">
      <c r="A767" s="621"/>
      <c r="B767" s="175"/>
      <c r="C767" s="188"/>
      <c r="D767" s="211"/>
      <c r="E767" s="212"/>
      <c r="F767" s="212"/>
      <c r="G767" s="212"/>
      <c r="H767" s="212"/>
      <c r="I767" s="212"/>
      <c r="J767" s="212"/>
      <c r="K767" s="213"/>
      <c r="L767" s="198"/>
      <c r="M767" s="214"/>
      <c r="N767" s="214"/>
      <c r="O767" s="215"/>
      <c r="P767" s="187"/>
    </row>
    <row r="768" spans="1:16" customFormat="1" ht="15">
      <c r="A768" s="621"/>
      <c r="B768" s="175"/>
      <c r="C768" s="188"/>
      <c r="D768" s="211"/>
      <c r="E768" s="212"/>
      <c r="F768" s="212"/>
      <c r="G768" s="212"/>
      <c r="H768" s="212"/>
      <c r="I768" s="212"/>
      <c r="J768" s="212"/>
      <c r="K768" s="213"/>
      <c r="L768" s="202" t="s">
        <v>91</v>
      </c>
      <c r="M768" s="202">
        <v>10</v>
      </c>
      <c r="N768" s="202" t="s">
        <v>36</v>
      </c>
      <c r="O768" s="216">
        <v>16</v>
      </c>
      <c r="P768" s="187"/>
    </row>
    <row r="769" spans="1:16" customFormat="1" ht="15">
      <c r="A769" s="621"/>
      <c r="B769" s="175"/>
      <c r="C769" s="188"/>
      <c r="D769" s="189" t="s">
        <v>92</v>
      </c>
      <c r="E769" s="190"/>
      <c r="F769" s="190"/>
      <c r="G769" s="190"/>
      <c r="H769" s="190"/>
      <c r="I769" s="190"/>
      <c r="J769" s="190"/>
      <c r="K769" s="191"/>
      <c r="L769" s="202"/>
      <c r="M769" s="217"/>
      <c r="N769" s="217"/>
      <c r="O769" s="216"/>
      <c r="P769" s="187"/>
    </row>
    <row r="770" spans="1:16" customFormat="1" ht="15.75" thickBot="1">
      <c r="A770" s="621"/>
      <c r="B770" s="175"/>
      <c r="C770" s="218"/>
      <c r="D770" s="219"/>
      <c r="E770" s="219"/>
      <c r="F770" s="219"/>
      <c r="G770" s="219"/>
      <c r="H770" s="219"/>
      <c r="I770" s="219"/>
      <c r="J770" s="219"/>
      <c r="K770" s="219"/>
      <c r="L770" s="219"/>
      <c r="M770" s="220"/>
      <c r="N770" s="220"/>
      <c r="O770" s="221"/>
      <c r="P770" s="222"/>
    </row>
    <row r="771" spans="1:16" customFormat="1" ht="15">
      <c r="A771" s="621"/>
      <c r="B771" s="175"/>
      <c r="C771" s="223"/>
      <c r="D771" s="224"/>
      <c r="E771" s="224"/>
      <c r="F771" s="224"/>
      <c r="G771" s="224"/>
      <c r="H771" s="224"/>
      <c r="I771" s="224"/>
      <c r="J771" s="224"/>
      <c r="K771" s="224"/>
      <c r="L771" s="225" t="s">
        <v>37</v>
      </c>
      <c r="M771" s="225" t="s">
        <v>38</v>
      </c>
      <c r="N771" s="225" t="s">
        <v>39</v>
      </c>
      <c r="O771" s="226" t="s">
        <v>40</v>
      </c>
      <c r="P771" s="210"/>
    </row>
    <row r="772" spans="1:16" customFormat="1" ht="15">
      <c r="A772" s="621"/>
      <c r="B772" s="175"/>
      <c r="C772" s="227"/>
      <c r="D772" s="228"/>
      <c r="E772" s="228"/>
      <c r="F772" s="228"/>
      <c r="G772" s="228"/>
      <c r="H772" s="228"/>
      <c r="I772" s="228"/>
      <c r="J772" s="228"/>
      <c r="K772" s="228"/>
      <c r="L772" s="229"/>
      <c r="M772" s="230">
        <v>13</v>
      </c>
      <c r="N772" s="230">
        <v>2</v>
      </c>
      <c r="O772" s="231">
        <v>2026</v>
      </c>
      <c r="P772" s="232"/>
    </row>
    <row r="773" spans="1:16" customFormat="1" ht="15">
      <c r="A773" s="621"/>
      <c r="B773" s="175"/>
      <c r="C773" s="233"/>
      <c r="D773" s="196"/>
      <c r="E773" s="196"/>
      <c r="F773" s="196"/>
      <c r="G773" s="228"/>
      <c r="H773" s="228"/>
      <c r="I773" s="228"/>
      <c r="J773" s="178"/>
      <c r="K773" s="228"/>
      <c r="L773" s="234"/>
      <c r="M773" s="178"/>
      <c r="N773" s="178"/>
      <c r="O773" s="235"/>
      <c r="P773" s="232"/>
    </row>
    <row r="774" spans="1:16" customFormat="1" ht="15" thickBot="1">
      <c r="A774" s="621"/>
      <c r="B774" s="175"/>
      <c r="C774" s="236"/>
      <c r="D774" s="237"/>
      <c r="E774" s="237"/>
      <c r="F774" s="237"/>
      <c r="G774" s="237"/>
      <c r="H774" s="237"/>
      <c r="I774" s="237"/>
      <c r="J774" s="237"/>
      <c r="K774" s="237"/>
      <c r="L774" s="237"/>
      <c r="M774" s="237"/>
      <c r="N774" s="237"/>
      <c r="O774" s="238"/>
      <c r="P774" s="176"/>
    </row>
    <row r="775" spans="1:16" customFormat="1" ht="15" thickBot="1">
      <c r="A775" s="621"/>
      <c r="B775" s="175"/>
      <c r="C775" s="239"/>
      <c r="D775" s="240"/>
      <c r="E775" s="240"/>
      <c r="F775" s="240"/>
      <c r="G775" s="240"/>
      <c r="H775" s="240"/>
      <c r="I775" s="178"/>
      <c r="J775" s="178"/>
      <c r="K775" s="240"/>
      <c r="L775" s="240"/>
      <c r="M775" s="240"/>
      <c r="N775" s="240"/>
      <c r="O775" s="241"/>
      <c r="P775" s="176"/>
    </row>
    <row r="776" spans="1:16" customFormat="1" ht="15">
      <c r="A776" s="621"/>
      <c r="B776" s="175"/>
      <c r="C776" s="242" t="s">
        <v>93</v>
      </c>
      <c r="D776" s="243"/>
      <c r="E776" s="243"/>
      <c r="F776" s="243"/>
      <c r="G776" s="243"/>
      <c r="H776" s="243"/>
      <c r="I776" s="243"/>
      <c r="J776" s="243"/>
      <c r="K776" s="243"/>
      <c r="L776" s="243"/>
      <c r="M776" s="243"/>
      <c r="N776" s="243"/>
      <c r="O776" s="244"/>
      <c r="P776" s="245"/>
    </row>
    <row r="777" spans="1:16" customFormat="1" ht="15" thickBot="1">
      <c r="A777" s="621"/>
      <c r="B777" s="175"/>
      <c r="C777" s="246"/>
      <c r="D777" s="178"/>
      <c r="E777" s="178"/>
      <c r="F777" s="178"/>
      <c r="G777" s="178"/>
      <c r="H777" s="178"/>
      <c r="I777" s="178"/>
      <c r="J777" s="178"/>
      <c r="K777" s="178"/>
      <c r="L777" s="178"/>
      <c r="M777" s="178"/>
      <c r="N777" s="178"/>
      <c r="O777" s="247"/>
      <c r="P777" s="176"/>
    </row>
    <row r="778" spans="1:16" customFormat="1" ht="15">
      <c r="A778" s="621"/>
      <c r="B778" s="175"/>
      <c r="C778" s="248" t="s">
        <v>41</v>
      </c>
      <c r="D778" s="249" t="s">
        <v>42</v>
      </c>
      <c r="E778" s="249"/>
      <c r="F778" s="249"/>
      <c r="G778" s="249"/>
      <c r="H778" s="249"/>
      <c r="I778" s="249"/>
      <c r="J778" s="249"/>
      <c r="K778" s="249"/>
      <c r="L778" s="249"/>
      <c r="M778" s="250" t="s">
        <v>43</v>
      </c>
      <c r="N778" s="250"/>
      <c r="O778" s="251" t="s">
        <v>9</v>
      </c>
      <c r="P778" s="252"/>
    </row>
    <row r="779" spans="1:16" customFormat="1" ht="30" customHeight="1" thickBot="1">
      <c r="A779" s="621"/>
      <c r="B779" s="253"/>
      <c r="C779" s="254" t="s">
        <v>142</v>
      </c>
      <c r="D779" s="255" t="s">
        <v>88</v>
      </c>
      <c r="E779" s="255"/>
      <c r="F779" s="255"/>
      <c r="G779" s="255"/>
      <c r="H779" s="255"/>
      <c r="I779" s="255"/>
      <c r="J779" s="255"/>
      <c r="K779" s="255"/>
      <c r="L779" s="255"/>
      <c r="M779" s="255" t="s">
        <v>67</v>
      </c>
      <c r="N779" s="256"/>
      <c r="O779" s="257">
        <v>1</v>
      </c>
      <c r="P779" s="258"/>
    </row>
    <row r="780" spans="1:16" customFormat="1" ht="15.75" thickBot="1">
      <c r="A780" s="621"/>
      <c r="B780" s="175"/>
      <c r="C780" s="233" t="s">
        <v>44</v>
      </c>
      <c r="D780" s="196"/>
      <c r="E780" s="196"/>
      <c r="F780" s="196"/>
      <c r="G780" s="196"/>
      <c r="H780" s="196"/>
      <c r="I780" s="196"/>
      <c r="J780" s="196"/>
      <c r="K780" s="196"/>
      <c r="L780" s="196"/>
      <c r="M780" s="196"/>
      <c r="N780" s="196"/>
      <c r="O780" s="259"/>
      <c r="P780" s="260"/>
    </row>
    <row r="781" spans="1:16" customFormat="1" ht="15">
      <c r="A781" s="621"/>
      <c r="B781" s="175"/>
      <c r="C781" s="261" t="s">
        <v>42</v>
      </c>
      <c r="D781" s="262"/>
      <c r="E781" s="262"/>
      <c r="F781" s="262"/>
      <c r="G781" s="263"/>
      <c r="H781" s="264" t="s">
        <v>45</v>
      </c>
      <c r="I781" s="262"/>
      <c r="J781" s="264" t="s">
        <v>46</v>
      </c>
      <c r="K781" s="265"/>
      <c r="L781" s="266" t="s">
        <v>54</v>
      </c>
      <c r="M781" s="264" t="s">
        <v>47</v>
      </c>
      <c r="N781" s="265"/>
      <c r="O781" s="267" t="s">
        <v>48</v>
      </c>
      <c r="P781" s="268"/>
    </row>
    <row r="782" spans="1:16" customFormat="1">
      <c r="A782" s="621"/>
      <c r="B782" s="175"/>
      <c r="C782" s="269" t="s">
        <v>102</v>
      </c>
      <c r="D782" s="270"/>
      <c r="E782" s="270"/>
      <c r="F782" s="270"/>
      <c r="G782" s="271"/>
      <c r="H782" s="272"/>
      <c r="I782" s="271"/>
      <c r="J782" s="273" t="s">
        <v>98</v>
      </c>
      <c r="K782" s="274"/>
      <c r="L782" s="487">
        <v>23311.279999999999</v>
      </c>
      <c r="M782" s="275">
        <v>10</v>
      </c>
      <c r="N782" s="276"/>
      <c r="O782" s="490">
        <v>2331.13</v>
      </c>
      <c r="P782" s="491"/>
    </row>
    <row r="783" spans="1:16" customFormat="1">
      <c r="A783" s="621"/>
      <c r="B783" s="175"/>
      <c r="C783" s="269" t="s">
        <v>130</v>
      </c>
      <c r="D783" s="270"/>
      <c r="E783" s="270"/>
      <c r="F783" s="270" t="s">
        <v>94</v>
      </c>
      <c r="G783" s="271"/>
      <c r="H783" s="272"/>
      <c r="I783" s="271"/>
      <c r="J783" s="273" t="s">
        <v>115</v>
      </c>
      <c r="K783" s="274"/>
      <c r="L783" s="487">
        <v>6000</v>
      </c>
      <c r="M783" s="275">
        <v>14</v>
      </c>
      <c r="N783" s="276"/>
      <c r="O783" s="490">
        <v>428.57</v>
      </c>
      <c r="P783" s="491"/>
    </row>
    <row r="784" spans="1:16" customFormat="1">
      <c r="A784" s="621"/>
      <c r="B784" s="175"/>
      <c r="C784" s="269" t="s">
        <v>132</v>
      </c>
      <c r="D784" s="270"/>
      <c r="E784" s="270"/>
      <c r="F784" s="270"/>
      <c r="G784" s="271"/>
      <c r="H784" s="277"/>
      <c r="I784" s="278"/>
      <c r="J784" s="273" t="s">
        <v>115</v>
      </c>
      <c r="K784" s="274"/>
      <c r="L784" s="487">
        <v>36968</v>
      </c>
      <c r="M784" s="275">
        <v>240</v>
      </c>
      <c r="N784" s="276"/>
      <c r="O784" s="490">
        <v>154.03</v>
      </c>
      <c r="P784" s="491"/>
    </row>
    <row r="785" spans="1:16" customFormat="1">
      <c r="A785" s="621"/>
      <c r="B785" s="175"/>
      <c r="C785" s="269" t="s">
        <v>103</v>
      </c>
      <c r="D785" s="270"/>
      <c r="E785" s="270"/>
      <c r="F785" s="270"/>
      <c r="G785" s="271"/>
      <c r="H785" s="277"/>
      <c r="I785" s="278"/>
      <c r="J785" s="273" t="s">
        <v>103</v>
      </c>
      <c r="K785" s="274"/>
      <c r="L785" s="487" t="s">
        <v>103</v>
      </c>
      <c r="M785" s="275">
        <v>0</v>
      </c>
      <c r="N785" s="276"/>
      <c r="O785" s="490" t="s">
        <v>65</v>
      </c>
      <c r="P785" s="491"/>
    </row>
    <row r="786" spans="1:16" customFormat="1">
      <c r="A786" s="621"/>
      <c r="B786" s="175"/>
      <c r="C786" s="269" t="s">
        <v>103</v>
      </c>
      <c r="D786" s="270"/>
      <c r="E786" s="270"/>
      <c r="F786" s="270"/>
      <c r="G786" s="271"/>
      <c r="H786" s="272"/>
      <c r="I786" s="271"/>
      <c r="J786" s="273" t="s">
        <v>103</v>
      </c>
      <c r="K786" s="274"/>
      <c r="L786" s="487" t="s">
        <v>103</v>
      </c>
      <c r="M786" s="275">
        <v>0</v>
      </c>
      <c r="N786" s="276"/>
      <c r="O786" s="490" t="s">
        <v>65</v>
      </c>
      <c r="P786" s="491"/>
    </row>
    <row r="787" spans="1:16" customFormat="1" ht="15" thickBot="1">
      <c r="A787" s="621"/>
      <c r="B787" s="175"/>
      <c r="C787" s="269" t="s">
        <v>103</v>
      </c>
      <c r="D787" s="237"/>
      <c r="E787" s="237"/>
      <c r="F787" s="237"/>
      <c r="G787" s="279"/>
      <c r="H787" s="280"/>
      <c r="I787" s="279"/>
      <c r="J787" s="273" t="s">
        <v>103</v>
      </c>
      <c r="K787" s="281"/>
      <c r="L787" s="487" t="s">
        <v>103</v>
      </c>
      <c r="M787" s="275">
        <v>0</v>
      </c>
      <c r="N787" s="282"/>
      <c r="O787" s="498" t="s">
        <v>65</v>
      </c>
      <c r="P787" s="491"/>
    </row>
    <row r="788" spans="1:16" customFormat="1" ht="15.75" thickBot="1">
      <c r="A788" s="621"/>
      <c r="B788" s="175"/>
      <c r="C788" s="283" t="s">
        <v>95</v>
      </c>
      <c r="D788" s="284"/>
      <c r="E788" s="284"/>
      <c r="F788" s="284"/>
      <c r="G788" s="284"/>
      <c r="H788" s="284"/>
      <c r="I788" s="284"/>
      <c r="J788" s="284"/>
      <c r="K788" s="284"/>
      <c r="L788" s="284"/>
      <c r="M788" s="284"/>
      <c r="N788" s="285"/>
      <c r="O788" s="502">
        <v>2913.7300000000005</v>
      </c>
      <c r="P788" s="286"/>
    </row>
    <row r="789" spans="1:16" customFormat="1" ht="15.75" thickBot="1">
      <c r="A789" s="621"/>
      <c r="B789" s="175"/>
      <c r="C789" s="233" t="s">
        <v>49</v>
      </c>
      <c r="D789" s="196"/>
      <c r="E789" s="196"/>
      <c r="F789" s="196"/>
      <c r="G789" s="196"/>
      <c r="H789" s="196"/>
      <c r="I789" s="196"/>
      <c r="J789" s="196"/>
      <c r="K789" s="196"/>
      <c r="L789" s="196"/>
      <c r="M789" s="196"/>
      <c r="N789" s="196"/>
      <c r="O789" s="259"/>
      <c r="P789" s="260"/>
    </row>
    <row r="790" spans="1:16" customFormat="1" ht="15">
      <c r="A790" s="621"/>
      <c r="B790" s="175"/>
      <c r="C790" s="261" t="s">
        <v>42</v>
      </c>
      <c r="D790" s="287"/>
      <c r="E790" s="287"/>
      <c r="F790" s="287"/>
      <c r="G790" s="287"/>
      <c r="H790" s="287"/>
      <c r="I790" s="287"/>
      <c r="J790" s="265"/>
      <c r="K790" s="288" t="s">
        <v>43</v>
      </c>
      <c r="L790" s="266" t="s">
        <v>9</v>
      </c>
      <c r="M790" s="264" t="s">
        <v>96</v>
      </c>
      <c r="N790" s="265"/>
      <c r="O790" s="267" t="s">
        <v>48</v>
      </c>
      <c r="P790" s="268"/>
    </row>
    <row r="791" spans="1:16" customFormat="1">
      <c r="A791" s="621"/>
      <c r="B791" s="175"/>
      <c r="C791" s="269" t="s">
        <v>137</v>
      </c>
      <c r="D791" s="289"/>
      <c r="E791" s="289"/>
      <c r="F791" s="289"/>
      <c r="G791" s="289"/>
      <c r="H791" s="289"/>
      <c r="I791" s="289"/>
      <c r="J791" s="290"/>
      <c r="K791" s="291" t="s">
        <v>122</v>
      </c>
      <c r="L791" s="509">
        <v>0.6</v>
      </c>
      <c r="M791" s="510">
        <v>24090</v>
      </c>
      <c r="N791" s="511"/>
      <c r="O791" s="490">
        <v>14454</v>
      </c>
      <c r="P791" s="491"/>
    </row>
    <row r="792" spans="1:16" customFormat="1">
      <c r="A792" s="621"/>
      <c r="B792" s="175"/>
      <c r="C792" s="269" t="s">
        <v>134</v>
      </c>
      <c r="D792" s="289"/>
      <c r="E792" s="289"/>
      <c r="F792" s="289"/>
      <c r="G792" s="289"/>
      <c r="H792" s="289"/>
      <c r="I792" s="289"/>
      <c r="J792" s="290"/>
      <c r="K792" s="291" t="s">
        <v>68</v>
      </c>
      <c r="L792" s="509">
        <v>4</v>
      </c>
      <c r="M792" s="510">
        <v>535.08000000000004</v>
      </c>
      <c r="N792" s="511"/>
      <c r="O792" s="490">
        <v>2140.3200000000002</v>
      </c>
      <c r="P792" s="491"/>
    </row>
    <row r="793" spans="1:16" customFormat="1">
      <c r="A793" s="621"/>
      <c r="B793" s="175"/>
      <c r="C793" s="269" t="s">
        <v>135</v>
      </c>
      <c r="D793" s="270"/>
      <c r="E793" s="270"/>
      <c r="F793" s="270"/>
      <c r="G793" s="270"/>
      <c r="H793" s="270"/>
      <c r="I793" s="270"/>
      <c r="J793" s="271"/>
      <c r="K793" s="291" t="s">
        <v>68</v>
      </c>
      <c r="L793" s="509">
        <v>0.02</v>
      </c>
      <c r="M793" s="510">
        <v>10350</v>
      </c>
      <c r="N793" s="511"/>
      <c r="O793" s="490">
        <v>207</v>
      </c>
      <c r="P793" s="491"/>
    </row>
    <row r="794" spans="1:16" customFormat="1">
      <c r="A794" s="621"/>
      <c r="B794" s="175"/>
      <c r="C794" s="269" t="s">
        <v>103</v>
      </c>
      <c r="D794" s="270"/>
      <c r="E794" s="270"/>
      <c r="F794" s="270"/>
      <c r="G794" s="270"/>
      <c r="H794" s="270"/>
      <c r="I794" s="270"/>
      <c r="J794" s="271"/>
      <c r="K794" s="291" t="s">
        <v>103</v>
      </c>
      <c r="L794" s="509">
        <v>0</v>
      </c>
      <c r="M794" s="510" t="s">
        <v>103</v>
      </c>
      <c r="N794" s="511"/>
      <c r="O794" s="490" t="s">
        <v>103</v>
      </c>
      <c r="P794" s="491"/>
    </row>
    <row r="795" spans="1:16" customFormat="1">
      <c r="A795" s="621"/>
      <c r="B795" s="175"/>
      <c r="C795" s="269" t="s">
        <v>103</v>
      </c>
      <c r="D795" s="270"/>
      <c r="E795" s="270"/>
      <c r="F795" s="270"/>
      <c r="G795" s="270"/>
      <c r="H795" s="270"/>
      <c r="I795" s="270"/>
      <c r="J795" s="271"/>
      <c r="K795" s="291" t="s">
        <v>103</v>
      </c>
      <c r="L795" s="509">
        <v>0</v>
      </c>
      <c r="M795" s="510" t="s">
        <v>103</v>
      </c>
      <c r="N795" s="511"/>
      <c r="O795" s="490" t="s">
        <v>103</v>
      </c>
      <c r="P795" s="491"/>
    </row>
    <row r="796" spans="1:16" customFormat="1">
      <c r="A796" s="621"/>
      <c r="B796" s="175"/>
      <c r="C796" s="269" t="s">
        <v>103</v>
      </c>
      <c r="D796" s="270"/>
      <c r="E796" s="270"/>
      <c r="F796" s="270"/>
      <c r="G796" s="270"/>
      <c r="H796" s="270"/>
      <c r="I796" s="270"/>
      <c r="J796" s="271"/>
      <c r="K796" s="291" t="s">
        <v>103</v>
      </c>
      <c r="L796" s="509">
        <v>0</v>
      </c>
      <c r="M796" s="510" t="s">
        <v>103</v>
      </c>
      <c r="N796" s="511"/>
      <c r="O796" s="490" t="s">
        <v>103</v>
      </c>
      <c r="P796" s="491"/>
    </row>
    <row r="797" spans="1:16" customFormat="1">
      <c r="A797" s="621"/>
      <c r="B797" s="175"/>
      <c r="C797" s="269" t="s">
        <v>103</v>
      </c>
      <c r="D797" s="270"/>
      <c r="E797" s="270"/>
      <c r="F797" s="270"/>
      <c r="G797" s="270"/>
      <c r="H797" s="270"/>
      <c r="I797" s="270"/>
      <c r="J797" s="271"/>
      <c r="K797" s="291" t="s">
        <v>103</v>
      </c>
      <c r="L797" s="509">
        <v>0</v>
      </c>
      <c r="M797" s="510" t="s">
        <v>103</v>
      </c>
      <c r="N797" s="511"/>
      <c r="O797" s="490" t="s">
        <v>103</v>
      </c>
      <c r="P797" s="491"/>
    </row>
    <row r="798" spans="1:16" customFormat="1">
      <c r="A798" s="621"/>
      <c r="B798" s="175"/>
      <c r="C798" s="269" t="s">
        <v>103</v>
      </c>
      <c r="D798" s="270"/>
      <c r="E798" s="270"/>
      <c r="F798" s="270"/>
      <c r="G798" s="270"/>
      <c r="H798" s="270"/>
      <c r="I798" s="270"/>
      <c r="J798" s="271"/>
      <c r="K798" s="291" t="s">
        <v>103</v>
      </c>
      <c r="L798" s="509">
        <v>0</v>
      </c>
      <c r="M798" s="510" t="s">
        <v>103</v>
      </c>
      <c r="N798" s="511"/>
      <c r="O798" s="490" t="s">
        <v>103</v>
      </c>
      <c r="P798" s="491"/>
    </row>
    <row r="799" spans="1:16" customFormat="1">
      <c r="A799" s="621"/>
      <c r="B799" s="175"/>
      <c r="C799" s="269" t="s">
        <v>103</v>
      </c>
      <c r="D799" s="270"/>
      <c r="E799" s="270"/>
      <c r="F799" s="270"/>
      <c r="G799" s="270"/>
      <c r="H799" s="270"/>
      <c r="I799" s="270"/>
      <c r="J799" s="271"/>
      <c r="K799" s="291" t="s">
        <v>103</v>
      </c>
      <c r="L799" s="509">
        <v>0</v>
      </c>
      <c r="M799" s="510" t="s">
        <v>103</v>
      </c>
      <c r="N799" s="511"/>
      <c r="O799" s="490" t="s">
        <v>103</v>
      </c>
      <c r="P799" s="491"/>
    </row>
    <row r="800" spans="1:16" customFormat="1">
      <c r="A800" s="621"/>
      <c r="B800" s="175"/>
      <c r="C800" s="269" t="s">
        <v>103</v>
      </c>
      <c r="D800" s="270"/>
      <c r="E800" s="270"/>
      <c r="F800" s="270"/>
      <c r="G800" s="270"/>
      <c r="H800" s="270"/>
      <c r="I800" s="270"/>
      <c r="J800" s="271"/>
      <c r="K800" s="291" t="s">
        <v>103</v>
      </c>
      <c r="L800" s="509">
        <v>0</v>
      </c>
      <c r="M800" s="510" t="s">
        <v>103</v>
      </c>
      <c r="N800" s="511"/>
      <c r="O800" s="490" t="s">
        <v>103</v>
      </c>
      <c r="P800" s="491"/>
    </row>
    <row r="801" spans="1:16" customFormat="1">
      <c r="A801" s="621"/>
      <c r="B801" s="175"/>
      <c r="C801" s="269" t="s">
        <v>103</v>
      </c>
      <c r="D801" s="270"/>
      <c r="E801" s="270"/>
      <c r="F801" s="270"/>
      <c r="G801" s="270"/>
      <c r="H801" s="270"/>
      <c r="I801" s="270"/>
      <c r="J801" s="271"/>
      <c r="K801" s="291" t="s">
        <v>103</v>
      </c>
      <c r="L801" s="509">
        <v>0</v>
      </c>
      <c r="M801" s="510" t="s">
        <v>103</v>
      </c>
      <c r="N801" s="511"/>
      <c r="O801" s="490" t="s">
        <v>103</v>
      </c>
      <c r="P801" s="491"/>
    </row>
    <row r="802" spans="1:16" customFormat="1">
      <c r="A802" s="621"/>
      <c r="B802" s="175"/>
      <c r="C802" s="269" t="s">
        <v>103</v>
      </c>
      <c r="D802" s="270"/>
      <c r="E802" s="270"/>
      <c r="F802" s="270"/>
      <c r="G802" s="270"/>
      <c r="H802" s="270"/>
      <c r="I802" s="270"/>
      <c r="J802" s="271"/>
      <c r="K802" s="291" t="s">
        <v>103</v>
      </c>
      <c r="L802" s="509">
        <v>0</v>
      </c>
      <c r="M802" s="510" t="s">
        <v>103</v>
      </c>
      <c r="N802" s="511"/>
      <c r="O802" s="490" t="s">
        <v>103</v>
      </c>
      <c r="P802" s="491"/>
    </row>
    <row r="803" spans="1:16" customFormat="1">
      <c r="A803" s="621"/>
      <c r="B803" s="175"/>
      <c r="C803" s="269" t="s">
        <v>103</v>
      </c>
      <c r="D803" s="270"/>
      <c r="E803" s="270"/>
      <c r="F803" s="270"/>
      <c r="G803" s="270"/>
      <c r="H803" s="270"/>
      <c r="I803" s="270"/>
      <c r="J803" s="271"/>
      <c r="K803" s="291" t="s">
        <v>103</v>
      </c>
      <c r="L803" s="509">
        <v>0</v>
      </c>
      <c r="M803" s="510" t="s">
        <v>103</v>
      </c>
      <c r="N803" s="511"/>
      <c r="O803" s="490" t="s">
        <v>103</v>
      </c>
      <c r="P803" s="491"/>
    </row>
    <row r="804" spans="1:16" customFormat="1">
      <c r="A804" s="621"/>
      <c r="B804" s="175"/>
      <c r="C804" s="269" t="s">
        <v>103</v>
      </c>
      <c r="D804" s="270"/>
      <c r="E804" s="270"/>
      <c r="F804" s="270"/>
      <c r="G804" s="270"/>
      <c r="H804" s="270"/>
      <c r="I804" s="270"/>
      <c r="J804" s="271"/>
      <c r="K804" s="291" t="s">
        <v>103</v>
      </c>
      <c r="L804" s="509">
        <v>0</v>
      </c>
      <c r="M804" s="510" t="s">
        <v>103</v>
      </c>
      <c r="N804" s="511"/>
      <c r="O804" s="490" t="s">
        <v>103</v>
      </c>
      <c r="P804" s="491"/>
    </row>
    <row r="805" spans="1:16" customFormat="1" ht="15" thickBot="1">
      <c r="A805" s="621"/>
      <c r="B805" s="175"/>
      <c r="C805" s="292" t="s">
        <v>97</v>
      </c>
      <c r="D805" s="270"/>
      <c r="E805" s="270"/>
      <c r="F805" s="270"/>
      <c r="G805" s="270"/>
      <c r="H805" s="270"/>
      <c r="I805" s="270"/>
      <c r="J805" s="271"/>
      <c r="K805" s="291" t="s">
        <v>98</v>
      </c>
      <c r="L805" s="509">
        <v>0.05</v>
      </c>
      <c r="M805" s="510">
        <v>16801.32</v>
      </c>
      <c r="N805" s="511"/>
      <c r="O805" s="490">
        <v>840.07</v>
      </c>
      <c r="P805" s="491"/>
    </row>
    <row r="806" spans="1:16" customFormat="1" ht="15.75" thickBot="1">
      <c r="A806" s="621"/>
      <c r="B806" s="175"/>
      <c r="C806" s="283" t="s">
        <v>95</v>
      </c>
      <c r="D806" s="284"/>
      <c r="E806" s="284"/>
      <c r="F806" s="284"/>
      <c r="G806" s="284"/>
      <c r="H806" s="284"/>
      <c r="I806" s="284"/>
      <c r="J806" s="284"/>
      <c r="K806" s="284"/>
      <c r="L806" s="284"/>
      <c r="M806" s="284"/>
      <c r="N806" s="285"/>
      <c r="O806" s="502">
        <v>17641.39</v>
      </c>
      <c r="P806" s="491"/>
    </row>
    <row r="807" spans="1:16" customFormat="1" ht="15.75" thickBot="1">
      <c r="A807" s="621"/>
      <c r="B807" s="175"/>
      <c r="C807" s="233" t="s">
        <v>50</v>
      </c>
      <c r="D807" s="196"/>
      <c r="E807" s="196"/>
      <c r="F807" s="196"/>
      <c r="G807" s="196"/>
      <c r="H807" s="196"/>
      <c r="I807" s="196"/>
      <c r="J807" s="196"/>
      <c r="K807" s="196"/>
      <c r="L807" s="196"/>
      <c r="M807" s="196"/>
      <c r="N807" s="196"/>
      <c r="O807" s="259"/>
      <c r="P807" s="260"/>
    </row>
    <row r="808" spans="1:16" customFormat="1" ht="15">
      <c r="A808" s="621"/>
      <c r="B808" s="175"/>
      <c r="C808" s="261" t="s">
        <v>51</v>
      </c>
      <c r="D808" s="287"/>
      <c r="E808" s="287"/>
      <c r="F808" s="287"/>
      <c r="G808" s="287"/>
      <c r="H808" s="287"/>
      <c r="I808" s="287"/>
      <c r="J808" s="266" t="s">
        <v>52</v>
      </c>
      <c r="K808" s="293" t="s">
        <v>53</v>
      </c>
      <c r="L808" s="266" t="s">
        <v>99</v>
      </c>
      <c r="M808" s="264" t="s">
        <v>54</v>
      </c>
      <c r="N808" s="265"/>
      <c r="O808" s="267" t="s">
        <v>48</v>
      </c>
      <c r="P808" s="268"/>
    </row>
    <row r="809" spans="1:16" customFormat="1">
      <c r="A809" s="621"/>
      <c r="B809" s="175"/>
      <c r="C809" s="269" t="s">
        <v>103</v>
      </c>
      <c r="D809" s="294"/>
      <c r="E809" s="294"/>
      <c r="F809" s="294"/>
      <c r="G809" s="294"/>
      <c r="H809" s="294"/>
      <c r="I809" s="294"/>
      <c r="J809" s="295">
        <v>0</v>
      </c>
      <c r="K809" s="296">
        <v>0</v>
      </c>
      <c r="L809" s="517" t="s">
        <v>103</v>
      </c>
      <c r="M809" s="510" t="s">
        <v>103</v>
      </c>
      <c r="N809" s="518"/>
      <c r="O809" s="519" t="s">
        <v>103</v>
      </c>
      <c r="P809" s="491"/>
    </row>
    <row r="810" spans="1:16" customFormat="1">
      <c r="A810" s="621"/>
      <c r="B810" s="175"/>
      <c r="C810" s="269" t="s">
        <v>103</v>
      </c>
      <c r="D810" s="294"/>
      <c r="E810" s="294"/>
      <c r="F810" s="294"/>
      <c r="G810" s="294"/>
      <c r="H810" s="294"/>
      <c r="I810" s="294"/>
      <c r="J810" s="295">
        <v>0</v>
      </c>
      <c r="K810" s="296">
        <v>0</v>
      </c>
      <c r="L810" s="517" t="s">
        <v>103</v>
      </c>
      <c r="M810" s="510" t="s">
        <v>103</v>
      </c>
      <c r="N810" s="518"/>
      <c r="O810" s="519" t="s">
        <v>103</v>
      </c>
      <c r="P810" s="491"/>
    </row>
    <row r="811" spans="1:16" customFormat="1">
      <c r="A811" s="621"/>
      <c r="B811" s="175"/>
      <c r="C811" s="269" t="s">
        <v>103</v>
      </c>
      <c r="D811" s="294"/>
      <c r="E811" s="294"/>
      <c r="F811" s="294"/>
      <c r="G811" s="294"/>
      <c r="H811" s="294"/>
      <c r="I811" s="294"/>
      <c r="J811" s="295">
        <v>0</v>
      </c>
      <c r="K811" s="296">
        <v>0</v>
      </c>
      <c r="L811" s="517" t="s">
        <v>103</v>
      </c>
      <c r="M811" s="510" t="s">
        <v>103</v>
      </c>
      <c r="N811" s="518"/>
      <c r="O811" s="519" t="s">
        <v>103</v>
      </c>
      <c r="P811" s="491"/>
    </row>
    <row r="812" spans="1:16" customFormat="1" ht="15" thickBot="1">
      <c r="A812" s="621"/>
      <c r="B812" s="175"/>
      <c r="C812" s="269" t="s">
        <v>103</v>
      </c>
      <c r="D812" s="294"/>
      <c r="E812" s="294"/>
      <c r="F812" s="294"/>
      <c r="G812" s="294"/>
      <c r="H812" s="294"/>
      <c r="I812" s="294"/>
      <c r="J812" s="295">
        <v>0</v>
      </c>
      <c r="K812" s="296">
        <v>0</v>
      </c>
      <c r="L812" s="517" t="s">
        <v>103</v>
      </c>
      <c r="M812" s="510" t="s">
        <v>103</v>
      </c>
      <c r="N812" s="518"/>
      <c r="O812" s="519" t="s">
        <v>103</v>
      </c>
      <c r="P812" s="491"/>
    </row>
    <row r="813" spans="1:16" customFormat="1" ht="15.75" thickBot="1">
      <c r="A813" s="621"/>
      <c r="B813" s="175"/>
      <c r="C813" s="283" t="s">
        <v>95</v>
      </c>
      <c r="D813" s="284"/>
      <c r="E813" s="284"/>
      <c r="F813" s="284"/>
      <c r="G813" s="284"/>
      <c r="H813" s="284"/>
      <c r="I813" s="284"/>
      <c r="J813" s="284"/>
      <c r="K813" s="284"/>
      <c r="L813" s="284"/>
      <c r="M813" s="284"/>
      <c r="N813" s="285"/>
      <c r="O813" s="297">
        <v>0</v>
      </c>
      <c r="P813" s="286"/>
    </row>
    <row r="814" spans="1:16" customFormat="1" ht="15.75" thickBot="1">
      <c r="A814" s="621"/>
      <c r="B814" s="175"/>
      <c r="C814" s="233" t="s">
        <v>55</v>
      </c>
      <c r="D814" s="196"/>
      <c r="E814" s="196"/>
      <c r="F814" s="196"/>
      <c r="G814" s="196"/>
      <c r="H814" s="196"/>
      <c r="I814" s="196"/>
      <c r="J814" s="196"/>
      <c r="K814" s="196"/>
      <c r="L814" s="196"/>
      <c r="M814" s="196"/>
      <c r="N814" s="196"/>
      <c r="O814" s="259"/>
      <c r="P814" s="260"/>
    </row>
    <row r="815" spans="1:16" customFormat="1" ht="30">
      <c r="A815" s="621"/>
      <c r="B815" s="175"/>
      <c r="C815" s="261" t="s">
        <v>56</v>
      </c>
      <c r="D815" s="287"/>
      <c r="E815" s="287"/>
      <c r="F815" s="287"/>
      <c r="G815" s="287"/>
      <c r="H815" s="287"/>
      <c r="I815" s="287"/>
      <c r="J815" s="266" t="s">
        <v>57</v>
      </c>
      <c r="K815" s="298" t="s">
        <v>58</v>
      </c>
      <c r="L815" s="299" t="s">
        <v>59</v>
      </c>
      <c r="M815" s="264" t="s">
        <v>47</v>
      </c>
      <c r="N815" s="265"/>
      <c r="O815" s="300" t="s">
        <v>48</v>
      </c>
      <c r="P815" s="301"/>
    </row>
    <row r="816" spans="1:16" customFormat="1">
      <c r="A816" s="621"/>
      <c r="B816" s="175"/>
      <c r="C816" s="269" t="s">
        <v>104</v>
      </c>
      <c r="D816" s="270"/>
      <c r="E816" s="270"/>
      <c r="F816" s="270"/>
      <c r="G816" s="270"/>
      <c r="H816" s="270"/>
      <c r="I816" s="271"/>
      <c r="J816" s="525">
        <v>95930</v>
      </c>
      <c r="K816" s="526">
        <v>1.95</v>
      </c>
      <c r="L816" s="527">
        <v>187063.5</v>
      </c>
      <c r="M816" s="275">
        <v>14</v>
      </c>
      <c r="N816" s="302"/>
      <c r="O816" s="529">
        <v>13361.68</v>
      </c>
      <c r="P816" s="530"/>
    </row>
    <row r="817" spans="1:16" customFormat="1">
      <c r="A817" s="621"/>
      <c r="B817" s="175"/>
      <c r="C817" s="269" t="s">
        <v>105</v>
      </c>
      <c r="D817" s="270"/>
      <c r="E817" s="270"/>
      <c r="F817" s="270"/>
      <c r="G817" s="270"/>
      <c r="H817" s="270"/>
      <c r="I817" s="271"/>
      <c r="J817" s="525">
        <v>71433</v>
      </c>
      <c r="K817" s="526">
        <v>1.95</v>
      </c>
      <c r="L817" s="527">
        <v>139294.35</v>
      </c>
      <c r="M817" s="275">
        <v>14</v>
      </c>
      <c r="N817" s="302"/>
      <c r="O817" s="529">
        <v>9949.6</v>
      </c>
      <c r="P817" s="530"/>
    </row>
    <row r="818" spans="1:16" customFormat="1">
      <c r="A818" s="621"/>
      <c r="B818" s="175"/>
      <c r="C818" s="269" t="s">
        <v>103</v>
      </c>
      <c r="D818" s="270"/>
      <c r="E818" s="270"/>
      <c r="F818" s="270"/>
      <c r="G818" s="270"/>
      <c r="H818" s="270"/>
      <c r="I818" s="271"/>
      <c r="J818" s="525" t="s">
        <v>103</v>
      </c>
      <c r="K818" s="526" t="s">
        <v>65</v>
      </c>
      <c r="L818" s="527" t="s">
        <v>65</v>
      </c>
      <c r="M818" s="275">
        <v>0</v>
      </c>
      <c r="N818" s="302"/>
      <c r="O818" s="529" t="s">
        <v>65</v>
      </c>
      <c r="P818" s="530"/>
    </row>
    <row r="819" spans="1:16" customFormat="1">
      <c r="A819" s="621"/>
      <c r="B819" s="175"/>
      <c r="C819" s="269" t="s">
        <v>103</v>
      </c>
      <c r="D819" s="270"/>
      <c r="E819" s="270"/>
      <c r="F819" s="270"/>
      <c r="G819" s="270"/>
      <c r="H819" s="270"/>
      <c r="I819" s="271"/>
      <c r="J819" s="525" t="s">
        <v>103</v>
      </c>
      <c r="K819" s="526" t="s">
        <v>65</v>
      </c>
      <c r="L819" s="527" t="s">
        <v>65</v>
      </c>
      <c r="M819" s="275">
        <v>0</v>
      </c>
      <c r="N819" s="302"/>
      <c r="O819" s="529" t="s">
        <v>65</v>
      </c>
      <c r="P819" s="530"/>
    </row>
    <row r="820" spans="1:16" customFormat="1" ht="15" thickBot="1">
      <c r="A820" s="621"/>
      <c r="B820" s="175"/>
      <c r="C820" s="269" t="s">
        <v>103</v>
      </c>
      <c r="D820" s="270"/>
      <c r="E820" s="270"/>
      <c r="F820" s="270"/>
      <c r="G820" s="270"/>
      <c r="H820" s="270"/>
      <c r="I820" s="271"/>
      <c r="J820" s="525" t="s">
        <v>103</v>
      </c>
      <c r="K820" s="526" t="s">
        <v>65</v>
      </c>
      <c r="L820" s="527" t="s">
        <v>65</v>
      </c>
      <c r="M820" s="275">
        <v>0</v>
      </c>
      <c r="N820" s="302"/>
      <c r="O820" s="529" t="s">
        <v>65</v>
      </c>
      <c r="P820" s="491"/>
    </row>
    <row r="821" spans="1:16" customFormat="1" ht="15.75" thickBot="1">
      <c r="A821" s="621"/>
      <c r="B821" s="175"/>
      <c r="C821" s="283" t="s">
        <v>95</v>
      </c>
      <c r="D821" s="284"/>
      <c r="E821" s="284"/>
      <c r="F821" s="284"/>
      <c r="G821" s="284"/>
      <c r="H821" s="284"/>
      <c r="I821" s="284"/>
      <c r="J821" s="284"/>
      <c r="K821" s="284"/>
      <c r="L821" s="284"/>
      <c r="M821" s="284"/>
      <c r="N821" s="285"/>
      <c r="O821" s="502">
        <v>23311.279999999999</v>
      </c>
      <c r="P821" s="491"/>
    </row>
    <row r="822" spans="1:16" customFormat="1" ht="15" thickBot="1">
      <c r="A822" s="621"/>
      <c r="B822" s="175"/>
      <c r="C822" s="246"/>
      <c r="D822" s="178"/>
      <c r="E822" s="178"/>
      <c r="F822" s="178"/>
      <c r="G822" s="178"/>
      <c r="H822" s="178"/>
      <c r="I822" s="178"/>
      <c r="J822" s="178"/>
      <c r="K822" s="178"/>
      <c r="L822" s="178"/>
      <c r="M822" s="178"/>
      <c r="N822" s="178"/>
      <c r="O822" s="247"/>
      <c r="P822" s="176"/>
    </row>
    <row r="823" spans="1:16" customFormat="1" ht="15.75" thickBot="1">
      <c r="A823" s="621"/>
      <c r="B823" s="175"/>
      <c r="C823" s="303" t="s">
        <v>60</v>
      </c>
      <c r="D823" s="304"/>
      <c r="E823" s="304"/>
      <c r="F823" s="304"/>
      <c r="G823" s="304"/>
      <c r="H823" s="304"/>
      <c r="I823" s="304"/>
      <c r="J823" s="304"/>
      <c r="K823" s="304"/>
      <c r="L823" s="304"/>
      <c r="M823" s="304"/>
      <c r="N823" s="305"/>
      <c r="O823" s="534">
        <v>43866.400000000001</v>
      </c>
      <c r="P823" s="306"/>
    </row>
    <row r="824" spans="1:16" customFormat="1" ht="15.75" thickBot="1">
      <c r="A824" s="621"/>
      <c r="B824" s="175"/>
      <c r="C824" s="307"/>
      <c r="D824" s="308"/>
      <c r="E824" s="308"/>
      <c r="F824" s="308"/>
      <c r="G824" s="308"/>
      <c r="H824" s="308"/>
      <c r="I824" s="308"/>
      <c r="J824" s="308"/>
      <c r="K824" s="308"/>
      <c r="L824" s="308"/>
      <c r="M824" s="308"/>
      <c r="N824" s="308"/>
      <c r="O824" s="309"/>
      <c r="P824" s="260"/>
    </row>
    <row r="825" spans="1:16" customFormat="1" ht="30">
      <c r="A825" s="621"/>
      <c r="B825" s="175"/>
      <c r="C825" s="310"/>
      <c r="D825" s="311"/>
      <c r="E825" s="311"/>
      <c r="F825" s="311"/>
      <c r="G825" s="311"/>
      <c r="H825" s="311"/>
      <c r="I825" s="311"/>
      <c r="J825" s="293"/>
      <c r="K825" s="312"/>
      <c r="L825" s="299" t="s">
        <v>61</v>
      </c>
      <c r="M825" s="313" t="s">
        <v>62</v>
      </c>
      <c r="N825" s="314"/>
      <c r="O825" s="300"/>
      <c r="P825" s="301"/>
    </row>
    <row r="826" spans="1:16" customFormat="1">
      <c r="A826" s="621"/>
      <c r="B826" s="175"/>
      <c r="C826" s="292"/>
      <c r="D826" s="270"/>
      <c r="E826" s="270"/>
      <c r="F826" s="270"/>
      <c r="G826" s="270"/>
      <c r="H826" s="270"/>
      <c r="I826" s="270"/>
      <c r="J826" s="544"/>
      <c r="K826" s="545"/>
      <c r="L826" s="546">
        <v>0.24</v>
      </c>
      <c r="M826" s="547">
        <v>10527.94</v>
      </c>
      <c r="N826" s="548"/>
      <c r="O826" s="549"/>
      <c r="P826" s="491"/>
    </row>
    <row r="827" spans="1:16" customFormat="1">
      <c r="A827" s="621"/>
      <c r="B827" s="175"/>
      <c r="C827" s="315"/>
      <c r="D827" s="220"/>
      <c r="E827" s="220"/>
      <c r="F827" s="220"/>
      <c r="G827" s="220"/>
      <c r="H827" s="220"/>
      <c r="I827" s="220"/>
      <c r="J827" s="544"/>
      <c r="K827" s="545"/>
      <c r="L827" s="546">
        <v>0.02</v>
      </c>
      <c r="M827" s="547">
        <v>877.33</v>
      </c>
      <c r="N827" s="548"/>
      <c r="O827" s="549"/>
      <c r="P827" s="491"/>
    </row>
    <row r="828" spans="1:16" customFormat="1" ht="15" thickBot="1">
      <c r="A828" s="621"/>
      <c r="B828" s="175"/>
      <c r="C828" s="236"/>
      <c r="D828" s="237"/>
      <c r="E828" s="237"/>
      <c r="F828" s="237"/>
      <c r="G828" s="237"/>
      <c r="H828" s="237"/>
      <c r="I828" s="237"/>
      <c r="J828" s="551"/>
      <c r="K828" s="552"/>
      <c r="L828" s="546">
        <v>7.0000000000000007E-2</v>
      </c>
      <c r="M828" s="547">
        <v>3070.65</v>
      </c>
      <c r="N828" s="548"/>
      <c r="O828" s="549"/>
      <c r="P828" s="491"/>
    </row>
    <row r="829" spans="1:16" customFormat="1" ht="15.75" thickBot="1">
      <c r="A829" s="621"/>
      <c r="B829" s="175"/>
      <c r="C829" s="283"/>
      <c r="D829" s="284"/>
      <c r="E829" s="284"/>
      <c r="F829" s="284"/>
      <c r="G829" s="284"/>
      <c r="H829" s="284"/>
      <c r="I829" s="284"/>
      <c r="J829" s="284"/>
      <c r="K829" s="284"/>
      <c r="L829" s="284"/>
      <c r="M829" s="284"/>
      <c r="N829" s="285"/>
      <c r="O829" s="502">
        <v>14475.92</v>
      </c>
      <c r="P829" s="316"/>
    </row>
    <row r="830" spans="1:16" customFormat="1" ht="15" thickBot="1">
      <c r="A830" s="621"/>
      <c r="B830" s="175"/>
      <c r="C830" s="246"/>
      <c r="D830" s="178"/>
      <c r="E830" s="178"/>
      <c r="F830" s="178"/>
      <c r="G830" s="178"/>
      <c r="H830" s="178"/>
      <c r="I830" s="178"/>
      <c r="J830" s="178"/>
      <c r="K830" s="178"/>
      <c r="L830" s="178"/>
      <c r="M830" s="178"/>
      <c r="N830" s="178"/>
      <c r="O830" s="247"/>
      <c r="P830" s="176"/>
    </row>
    <row r="831" spans="1:16" customFormat="1" ht="15.75" thickBot="1">
      <c r="A831" s="621"/>
      <c r="B831" s="175"/>
      <c r="C831" s="317" t="s">
        <v>64</v>
      </c>
      <c r="D831" s="318"/>
      <c r="E831" s="318"/>
      <c r="F831" s="318"/>
      <c r="G831" s="318"/>
      <c r="H831" s="318"/>
      <c r="I831" s="318"/>
      <c r="J831" s="318"/>
      <c r="K831" s="318"/>
      <c r="L831" s="318"/>
      <c r="M831" s="318"/>
      <c r="N831" s="319"/>
      <c r="O831" s="534">
        <v>58342</v>
      </c>
      <c r="P831" s="316"/>
    </row>
    <row r="832" spans="1:16" customFormat="1">
      <c r="A832" s="621"/>
      <c r="B832" s="175"/>
      <c r="C832" s="239"/>
      <c r="D832" s="240"/>
      <c r="E832" s="240"/>
      <c r="F832" s="240"/>
      <c r="G832" s="240"/>
      <c r="H832" s="240"/>
      <c r="I832" s="240"/>
      <c r="J832" s="240"/>
      <c r="K832" s="240"/>
      <c r="L832" s="240"/>
      <c r="M832" s="240"/>
      <c r="N832" s="240"/>
      <c r="O832" s="241"/>
      <c r="P832" s="176"/>
    </row>
    <row r="833" spans="1:16" customFormat="1">
      <c r="A833" s="621"/>
      <c r="B833" s="175"/>
      <c r="C833" s="246"/>
      <c r="D833" s="178"/>
      <c r="E833" s="178"/>
      <c r="F833" s="178"/>
      <c r="G833" s="178"/>
      <c r="H833" s="178"/>
      <c r="I833" s="178"/>
      <c r="J833" s="178"/>
      <c r="K833" s="178"/>
      <c r="L833" s="178"/>
      <c r="M833" s="178"/>
      <c r="N833" s="178"/>
      <c r="O833" s="247"/>
      <c r="P833" s="176"/>
    </row>
    <row r="834" spans="1:16" customFormat="1">
      <c r="A834" s="621"/>
      <c r="B834" s="175"/>
      <c r="C834" s="246"/>
      <c r="D834" s="178"/>
      <c r="E834" s="178"/>
      <c r="F834" s="178"/>
      <c r="G834" s="178"/>
      <c r="H834" s="178"/>
      <c r="I834" s="178"/>
      <c r="J834" s="178"/>
      <c r="K834" s="178"/>
      <c r="L834" s="178"/>
      <c r="M834" s="178"/>
      <c r="N834" s="178"/>
      <c r="O834" s="247"/>
      <c r="P834" s="176"/>
    </row>
    <row r="835" spans="1:16" customFormat="1">
      <c r="A835" s="621"/>
      <c r="B835" s="175"/>
      <c r="C835" s="246"/>
      <c r="D835" s="178"/>
      <c r="E835" s="178"/>
      <c r="F835" s="178"/>
      <c r="G835" s="178"/>
      <c r="H835" s="178"/>
      <c r="I835" s="178"/>
      <c r="J835" s="178"/>
      <c r="K835" s="178"/>
      <c r="L835" s="178"/>
      <c r="M835" s="178"/>
      <c r="N835" s="178"/>
      <c r="O835" s="247"/>
      <c r="P835" s="176"/>
    </row>
    <row r="836" spans="1:16" customFormat="1" ht="15.75">
      <c r="A836" s="621"/>
      <c r="B836" s="175"/>
      <c r="C836" s="320" t="s">
        <v>106</v>
      </c>
      <c r="D836" s="178"/>
      <c r="E836" s="178"/>
      <c r="F836" s="178"/>
      <c r="G836" s="178"/>
      <c r="H836" s="178"/>
      <c r="I836" s="178"/>
      <c r="J836" s="321" t="s">
        <v>107</v>
      </c>
      <c r="K836" s="178"/>
      <c r="M836" s="178"/>
      <c r="N836" s="178"/>
      <c r="O836" s="247"/>
      <c r="P836" s="176"/>
    </row>
    <row r="837" spans="1:16" customFormat="1">
      <c r="A837" s="621"/>
      <c r="B837" s="175"/>
      <c r="C837" s="322"/>
      <c r="D837" s="178" t="s">
        <v>108</v>
      </c>
      <c r="E837" s="178"/>
      <c r="F837" s="178"/>
      <c r="G837" s="178"/>
      <c r="H837" s="323"/>
      <c r="I837" s="178"/>
      <c r="J837" s="178"/>
      <c r="K837" s="178" t="s">
        <v>109</v>
      </c>
      <c r="M837" s="178"/>
      <c r="N837" s="178"/>
      <c r="O837" s="247"/>
      <c r="P837" s="324"/>
    </row>
    <row r="838" spans="1:16" customFormat="1">
      <c r="A838" s="621"/>
      <c r="B838" s="175"/>
      <c r="C838" s="246"/>
      <c r="D838" s="178" t="s">
        <v>110</v>
      </c>
      <c r="E838" s="178"/>
      <c r="F838" s="178"/>
      <c r="G838" s="178"/>
      <c r="H838" s="323"/>
      <c r="I838" s="178"/>
      <c r="J838" s="178"/>
      <c r="K838" s="178" t="s">
        <v>111</v>
      </c>
      <c r="M838" s="178"/>
      <c r="N838" s="178"/>
      <c r="O838" s="247"/>
      <c r="P838" s="324"/>
    </row>
    <row r="839" spans="1:16" customFormat="1">
      <c r="A839" s="621"/>
      <c r="B839" s="175"/>
      <c r="C839" s="227"/>
      <c r="D839" s="178" t="s">
        <v>112</v>
      </c>
      <c r="E839" s="178"/>
      <c r="F839" s="179"/>
      <c r="G839" s="179"/>
      <c r="H839" s="323"/>
      <c r="I839" s="179"/>
      <c r="J839" s="179"/>
      <c r="K839" s="325" t="s">
        <v>113</v>
      </c>
      <c r="L839" s="325"/>
      <c r="M839" s="179"/>
      <c r="N839" s="179"/>
      <c r="O839" s="247"/>
      <c r="P839" s="326"/>
    </row>
    <row r="840" spans="1:16" customFormat="1" ht="16.5" thickBot="1">
      <c r="A840" s="621"/>
      <c r="B840" s="175"/>
      <c r="C840" s="327"/>
      <c r="D840" s="328"/>
      <c r="E840" s="328"/>
      <c r="F840" s="328"/>
      <c r="G840" s="328"/>
      <c r="H840" s="328"/>
      <c r="I840" s="328"/>
      <c r="J840" s="328"/>
      <c r="K840" s="328"/>
      <c r="L840" s="328"/>
      <c r="M840" s="328"/>
      <c r="N840" s="328"/>
      <c r="O840" s="329"/>
      <c r="P840" s="330"/>
    </row>
    <row r="841" spans="1:16" customFormat="1" ht="13.5" thickBot="1">
      <c r="A841" s="621"/>
      <c r="B841" s="331"/>
      <c r="C841" s="332"/>
      <c r="D841" s="332"/>
      <c r="E841" s="332"/>
      <c r="F841" s="332"/>
      <c r="G841" s="332"/>
      <c r="H841" s="332"/>
      <c r="I841" s="332"/>
      <c r="J841" s="332"/>
      <c r="K841" s="332"/>
      <c r="L841" s="332"/>
      <c r="M841" s="332"/>
      <c r="N841" s="332"/>
      <c r="O841" s="333"/>
      <c r="P841" s="334"/>
    </row>
    <row r="842" spans="1:16" customFormat="1" ht="13.5" thickTop="1">
      <c r="A842" s="621"/>
      <c r="B842" s="171"/>
      <c r="C842" s="172"/>
      <c r="D842" s="172"/>
      <c r="E842" s="172"/>
      <c r="F842" s="172"/>
      <c r="G842" s="172"/>
      <c r="H842" s="172"/>
      <c r="I842" s="172"/>
      <c r="J842" s="172"/>
      <c r="K842" s="172"/>
      <c r="L842" s="172"/>
      <c r="M842" s="172"/>
      <c r="N842" s="172"/>
      <c r="O842" s="173"/>
      <c r="P842" s="174"/>
    </row>
    <row r="843" spans="1:16" customFormat="1" ht="18.75" customHeight="1">
      <c r="A843" s="621"/>
      <c r="B843" s="175"/>
      <c r="C843" s="335" t="s">
        <v>100</v>
      </c>
      <c r="D843" s="335"/>
      <c r="E843" s="335"/>
      <c r="F843" s="335"/>
      <c r="G843" s="335"/>
      <c r="H843" s="335"/>
      <c r="I843" s="335"/>
      <c r="J843" s="335"/>
      <c r="K843" s="335"/>
      <c r="L843" s="335"/>
      <c r="M843" s="335"/>
      <c r="N843" s="335"/>
      <c r="O843" s="335"/>
      <c r="P843" s="176"/>
    </row>
    <row r="844" spans="1:16" customFormat="1">
      <c r="A844" s="621"/>
      <c r="B844" s="175"/>
      <c r="C844" s="177" t="s">
        <v>89</v>
      </c>
      <c r="D844" s="177" t="s">
        <v>101</v>
      </c>
      <c r="E844" s="177"/>
      <c r="F844" s="177"/>
      <c r="G844" s="177"/>
      <c r="H844" s="177"/>
      <c r="I844" s="177"/>
      <c r="J844" s="177"/>
      <c r="K844" s="177"/>
      <c r="L844" s="177"/>
      <c r="M844" s="177"/>
      <c r="N844" s="177"/>
      <c r="O844" s="177"/>
      <c r="P844" s="176"/>
    </row>
    <row r="845" spans="1:16" customFormat="1" ht="15" thickBot="1">
      <c r="A845" s="621"/>
      <c r="B845" s="175"/>
      <c r="C845" s="178"/>
      <c r="D845" s="178"/>
      <c r="E845" s="178"/>
      <c r="F845" s="178"/>
      <c r="G845" s="178"/>
      <c r="H845" s="178"/>
      <c r="I845" s="178"/>
      <c r="J845" s="178"/>
      <c r="K845" s="178"/>
      <c r="L845" s="178"/>
      <c r="M845" s="178"/>
      <c r="N845" s="178"/>
      <c r="O845" s="179"/>
      <c r="P845" s="176"/>
    </row>
    <row r="846" spans="1:16" customFormat="1" ht="15">
      <c r="A846" s="621"/>
      <c r="B846" s="175"/>
      <c r="C846" s="180"/>
      <c r="D846" s="181"/>
      <c r="E846" s="182"/>
      <c r="F846" s="182"/>
      <c r="G846" s="182"/>
      <c r="H846" s="182"/>
      <c r="I846" s="182"/>
      <c r="J846" s="182"/>
      <c r="K846" s="183"/>
      <c r="L846" s="184"/>
      <c r="M846" s="185"/>
      <c r="N846" s="185"/>
      <c r="O846" s="186"/>
      <c r="P846" s="187"/>
    </row>
    <row r="847" spans="1:16" customFormat="1" ht="15">
      <c r="A847" s="621"/>
      <c r="B847" s="175"/>
      <c r="C847" s="188"/>
      <c r="D847" s="189" t="s">
        <v>90</v>
      </c>
      <c r="E847" s="190"/>
      <c r="F847" s="190"/>
      <c r="G847" s="190"/>
      <c r="H847" s="190"/>
      <c r="I847" s="190"/>
      <c r="J847" s="190"/>
      <c r="K847" s="191"/>
      <c r="L847" s="192"/>
      <c r="M847" s="193"/>
      <c r="N847" s="193"/>
      <c r="O847" s="194"/>
      <c r="P847" s="187"/>
    </row>
    <row r="848" spans="1:16" customFormat="1" ht="15">
      <c r="A848" s="621"/>
      <c r="B848" s="175"/>
      <c r="C848" s="188"/>
      <c r="D848" s="195"/>
      <c r="E848" s="196"/>
      <c r="F848" s="196"/>
      <c r="G848" s="196"/>
      <c r="H848" s="196"/>
      <c r="I848" s="196"/>
      <c r="J848" s="196"/>
      <c r="K848" s="197"/>
      <c r="L848" s="198"/>
      <c r="M848" s="199"/>
      <c r="N848" s="200"/>
      <c r="O848" s="201"/>
      <c r="P848" s="187"/>
    </row>
    <row r="849" spans="1:16" customFormat="1" ht="15">
      <c r="A849" s="621"/>
      <c r="B849" s="175"/>
      <c r="C849" s="188"/>
      <c r="D849" s="195"/>
      <c r="E849" s="196"/>
      <c r="F849" s="196"/>
      <c r="G849" s="196"/>
      <c r="H849" s="196"/>
      <c r="I849" s="196"/>
      <c r="J849" s="196"/>
      <c r="K849" s="197"/>
      <c r="L849" s="202" t="s">
        <v>35</v>
      </c>
      <c r="M849" s="203">
        <v>1</v>
      </c>
      <c r="N849" s="204"/>
      <c r="O849" s="205"/>
      <c r="P849" s="187"/>
    </row>
    <row r="850" spans="1:16" customFormat="1" ht="15">
      <c r="A850" s="621"/>
      <c r="B850" s="175"/>
      <c r="C850" s="188"/>
      <c r="D850" s="195"/>
      <c r="E850" s="196"/>
      <c r="F850" s="196"/>
      <c r="G850" s="196"/>
      <c r="H850" s="196"/>
      <c r="I850" s="196"/>
      <c r="J850" s="196"/>
      <c r="K850" s="197"/>
      <c r="L850" s="206"/>
      <c r="M850" s="207"/>
      <c r="N850" s="208"/>
      <c r="O850" s="209"/>
      <c r="P850" s="210"/>
    </row>
    <row r="851" spans="1:16" customFormat="1" ht="15">
      <c r="A851" s="621"/>
      <c r="B851" s="175"/>
      <c r="C851" s="188"/>
      <c r="D851" s="211"/>
      <c r="E851" s="212"/>
      <c r="F851" s="212"/>
      <c r="G851" s="212"/>
      <c r="H851" s="212"/>
      <c r="I851" s="212"/>
      <c r="J851" s="212"/>
      <c r="K851" s="213"/>
      <c r="L851" s="198"/>
      <c r="M851" s="214"/>
      <c r="N851" s="214"/>
      <c r="O851" s="215"/>
      <c r="P851" s="187"/>
    </row>
    <row r="852" spans="1:16" customFormat="1" ht="15">
      <c r="A852" s="621"/>
      <c r="B852" s="175"/>
      <c r="C852" s="188"/>
      <c r="D852" s="211"/>
      <c r="E852" s="212"/>
      <c r="F852" s="212"/>
      <c r="G852" s="212"/>
      <c r="H852" s="212"/>
      <c r="I852" s="212"/>
      <c r="J852" s="212"/>
      <c r="K852" s="213"/>
      <c r="L852" s="202" t="s">
        <v>91</v>
      </c>
      <c r="M852" s="202">
        <v>11</v>
      </c>
      <c r="N852" s="202" t="s">
        <v>36</v>
      </c>
      <c r="O852" s="216">
        <v>16</v>
      </c>
      <c r="P852" s="187"/>
    </row>
    <row r="853" spans="1:16" customFormat="1" ht="15">
      <c r="A853" s="621"/>
      <c r="B853" s="175"/>
      <c r="C853" s="188"/>
      <c r="D853" s="189" t="s">
        <v>92</v>
      </c>
      <c r="E853" s="190"/>
      <c r="F853" s="190"/>
      <c r="G853" s="190"/>
      <c r="H853" s="190"/>
      <c r="I853" s="190"/>
      <c r="J853" s="190"/>
      <c r="K853" s="191"/>
      <c r="L853" s="202"/>
      <c r="M853" s="217"/>
      <c r="N853" s="217"/>
      <c r="O853" s="216"/>
      <c r="P853" s="187"/>
    </row>
    <row r="854" spans="1:16" customFormat="1" ht="15.75" thickBot="1">
      <c r="A854" s="621"/>
      <c r="B854" s="175"/>
      <c r="C854" s="218"/>
      <c r="D854" s="219"/>
      <c r="E854" s="219"/>
      <c r="F854" s="219"/>
      <c r="G854" s="219"/>
      <c r="H854" s="219"/>
      <c r="I854" s="219"/>
      <c r="J854" s="219"/>
      <c r="K854" s="219"/>
      <c r="L854" s="219"/>
      <c r="M854" s="220"/>
      <c r="N854" s="220"/>
      <c r="O854" s="221"/>
      <c r="P854" s="222"/>
    </row>
    <row r="855" spans="1:16" customFormat="1" ht="15">
      <c r="A855" s="621"/>
      <c r="B855" s="175"/>
      <c r="C855" s="223"/>
      <c r="D855" s="224"/>
      <c r="E855" s="224"/>
      <c r="F855" s="224"/>
      <c r="G855" s="224"/>
      <c r="H855" s="224"/>
      <c r="I855" s="224"/>
      <c r="J855" s="224"/>
      <c r="K855" s="224"/>
      <c r="L855" s="225" t="s">
        <v>37</v>
      </c>
      <c r="M855" s="225" t="s">
        <v>38</v>
      </c>
      <c r="N855" s="225" t="s">
        <v>39</v>
      </c>
      <c r="O855" s="226" t="s">
        <v>40</v>
      </c>
      <c r="P855" s="210"/>
    </row>
    <row r="856" spans="1:16" customFormat="1" ht="15">
      <c r="A856" s="621"/>
      <c r="B856" s="175"/>
      <c r="C856" s="227"/>
      <c r="D856" s="228"/>
      <c r="E856" s="228"/>
      <c r="F856" s="228"/>
      <c r="G856" s="228"/>
      <c r="H856" s="228"/>
      <c r="I856" s="228"/>
      <c r="J856" s="228"/>
      <c r="K856" s="228"/>
      <c r="L856" s="229"/>
      <c r="M856" s="230">
        <v>13</v>
      </c>
      <c r="N856" s="230">
        <v>2</v>
      </c>
      <c r="O856" s="231">
        <v>2026</v>
      </c>
      <c r="P856" s="232"/>
    </row>
    <row r="857" spans="1:16" customFormat="1" ht="15">
      <c r="A857" s="621"/>
      <c r="B857" s="175"/>
      <c r="C857" s="233"/>
      <c r="D857" s="196"/>
      <c r="E857" s="196"/>
      <c r="F857" s="196"/>
      <c r="G857" s="228"/>
      <c r="H857" s="228"/>
      <c r="I857" s="228"/>
      <c r="J857" s="178"/>
      <c r="K857" s="228"/>
      <c r="L857" s="234"/>
      <c r="M857" s="178"/>
      <c r="N857" s="178"/>
      <c r="O857" s="235"/>
      <c r="P857" s="232"/>
    </row>
    <row r="858" spans="1:16" customFormat="1" ht="15" thickBot="1">
      <c r="A858" s="621"/>
      <c r="B858" s="175"/>
      <c r="C858" s="236"/>
      <c r="D858" s="237"/>
      <c r="E858" s="237"/>
      <c r="F858" s="237"/>
      <c r="G858" s="237"/>
      <c r="H858" s="237"/>
      <c r="I858" s="237"/>
      <c r="J858" s="237"/>
      <c r="K858" s="237"/>
      <c r="L858" s="237"/>
      <c r="M858" s="237"/>
      <c r="N858" s="237"/>
      <c r="O858" s="238"/>
      <c r="P858" s="176"/>
    </row>
    <row r="859" spans="1:16" customFormat="1" ht="15" thickBot="1">
      <c r="A859" s="621"/>
      <c r="B859" s="175"/>
      <c r="C859" s="239"/>
      <c r="D859" s="240"/>
      <c r="E859" s="240"/>
      <c r="F859" s="240"/>
      <c r="G859" s="240"/>
      <c r="H859" s="240"/>
      <c r="I859" s="178"/>
      <c r="J859" s="178"/>
      <c r="K859" s="240"/>
      <c r="L859" s="240"/>
      <c r="M859" s="240"/>
      <c r="N859" s="240"/>
      <c r="O859" s="241"/>
      <c r="P859" s="176"/>
    </row>
    <row r="860" spans="1:16" customFormat="1" ht="15">
      <c r="A860" s="621"/>
      <c r="B860" s="175"/>
      <c r="C860" s="242" t="s">
        <v>93</v>
      </c>
      <c r="D860" s="243"/>
      <c r="E860" s="243"/>
      <c r="F860" s="243"/>
      <c r="G860" s="243"/>
      <c r="H860" s="243"/>
      <c r="I860" s="243"/>
      <c r="J860" s="243"/>
      <c r="K860" s="243"/>
      <c r="L860" s="243"/>
      <c r="M860" s="243"/>
      <c r="N860" s="243"/>
      <c r="O860" s="244"/>
      <c r="P860" s="245"/>
    </row>
    <row r="861" spans="1:16" customFormat="1" ht="15" thickBot="1">
      <c r="A861" s="621"/>
      <c r="B861" s="175"/>
      <c r="C861" s="246"/>
      <c r="D861" s="178"/>
      <c r="E861" s="178"/>
      <c r="F861" s="178"/>
      <c r="G861" s="178"/>
      <c r="H861" s="178"/>
      <c r="I861" s="178"/>
      <c r="J861" s="178"/>
      <c r="K861" s="178"/>
      <c r="L861" s="178"/>
      <c r="M861" s="178"/>
      <c r="N861" s="178"/>
      <c r="O861" s="247"/>
      <c r="P861" s="176"/>
    </row>
    <row r="862" spans="1:16" customFormat="1" ht="15">
      <c r="A862" s="621"/>
      <c r="B862" s="175"/>
      <c r="C862" s="248" t="s">
        <v>41</v>
      </c>
      <c r="D862" s="249" t="s">
        <v>42</v>
      </c>
      <c r="E862" s="249"/>
      <c r="F862" s="249"/>
      <c r="G862" s="249"/>
      <c r="H862" s="249"/>
      <c r="I862" s="249"/>
      <c r="J862" s="249"/>
      <c r="K862" s="249"/>
      <c r="L862" s="249"/>
      <c r="M862" s="250" t="s">
        <v>43</v>
      </c>
      <c r="N862" s="250"/>
      <c r="O862" s="251" t="s">
        <v>9</v>
      </c>
      <c r="P862" s="252"/>
    </row>
    <row r="863" spans="1:16" customFormat="1" ht="30" customHeight="1" thickBot="1">
      <c r="A863" s="621"/>
      <c r="B863" s="253"/>
      <c r="C863" s="254" t="s">
        <v>143</v>
      </c>
      <c r="D863" s="255" t="s">
        <v>159</v>
      </c>
      <c r="E863" s="255"/>
      <c r="F863" s="255"/>
      <c r="G863" s="255"/>
      <c r="H863" s="255"/>
      <c r="I863" s="255"/>
      <c r="J863" s="255"/>
      <c r="K863" s="255"/>
      <c r="L863" s="255"/>
      <c r="M863" s="255" t="s">
        <v>66</v>
      </c>
      <c r="N863" s="256"/>
      <c r="O863" s="257">
        <v>1</v>
      </c>
      <c r="P863" s="258"/>
    </row>
    <row r="864" spans="1:16" customFormat="1" ht="15.75" thickBot="1">
      <c r="A864" s="621"/>
      <c r="B864" s="175"/>
      <c r="C864" s="233" t="s">
        <v>44</v>
      </c>
      <c r="D864" s="196"/>
      <c r="E864" s="196"/>
      <c r="F864" s="196"/>
      <c r="G864" s="196"/>
      <c r="H864" s="196"/>
      <c r="I864" s="196"/>
      <c r="J864" s="196"/>
      <c r="K864" s="196"/>
      <c r="L864" s="196"/>
      <c r="M864" s="196"/>
      <c r="N864" s="196"/>
      <c r="O864" s="259"/>
      <c r="P864" s="260"/>
    </row>
    <row r="865" spans="1:16" customFormat="1" ht="15">
      <c r="A865" s="621"/>
      <c r="B865" s="175"/>
      <c r="C865" s="261" t="s">
        <v>42</v>
      </c>
      <c r="D865" s="262"/>
      <c r="E865" s="262"/>
      <c r="F865" s="262"/>
      <c r="G865" s="263"/>
      <c r="H865" s="264" t="s">
        <v>45</v>
      </c>
      <c r="I865" s="262"/>
      <c r="J865" s="264" t="s">
        <v>46</v>
      </c>
      <c r="K865" s="265"/>
      <c r="L865" s="266" t="s">
        <v>54</v>
      </c>
      <c r="M865" s="264" t="s">
        <v>47</v>
      </c>
      <c r="N865" s="265"/>
      <c r="O865" s="267" t="s">
        <v>48</v>
      </c>
      <c r="P865" s="268"/>
    </row>
    <row r="866" spans="1:16" customFormat="1">
      <c r="A866" s="621"/>
      <c r="B866" s="175"/>
      <c r="C866" s="269" t="s">
        <v>102</v>
      </c>
      <c r="D866" s="270"/>
      <c r="E866" s="270"/>
      <c r="F866" s="270"/>
      <c r="G866" s="271"/>
      <c r="H866" s="272"/>
      <c r="I866" s="271"/>
      <c r="J866" s="273" t="s">
        <v>98</v>
      </c>
      <c r="K866" s="274"/>
      <c r="L866" s="487">
        <v>11423.1</v>
      </c>
      <c r="M866" s="275">
        <v>10</v>
      </c>
      <c r="N866" s="276"/>
      <c r="O866" s="490">
        <v>1142.31</v>
      </c>
      <c r="P866" s="491"/>
    </row>
    <row r="867" spans="1:16" customFormat="1">
      <c r="A867" s="621"/>
      <c r="B867" s="175"/>
      <c r="C867" s="269" t="s">
        <v>130</v>
      </c>
      <c r="D867" s="270"/>
      <c r="E867" s="270"/>
      <c r="F867" s="270" t="s">
        <v>94</v>
      </c>
      <c r="G867" s="271"/>
      <c r="H867" s="272"/>
      <c r="I867" s="271"/>
      <c r="J867" s="273" t="s">
        <v>115</v>
      </c>
      <c r="K867" s="274"/>
      <c r="L867" s="487">
        <v>6000</v>
      </c>
      <c r="M867" s="275">
        <v>28.57</v>
      </c>
      <c r="N867" s="276"/>
      <c r="O867" s="490">
        <v>210.01</v>
      </c>
      <c r="P867" s="491"/>
    </row>
    <row r="868" spans="1:16" customFormat="1">
      <c r="A868" s="621"/>
      <c r="B868" s="175"/>
      <c r="C868" s="269" t="s">
        <v>132</v>
      </c>
      <c r="D868" s="270"/>
      <c r="E868" s="270"/>
      <c r="F868" s="270"/>
      <c r="G868" s="271"/>
      <c r="H868" s="277"/>
      <c r="I868" s="278"/>
      <c r="J868" s="273" t="s">
        <v>115</v>
      </c>
      <c r="K868" s="274"/>
      <c r="L868" s="487">
        <v>36968</v>
      </c>
      <c r="M868" s="275">
        <v>120</v>
      </c>
      <c r="N868" s="276"/>
      <c r="O868" s="490">
        <v>308.07</v>
      </c>
      <c r="P868" s="491"/>
    </row>
    <row r="869" spans="1:16" customFormat="1">
      <c r="A869" s="621"/>
      <c r="B869" s="175"/>
      <c r="C869" s="269" t="s">
        <v>103</v>
      </c>
      <c r="D869" s="270"/>
      <c r="E869" s="270"/>
      <c r="F869" s="270"/>
      <c r="G869" s="271"/>
      <c r="H869" s="277"/>
      <c r="I869" s="278"/>
      <c r="J869" s="273" t="s">
        <v>103</v>
      </c>
      <c r="K869" s="274"/>
      <c r="L869" s="487" t="s">
        <v>103</v>
      </c>
      <c r="M869" s="275">
        <v>0</v>
      </c>
      <c r="N869" s="276"/>
      <c r="O869" s="490" t="s">
        <v>65</v>
      </c>
      <c r="P869" s="491"/>
    </row>
    <row r="870" spans="1:16" customFormat="1">
      <c r="A870" s="621"/>
      <c r="B870" s="175"/>
      <c r="C870" s="269" t="s">
        <v>103</v>
      </c>
      <c r="D870" s="270"/>
      <c r="E870" s="270"/>
      <c r="F870" s="270"/>
      <c r="G870" s="271"/>
      <c r="H870" s="272"/>
      <c r="I870" s="271"/>
      <c r="J870" s="273" t="s">
        <v>103</v>
      </c>
      <c r="K870" s="274"/>
      <c r="L870" s="487" t="s">
        <v>103</v>
      </c>
      <c r="M870" s="275">
        <v>0</v>
      </c>
      <c r="N870" s="276"/>
      <c r="O870" s="490" t="s">
        <v>65</v>
      </c>
      <c r="P870" s="491"/>
    </row>
    <row r="871" spans="1:16" customFormat="1" ht="15" thickBot="1">
      <c r="A871" s="621"/>
      <c r="B871" s="175"/>
      <c r="C871" s="269" t="s">
        <v>103</v>
      </c>
      <c r="D871" s="237"/>
      <c r="E871" s="237"/>
      <c r="F871" s="237"/>
      <c r="G871" s="279"/>
      <c r="H871" s="280"/>
      <c r="I871" s="279"/>
      <c r="J871" s="273" t="s">
        <v>103</v>
      </c>
      <c r="K871" s="281"/>
      <c r="L871" s="487" t="s">
        <v>103</v>
      </c>
      <c r="M871" s="275">
        <v>0</v>
      </c>
      <c r="N871" s="282"/>
      <c r="O871" s="498" t="s">
        <v>65</v>
      </c>
      <c r="P871" s="491"/>
    </row>
    <row r="872" spans="1:16" customFormat="1" ht="15.75" thickBot="1">
      <c r="A872" s="621"/>
      <c r="B872" s="175"/>
      <c r="C872" s="283" t="s">
        <v>95</v>
      </c>
      <c r="D872" s="284"/>
      <c r="E872" s="284"/>
      <c r="F872" s="284"/>
      <c r="G872" s="284"/>
      <c r="H872" s="284"/>
      <c r="I872" s="284"/>
      <c r="J872" s="284"/>
      <c r="K872" s="284"/>
      <c r="L872" s="284"/>
      <c r="M872" s="284"/>
      <c r="N872" s="285"/>
      <c r="O872" s="502">
        <v>1660.3899999999999</v>
      </c>
      <c r="P872" s="286"/>
    </row>
    <row r="873" spans="1:16" customFormat="1" ht="15.75" thickBot="1">
      <c r="A873" s="621"/>
      <c r="B873" s="175"/>
      <c r="C873" s="233" t="s">
        <v>49</v>
      </c>
      <c r="D873" s="196"/>
      <c r="E873" s="196"/>
      <c r="F873" s="196"/>
      <c r="G873" s="196"/>
      <c r="H873" s="196"/>
      <c r="I873" s="196"/>
      <c r="J873" s="196"/>
      <c r="K873" s="196"/>
      <c r="L873" s="196"/>
      <c r="M873" s="196"/>
      <c r="N873" s="196"/>
      <c r="O873" s="259"/>
      <c r="P873" s="260"/>
    </row>
    <row r="874" spans="1:16" customFormat="1" ht="15">
      <c r="A874" s="621"/>
      <c r="B874" s="175"/>
      <c r="C874" s="261" t="s">
        <v>42</v>
      </c>
      <c r="D874" s="287"/>
      <c r="E874" s="287"/>
      <c r="F874" s="287"/>
      <c r="G874" s="287"/>
      <c r="H874" s="287"/>
      <c r="I874" s="287"/>
      <c r="J874" s="265"/>
      <c r="K874" s="288" t="s">
        <v>43</v>
      </c>
      <c r="L874" s="266" t="s">
        <v>9</v>
      </c>
      <c r="M874" s="264" t="s">
        <v>96</v>
      </c>
      <c r="N874" s="265"/>
      <c r="O874" s="267" t="s">
        <v>48</v>
      </c>
      <c r="P874" s="268"/>
    </row>
    <row r="875" spans="1:16" customFormat="1">
      <c r="A875" s="621"/>
      <c r="B875" s="175"/>
      <c r="C875" s="269" t="s">
        <v>170</v>
      </c>
      <c r="D875" s="289"/>
      <c r="E875" s="289"/>
      <c r="F875" s="289"/>
      <c r="G875" s="289"/>
      <c r="H875" s="289"/>
      <c r="I875" s="289"/>
      <c r="J875" s="290"/>
      <c r="K875" s="291" t="s">
        <v>66</v>
      </c>
      <c r="L875" s="509">
        <v>1</v>
      </c>
      <c r="M875" s="510">
        <v>83400</v>
      </c>
      <c r="N875" s="511"/>
      <c r="O875" s="490">
        <v>83400</v>
      </c>
      <c r="P875" s="491"/>
    </row>
    <row r="876" spans="1:16" customFormat="1">
      <c r="A876" s="621"/>
      <c r="B876" s="175"/>
      <c r="C876" s="269" t="s">
        <v>171</v>
      </c>
      <c r="D876" s="289"/>
      <c r="E876" s="289"/>
      <c r="F876" s="289"/>
      <c r="G876" s="289"/>
      <c r="H876" s="289"/>
      <c r="I876" s="289"/>
      <c r="J876" s="290"/>
      <c r="K876" s="291" t="s">
        <v>68</v>
      </c>
      <c r="L876" s="509">
        <v>4</v>
      </c>
      <c r="M876" s="510">
        <v>500</v>
      </c>
      <c r="N876" s="511"/>
      <c r="O876" s="490">
        <v>2000</v>
      </c>
      <c r="P876" s="491"/>
    </row>
    <row r="877" spans="1:16" customFormat="1">
      <c r="A877" s="621"/>
      <c r="B877" s="175"/>
      <c r="C877" s="269" t="s">
        <v>103</v>
      </c>
      <c r="D877" s="270"/>
      <c r="E877" s="270"/>
      <c r="F877" s="270"/>
      <c r="G877" s="270"/>
      <c r="H877" s="270"/>
      <c r="I877" s="270"/>
      <c r="J877" s="271"/>
      <c r="K877" s="291" t="s">
        <v>103</v>
      </c>
      <c r="L877" s="509">
        <v>0</v>
      </c>
      <c r="M877" s="510" t="s">
        <v>103</v>
      </c>
      <c r="N877" s="511"/>
      <c r="O877" s="490" t="s">
        <v>103</v>
      </c>
      <c r="P877" s="491"/>
    </row>
    <row r="878" spans="1:16" customFormat="1">
      <c r="A878" s="621"/>
      <c r="B878" s="175"/>
      <c r="C878" s="269" t="s">
        <v>103</v>
      </c>
      <c r="D878" s="270"/>
      <c r="E878" s="270"/>
      <c r="F878" s="270"/>
      <c r="G878" s="270"/>
      <c r="H878" s="270"/>
      <c r="I878" s="270"/>
      <c r="J878" s="271"/>
      <c r="K878" s="291" t="s">
        <v>103</v>
      </c>
      <c r="L878" s="509">
        <v>0</v>
      </c>
      <c r="M878" s="510" t="s">
        <v>103</v>
      </c>
      <c r="N878" s="511"/>
      <c r="O878" s="490" t="s">
        <v>103</v>
      </c>
      <c r="P878" s="491"/>
    </row>
    <row r="879" spans="1:16" customFormat="1">
      <c r="A879" s="621"/>
      <c r="B879" s="175"/>
      <c r="C879" s="269" t="s">
        <v>103</v>
      </c>
      <c r="D879" s="270"/>
      <c r="E879" s="270"/>
      <c r="F879" s="270"/>
      <c r="G879" s="270"/>
      <c r="H879" s="270"/>
      <c r="I879" s="270"/>
      <c r="J879" s="271"/>
      <c r="K879" s="291" t="s">
        <v>103</v>
      </c>
      <c r="L879" s="509">
        <v>0</v>
      </c>
      <c r="M879" s="510" t="s">
        <v>103</v>
      </c>
      <c r="N879" s="511"/>
      <c r="O879" s="490" t="s">
        <v>103</v>
      </c>
      <c r="P879" s="491"/>
    </row>
    <row r="880" spans="1:16" customFormat="1">
      <c r="A880" s="621"/>
      <c r="B880" s="175"/>
      <c r="C880" s="269" t="s">
        <v>103</v>
      </c>
      <c r="D880" s="270"/>
      <c r="E880" s="270"/>
      <c r="F880" s="270"/>
      <c r="G880" s="270"/>
      <c r="H880" s="270"/>
      <c r="I880" s="270"/>
      <c r="J880" s="271"/>
      <c r="K880" s="291" t="s">
        <v>103</v>
      </c>
      <c r="L880" s="509">
        <v>0</v>
      </c>
      <c r="M880" s="510" t="s">
        <v>103</v>
      </c>
      <c r="N880" s="511"/>
      <c r="O880" s="490" t="s">
        <v>103</v>
      </c>
      <c r="P880" s="491"/>
    </row>
    <row r="881" spans="1:16" customFormat="1">
      <c r="A881" s="621"/>
      <c r="B881" s="175"/>
      <c r="C881" s="269" t="s">
        <v>103</v>
      </c>
      <c r="D881" s="270"/>
      <c r="E881" s="270"/>
      <c r="F881" s="270"/>
      <c r="G881" s="270"/>
      <c r="H881" s="270"/>
      <c r="I881" s="270"/>
      <c r="J881" s="271"/>
      <c r="K881" s="291" t="s">
        <v>103</v>
      </c>
      <c r="L881" s="509">
        <v>0</v>
      </c>
      <c r="M881" s="510" t="s">
        <v>103</v>
      </c>
      <c r="N881" s="511"/>
      <c r="O881" s="490" t="s">
        <v>103</v>
      </c>
      <c r="P881" s="491"/>
    </row>
    <row r="882" spans="1:16" customFormat="1">
      <c r="A882" s="621"/>
      <c r="B882" s="175"/>
      <c r="C882" s="269" t="s">
        <v>103</v>
      </c>
      <c r="D882" s="270"/>
      <c r="E882" s="270"/>
      <c r="F882" s="270"/>
      <c r="G882" s="270"/>
      <c r="H882" s="270"/>
      <c r="I882" s="270"/>
      <c r="J882" s="271"/>
      <c r="K882" s="291" t="s">
        <v>103</v>
      </c>
      <c r="L882" s="509">
        <v>0</v>
      </c>
      <c r="M882" s="510" t="s">
        <v>103</v>
      </c>
      <c r="N882" s="511"/>
      <c r="O882" s="490" t="s">
        <v>103</v>
      </c>
      <c r="P882" s="491"/>
    </row>
    <row r="883" spans="1:16" customFormat="1">
      <c r="A883" s="621"/>
      <c r="B883" s="175"/>
      <c r="C883" s="269" t="s">
        <v>103</v>
      </c>
      <c r="D883" s="270"/>
      <c r="E883" s="270"/>
      <c r="F883" s="270"/>
      <c r="G883" s="270"/>
      <c r="H883" s="270"/>
      <c r="I883" s="270"/>
      <c r="J883" s="271"/>
      <c r="K883" s="291" t="s">
        <v>103</v>
      </c>
      <c r="L883" s="509">
        <v>0</v>
      </c>
      <c r="M883" s="510" t="s">
        <v>103</v>
      </c>
      <c r="N883" s="511"/>
      <c r="O883" s="490" t="s">
        <v>103</v>
      </c>
      <c r="P883" s="491"/>
    </row>
    <row r="884" spans="1:16" customFormat="1">
      <c r="A884" s="621"/>
      <c r="B884" s="175"/>
      <c r="C884" s="269" t="s">
        <v>103</v>
      </c>
      <c r="D884" s="270"/>
      <c r="E884" s="270"/>
      <c r="F884" s="270"/>
      <c r="G884" s="270"/>
      <c r="H884" s="270"/>
      <c r="I884" s="270"/>
      <c r="J884" s="271"/>
      <c r="K884" s="291" t="s">
        <v>103</v>
      </c>
      <c r="L884" s="509">
        <v>0</v>
      </c>
      <c r="M884" s="510" t="s">
        <v>103</v>
      </c>
      <c r="N884" s="511"/>
      <c r="O884" s="490" t="s">
        <v>103</v>
      </c>
      <c r="P884" s="491"/>
    </row>
    <row r="885" spans="1:16" customFormat="1">
      <c r="A885" s="621"/>
      <c r="B885" s="175"/>
      <c r="C885" s="269" t="s">
        <v>103</v>
      </c>
      <c r="D885" s="270"/>
      <c r="E885" s="270"/>
      <c r="F885" s="270"/>
      <c r="G885" s="270"/>
      <c r="H885" s="270"/>
      <c r="I885" s="270"/>
      <c r="J885" s="271"/>
      <c r="K885" s="291" t="s">
        <v>103</v>
      </c>
      <c r="L885" s="509">
        <v>0</v>
      </c>
      <c r="M885" s="510" t="s">
        <v>103</v>
      </c>
      <c r="N885" s="511"/>
      <c r="O885" s="490" t="s">
        <v>103</v>
      </c>
      <c r="P885" s="491"/>
    </row>
    <row r="886" spans="1:16" customFormat="1">
      <c r="A886" s="621"/>
      <c r="B886" s="175"/>
      <c r="C886" s="269" t="s">
        <v>103</v>
      </c>
      <c r="D886" s="270"/>
      <c r="E886" s="270"/>
      <c r="F886" s="270"/>
      <c r="G886" s="270"/>
      <c r="H886" s="270"/>
      <c r="I886" s="270"/>
      <c r="J886" s="271"/>
      <c r="K886" s="291" t="s">
        <v>103</v>
      </c>
      <c r="L886" s="509">
        <v>0</v>
      </c>
      <c r="M886" s="510" t="s">
        <v>103</v>
      </c>
      <c r="N886" s="511"/>
      <c r="O886" s="490" t="s">
        <v>103</v>
      </c>
      <c r="P886" s="491"/>
    </row>
    <row r="887" spans="1:16" customFormat="1">
      <c r="A887" s="621"/>
      <c r="B887" s="175"/>
      <c r="C887" s="269" t="s">
        <v>103</v>
      </c>
      <c r="D887" s="270"/>
      <c r="E887" s="270"/>
      <c r="F887" s="270"/>
      <c r="G887" s="270"/>
      <c r="H887" s="270"/>
      <c r="I887" s="270"/>
      <c r="J887" s="271"/>
      <c r="K887" s="291" t="s">
        <v>103</v>
      </c>
      <c r="L887" s="509">
        <v>0</v>
      </c>
      <c r="M887" s="510" t="s">
        <v>103</v>
      </c>
      <c r="N887" s="511"/>
      <c r="O887" s="490" t="s">
        <v>103</v>
      </c>
      <c r="P887" s="491"/>
    </row>
    <row r="888" spans="1:16" customFormat="1">
      <c r="A888" s="621"/>
      <c r="B888" s="175"/>
      <c r="C888" s="269" t="s">
        <v>103</v>
      </c>
      <c r="D888" s="270"/>
      <c r="E888" s="270"/>
      <c r="F888" s="270"/>
      <c r="G888" s="270"/>
      <c r="H888" s="270"/>
      <c r="I888" s="270"/>
      <c r="J888" s="271"/>
      <c r="K888" s="291" t="s">
        <v>103</v>
      </c>
      <c r="L888" s="509">
        <v>0</v>
      </c>
      <c r="M888" s="510" t="s">
        <v>103</v>
      </c>
      <c r="N888" s="511"/>
      <c r="O888" s="490" t="s">
        <v>103</v>
      </c>
      <c r="P888" s="491"/>
    </row>
    <row r="889" spans="1:16" customFormat="1" ht="15" thickBot="1">
      <c r="A889" s="621"/>
      <c r="B889" s="175"/>
      <c r="C889" s="292" t="s">
        <v>97</v>
      </c>
      <c r="D889" s="270"/>
      <c r="E889" s="270"/>
      <c r="F889" s="270"/>
      <c r="G889" s="270"/>
      <c r="H889" s="270"/>
      <c r="I889" s="270"/>
      <c r="J889" s="271"/>
      <c r="K889" s="291" t="s">
        <v>98</v>
      </c>
      <c r="L889" s="509">
        <v>0.05</v>
      </c>
      <c r="M889" s="510">
        <v>85400</v>
      </c>
      <c r="N889" s="511"/>
      <c r="O889" s="490">
        <v>4270</v>
      </c>
      <c r="P889" s="491"/>
    </row>
    <row r="890" spans="1:16" customFormat="1" ht="15.75" thickBot="1">
      <c r="A890" s="621"/>
      <c r="B890" s="175"/>
      <c r="C890" s="283" t="s">
        <v>95</v>
      </c>
      <c r="D890" s="284"/>
      <c r="E890" s="284"/>
      <c r="F890" s="284"/>
      <c r="G890" s="284"/>
      <c r="H890" s="284"/>
      <c r="I890" s="284"/>
      <c r="J890" s="284"/>
      <c r="K890" s="284"/>
      <c r="L890" s="284"/>
      <c r="M890" s="284"/>
      <c r="N890" s="285"/>
      <c r="O890" s="502">
        <v>89670</v>
      </c>
      <c r="P890" s="491"/>
    </row>
    <row r="891" spans="1:16" customFormat="1" ht="15.75" thickBot="1">
      <c r="A891" s="621"/>
      <c r="B891" s="175"/>
      <c r="C891" s="233" t="s">
        <v>50</v>
      </c>
      <c r="D891" s="196"/>
      <c r="E891" s="196"/>
      <c r="F891" s="196"/>
      <c r="G891" s="196"/>
      <c r="H891" s="196"/>
      <c r="I891" s="196"/>
      <c r="J891" s="196"/>
      <c r="K891" s="196"/>
      <c r="L891" s="196"/>
      <c r="M891" s="196"/>
      <c r="N891" s="196"/>
      <c r="O891" s="259"/>
      <c r="P891" s="260"/>
    </row>
    <row r="892" spans="1:16" customFormat="1" ht="15">
      <c r="A892" s="621"/>
      <c r="B892" s="175"/>
      <c r="C892" s="261" t="s">
        <v>51</v>
      </c>
      <c r="D892" s="287"/>
      <c r="E892" s="287"/>
      <c r="F892" s="287"/>
      <c r="G892" s="287"/>
      <c r="H892" s="287"/>
      <c r="I892" s="287"/>
      <c r="J892" s="266" t="s">
        <v>52</v>
      </c>
      <c r="K892" s="293" t="s">
        <v>53</v>
      </c>
      <c r="L892" s="266" t="s">
        <v>99</v>
      </c>
      <c r="M892" s="264" t="s">
        <v>54</v>
      </c>
      <c r="N892" s="265"/>
      <c r="O892" s="267" t="s">
        <v>48</v>
      </c>
      <c r="P892" s="268"/>
    </row>
    <row r="893" spans="1:16" customFormat="1">
      <c r="A893" s="621"/>
      <c r="B893" s="175"/>
      <c r="C893" s="269" t="s">
        <v>103</v>
      </c>
      <c r="D893" s="294"/>
      <c r="E893" s="294"/>
      <c r="F893" s="294"/>
      <c r="G893" s="294"/>
      <c r="H893" s="294"/>
      <c r="I893" s="294"/>
      <c r="J893" s="295">
        <v>0</v>
      </c>
      <c r="K893" s="296">
        <v>0</v>
      </c>
      <c r="L893" s="517" t="s">
        <v>103</v>
      </c>
      <c r="M893" s="510" t="s">
        <v>103</v>
      </c>
      <c r="N893" s="518"/>
      <c r="O893" s="519" t="s">
        <v>103</v>
      </c>
      <c r="P893" s="491"/>
    </row>
    <row r="894" spans="1:16" customFormat="1">
      <c r="A894" s="621"/>
      <c r="B894" s="175"/>
      <c r="C894" s="269" t="s">
        <v>103</v>
      </c>
      <c r="D894" s="294"/>
      <c r="E894" s="294"/>
      <c r="F894" s="294"/>
      <c r="G894" s="294"/>
      <c r="H894" s="294"/>
      <c r="I894" s="294"/>
      <c r="J894" s="295">
        <v>0</v>
      </c>
      <c r="K894" s="296">
        <v>0</v>
      </c>
      <c r="L894" s="517" t="s">
        <v>103</v>
      </c>
      <c r="M894" s="510" t="s">
        <v>103</v>
      </c>
      <c r="N894" s="518"/>
      <c r="O894" s="519" t="s">
        <v>103</v>
      </c>
      <c r="P894" s="491"/>
    </row>
    <row r="895" spans="1:16" customFormat="1">
      <c r="A895" s="621"/>
      <c r="B895" s="175"/>
      <c r="C895" s="269" t="s">
        <v>103</v>
      </c>
      <c r="D895" s="294"/>
      <c r="E895" s="294"/>
      <c r="F895" s="294"/>
      <c r="G895" s="294"/>
      <c r="H895" s="294"/>
      <c r="I895" s="294"/>
      <c r="J895" s="295">
        <v>0</v>
      </c>
      <c r="K895" s="296">
        <v>0</v>
      </c>
      <c r="L895" s="517" t="s">
        <v>103</v>
      </c>
      <c r="M895" s="510" t="s">
        <v>103</v>
      </c>
      <c r="N895" s="518"/>
      <c r="O895" s="519" t="s">
        <v>103</v>
      </c>
      <c r="P895" s="491"/>
    </row>
    <row r="896" spans="1:16" customFormat="1" ht="15" thickBot="1">
      <c r="A896" s="621"/>
      <c r="B896" s="175"/>
      <c r="C896" s="269" t="s">
        <v>103</v>
      </c>
      <c r="D896" s="294"/>
      <c r="E896" s="294"/>
      <c r="F896" s="294"/>
      <c r="G896" s="294"/>
      <c r="H896" s="294"/>
      <c r="I896" s="294"/>
      <c r="J896" s="295">
        <v>0</v>
      </c>
      <c r="K896" s="296">
        <v>0</v>
      </c>
      <c r="L896" s="517" t="s">
        <v>103</v>
      </c>
      <c r="M896" s="510" t="s">
        <v>103</v>
      </c>
      <c r="N896" s="518"/>
      <c r="O896" s="519" t="s">
        <v>103</v>
      </c>
      <c r="P896" s="491"/>
    </row>
    <row r="897" spans="1:16" customFormat="1" ht="15.75" thickBot="1">
      <c r="A897" s="621"/>
      <c r="B897" s="175"/>
      <c r="C897" s="283" t="s">
        <v>95</v>
      </c>
      <c r="D897" s="284"/>
      <c r="E897" s="284"/>
      <c r="F897" s="284"/>
      <c r="G897" s="284"/>
      <c r="H897" s="284"/>
      <c r="I897" s="284"/>
      <c r="J897" s="284"/>
      <c r="K897" s="284"/>
      <c r="L897" s="284"/>
      <c r="M897" s="284"/>
      <c r="N897" s="285"/>
      <c r="O897" s="297">
        <v>0</v>
      </c>
      <c r="P897" s="286"/>
    </row>
    <row r="898" spans="1:16" customFormat="1" ht="15.75" thickBot="1">
      <c r="A898" s="621"/>
      <c r="B898" s="175"/>
      <c r="C898" s="233" t="s">
        <v>55</v>
      </c>
      <c r="D898" s="196"/>
      <c r="E898" s="196"/>
      <c r="F898" s="196"/>
      <c r="G898" s="196"/>
      <c r="H898" s="196"/>
      <c r="I898" s="196"/>
      <c r="J898" s="196"/>
      <c r="K898" s="196"/>
      <c r="L898" s="196"/>
      <c r="M898" s="196"/>
      <c r="N898" s="196"/>
      <c r="O898" s="259"/>
      <c r="P898" s="260"/>
    </row>
    <row r="899" spans="1:16" customFormat="1" ht="30">
      <c r="A899" s="621"/>
      <c r="B899" s="175"/>
      <c r="C899" s="261" t="s">
        <v>56</v>
      </c>
      <c r="D899" s="287"/>
      <c r="E899" s="287"/>
      <c r="F899" s="287"/>
      <c r="G899" s="287"/>
      <c r="H899" s="287"/>
      <c r="I899" s="287"/>
      <c r="J899" s="266" t="s">
        <v>57</v>
      </c>
      <c r="K899" s="298" t="s">
        <v>58</v>
      </c>
      <c r="L899" s="299" t="s">
        <v>59</v>
      </c>
      <c r="M899" s="264" t="s">
        <v>47</v>
      </c>
      <c r="N899" s="265"/>
      <c r="O899" s="300" t="s">
        <v>48</v>
      </c>
      <c r="P899" s="301"/>
    </row>
    <row r="900" spans="1:16" customFormat="1">
      <c r="A900" s="621"/>
      <c r="B900" s="175"/>
      <c r="C900" s="269" t="s">
        <v>104</v>
      </c>
      <c r="D900" s="270"/>
      <c r="E900" s="270"/>
      <c r="F900" s="270"/>
      <c r="G900" s="270"/>
      <c r="H900" s="270"/>
      <c r="I900" s="271"/>
      <c r="J900" s="525">
        <v>95930</v>
      </c>
      <c r="K900" s="526">
        <v>1.95</v>
      </c>
      <c r="L900" s="527">
        <v>187063.5</v>
      </c>
      <c r="M900" s="275">
        <v>28.57</v>
      </c>
      <c r="N900" s="302"/>
      <c r="O900" s="529">
        <v>6547.55</v>
      </c>
      <c r="P900" s="530"/>
    </row>
    <row r="901" spans="1:16" customFormat="1">
      <c r="A901" s="621"/>
      <c r="B901" s="175"/>
      <c r="C901" s="269" t="s">
        <v>105</v>
      </c>
      <c r="D901" s="270"/>
      <c r="E901" s="270"/>
      <c r="F901" s="270"/>
      <c r="G901" s="270"/>
      <c r="H901" s="270"/>
      <c r="I901" s="271"/>
      <c r="J901" s="525">
        <v>71433</v>
      </c>
      <c r="K901" s="526">
        <v>1.95</v>
      </c>
      <c r="L901" s="527">
        <v>139294.35</v>
      </c>
      <c r="M901" s="275">
        <v>28.57</v>
      </c>
      <c r="N901" s="302"/>
      <c r="O901" s="529">
        <v>4875.55</v>
      </c>
      <c r="P901" s="530"/>
    </row>
    <row r="902" spans="1:16" customFormat="1">
      <c r="A902" s="621"/>
      <c r="B902" s="175"/>
      <c r="C902" s="269" t="s">
        <v>103</v>
      </c>
      <c r="D902" s="270"/>
      <c r="E902" s="270"/>
      <c r="F902" s="270"/>
      <c r="G902" s="270"/>
      <c r="H902" s="270"/>
      <c r="I902" s="271"/>
      <c r="J902" s="525" t="s">
        <v>103</v>
      </c>
      <c r="K902" s="526" t="s">
        <v>65</v>
      </c>
      <c r="L902" s="527" t="s">
        <v>65</v>
      </c>
      <c r="M902" s="275">
        <v>0</v>
      </c>
      <c r="N902" s="302"/>
      <c r="O902" s="529" t="s">
        <v>65</v>
      </c>
      <c r="P902" s="530"/>
    </row>
    <row r="903" spans="1:16" customFormat="1">
      <c r="A903" s="621"/>
      <c r="B903" s="175"/>
      <c r="C903" s="269" t="s">
        <v>103</v>
      </c>
      <c r="D903" s="270"/>
      <c r="E903" s="270"/>
      <c r="F903" s="270"/>
      <c r="G903" s="270"/>
      <c r="H903" s="270"/>
      <c r="I903" s="271"/>
      <c r="J903" s="525" t="s">
        <v>103</v>
      </c>
      <c r="K903" s="526" t="s">
        <v>65</v>
      </c>
      <c r="L903" s="527" t="s">
        <v>65</v>
      </c>
      <c r="M903" s="275">
        <v>0</v>
      </c>
      <c r="N903" s="302"/>
      <c r="O903" s="529" t="s">
        <v>65</v>
      </c>
      <c r="P903" s="530"/>
    </row>
    <row r="904" spans="1:16" customFormat="1" ht="15" thickBot="1">
      <c r="A904" s="621"/>
      <c r="B904" s="175"/>
      <c r="C904" s="269" t="s">
        <v>103</v>
      </c>
      <c r="D904" s="270"/>
      <c r="E904" s="270"/>
      <c r="F904" s="270"/>
      <c r="G904" s="270"/>
      <c r="H904" s="270"/>
      <c r="I904" s="271"/>
      <c r="J904" s="525" t="s">
        <v>103</v>
      </c>
      <c r="K904" s="526" t="s">
        <v>65</v>
      </c>
      <c r="L904" s="527" t="s">
        <v>65</v>
      </c>
      <c r="M904" s="275">
        <v>0</v>
      </c>
      <c r="N904" s="302"/>
      <c r="O904" s="529" t="s">
        <v>65</v>
      </c>
      <c r="P904" s="491"/>
    </row>
    <row r="905" spans="1:16" customFormat="1" ht="15.75" thickBot="1">
      <c r="A905" s="621"/>
      <c r="B905" s="175"/>
      <c r="C905" s="283" t="s">
        <v>95</v>
      </c>
      <c r="D905" s="284"/>
      <c r="E905" s="284"/>
      <c r="F905" s="284"/>
      <c r="G905" s="284"/>
      <c r="H905" s="284"/>
      <c r="I905" s="284"/>
      <c r="J905" s="284"/>
      <c r="K905" s="284"/>
      <c r="L905" s="284"/>
      <c r="M905" s="284"/>
      <c r="N905" s="285"/>
      <c r="O905" s="502">
        <v>11423.1</v>
      </c>
      <c r="P905" s="491"/>
    </row>
    <row r="906" spans="1:16" customFormat="1" ht="15" thickBot="1">
      <c r="A906" s="621"/>
      <c r="B906" s="175"/>
      <c r="C906" s="246"/>
      <c r="D906" s="178"/>
      <c r="E906" s="178"/>
      <c r="F906" s="178"/>
      <c r="G906" s="178"/>
      <c r="H906" s="178"/>
      <c r="I906" s="178"/>
      <c r="J906" s="178"/>
      <c r="K906" s="178"/>
      <c r="L906" s="178"/>
      <c r="M906" s="178"/>
      <c r="N906" s="178"/>
      <c r="O906" s="247"/>
      <c r="P906" s="176"/>
    </row>
    <row r="907" spans="1:16" customFormat="1" ht="15.75" thickBot="1">
      <c r="A907" s="621"/>
      <c r="B907" s="175"/>
      <c r="C907" s="303" t="s">
        <v>60</v>
      </c>
      <c r="D907" s="304"/>
      <c r="E907" s="304"/>
      <c r="F907" s="304"/>
      <c r="G907" s="304"/>
      <c r="H907" s="304"/>
      <c r="I907" s="304"/>
      <c r="J907" s="304"/>
      <c r="K907" s="304"/>
      <c r="L907" s="304"/>
      <c r="M907" s="304"/>
      <c r="N907" s="305"/>
      <c r="O907" s="534">
        <v>102753.49</v>
      </c>
      <c r="P907" s="306"/>
    </row>
    <row r="908" spans="1:16" customFormat="1" ht="15.75" thickBot="1">
      <c r="A908" s="621"/>
      <c r="B908" s="175"/>
      <c r="C908" s="307"/>
      <c r="D908" s="308"/>
      <c r="E908" s="308"/>
      <c r="F908" s="308"/>
      <c r="G908" s="308"/>
      <c r="H908" s="308"/>
      <c r="I908" s="308"/>
      <c r="J908" s="308"/>
      <c r="K908" s="308"/>
      <c r="L908" s="308"/>
      <c r="M908" s="308"/>
      <c r="N908" s="308"/>
      <c r="O908" s="309"/>
      <c r="P908" s="260"/>
    </row>
    <row r="909" spans="1:16" customFormat="1" ht="30">
      <c r="A909" s="621"/>
      <c r="B909" s="175"/>
      <c r="C909" s="310"/>
      <c r="D909" s="311"/>
      <c r="E909" s="311"/>
      <c r="F909" s="311"/>
      <c r="G909" s="311"/>
      <c r="H909" s="311"/>
      <c r="I909" s="311"/>
      <c r="J909" s="293"/>
      <c r="K909" s="312"/>
      <c r="L909" s="299" t="s">
        <v>61</v>
      </c>
      <c r="M909" s="313" t="s">
        <v>62</v>
      </c>
      <c r="N909" s="314"/>
      <c r="O909" s="300"/>
      <c r="P909" s="301"/>
    </row>
    <row r="910" spans="1:16" customFormat="1">
      <c r="A910" s="621"/>
      <c r="B910" s="175"/>
      <c r="C910" s="292"/>
      <c r="D910" s="270"/>
      <c r="E910" s="270"/>
      <c r="F910" s="270"/>
      <c r="G910" s="270"/>
      <c r="H910" s="270"/>
      <c r="I910" s="270"/>
      <c r="J910" s="544"/>
      <c r="K910" s="545"/>
      <c r="L910" s="546">
        <v>0.24</v>
      </c>
      <c r="M910" s="547">
        <v>24660.84</v>
      </c>
      <c r="N910" s="548"/>
      <c r="O910" s="549"/>
      <c r="P910" s="491"/>
    </row>
    <row r="911" spans="1:16" customFormat="1">
      <c r="A911" s="621"/>
      <c r="B911" s="175"/>
      <c r="C911" s="315"/>
      <c r="D911" s="220"/>
      <c r="E911" s="220"/>
      <c r="F911" s="220"/>
      <c r="G911" s="220"/>
      <c r="H911" s="220"/>
      <c r="I911" s="220"/>
      <c r="J911" s="544"/>
      <c r="K911" s="545"/>
      <c r="L911" s="546">
        <v>0.02</v>
      </c>
      <c r="M911" s="547">
        <v>2055.0700000000002</v>
      </c>
      <c r="N911" s="548"/>
      <c r="O911" s="549"/>
      <c r="P911" s="491"/>
    </row>
    <row r="912" spans="1:16" customFormat="1" ht="15" thickBot="1">
      <c r="A912" s="621"/>
      <c r="B912" s="175"/>
      <c r="C912" s="236"/>
      <c r="D912" s="237"/>
      <c r="E912" s="237"/>
      <c r="F912" s="237"/>
      <c r="G912" s="237"/>
      <c r="H912" s="237"/>
      <c r="I912" s="237"/>
      <c r="J912" s="551"/>
      <c r="K912" s="552"/>
      <c r="L912" s="546">
        <v>7.0000000000000007E-2</v>
      </c>
      <c r="M912" s="547">
        <v>7192.74</v>
      </c>
      <c r="N912" s="548"/>
      <c r="O912" s="549"/>
      <c r="P912" s="491"/>
    </row>
    <row r="913" spans="1:16" customFormat="1" ht="15.75" thickBot="1">
      <c r="A913" s="621"/>
      <c r="B913" s="175"/>
      <c r="C913" s="283"/>
      <c r="D913" s="284"/>
      <c r="E913" s="284"/>
      <c r="F913" s="284"/>
      <c r="G913" s="284"/>
      <c r="H913" s="284"/>
      <c r="I913" s="284"/>
      <c r="J913" s="284"/>
      <c r="K913" s="284"/>
      <c r="L913" s="284"/>
      <c r="M913" s="284"/>
      <c r="N913" s="285"/>
      <c r="O913" s="502">
        <v>33908.65</v>
      </c>
      <c r="P913" s="316"/>
    </row>
    <row r="914" spans="1:16" customFormat="1" ht="15" thickBot="1">
      <c r="A914" s="621"/>
      <c r="B914" s="175"/>
      <c r="C914" s="246"/>
      <c r="D914" s="178"/>
      <c r="E914" s="178"/>
      <c r="F914" s="178"/>
      <c r="G914" s="178"/>
      <c r="H914" s="178"/>
      <c r="I914" s="178"/>
      <c r="J914" s="178"/>
      <c r="K914" s="178"/>
      <c r="L914" s="178"/>
      <c r="M914" s="178"/>
      <c r="N914" s="178"/>
      <c r="O914" s="247"/>
      <c r="P914" s="176"/>
    </row>
    <row r="915" spans="1:16" customFormat="1" ht="15.75" thickBot="1">
      <c r="A915" s="621"/>
      <c r="B915" s="175"/>
      <c r="C915" s="317" t="s">
        <v>64</v>
      </c>
      <c r="D915" s="318"/>
      <c r="E915" s="318"/>
      <c r="F915" s="318"/>
      <c r="G915" s="318"/>
      <c r="H915" s="318"/>
      <c r="I915" s="318"/>
      <c r="J915" s="318"/>
      <c r="K915" s="318"/>
      <c r="L915" s="318"/>
      <c r="M915" s="318"/>
      <c r="N915" s="319"/>
      <c r="O915" s="534">
        <v>136662</v>
      </c>
      <c r="P915" s="316"/>
    </row>
    <row r="916" spans="1:16" customFormat="1">
      <c r="A916" s="621"/>
      <c r="B916" s="175"/>
      <c r="C916" s="239"/>
      <c r="D916" s="240"/>
      <c r="E916" s="240"/>
      <c r="F916" s="240"/>
      <c r="G916" s="240"/>
      <c r="H916" s="240"/>
      <c r="I916" s="240"/>
      <c r="J916" s="240"/>
      <c r="K916" s="240"/>
      <c r="L916" s="240"/>
      <c r="M916" s="240"/>
      <c r="N916" s="240"/>
      <c r="O916" s="241"/>
      <c r="P916" s="176"/>
    </row>
    <row r="917" spans="1:16" customFormat="1">
      <c r="A917" s="621"/>
      <c r="B917" s="175"/>
      <c r="C917" s="246"/>
      <c r="D917" s="178"/>
      <c r="E917" s="178"/>
      <c r="F917" s="178"/>
      <c r="G917" s="178"/>
      <c r="H917" s="178"/>
      <c r="I917" s="178"/>
      <c r="J917" s="178"/>
      <c r="K917" s="178"/>
      <c r="L917" s="178"/>
      <c r="M917" s="178"/>
      <c r="N917" s="178"/>
      <c r="O917" s="247"/>
      <c r="P917" s="176"/>
    </row>
    <row r="918" spans="1:16" customFormat="1">
      <c r="A918" s="621"/>
      <c r="B918" s="175"/>
      <c r="C918" s="246"/>
      <c r="D918" s="178"/>
      <c r="E918" s="178"/>
      <c r="F918" s="178"/>
      <c r="G918" s="178"/>
      <c r="H918" s="178"/>
      <c r="I918" s="178"/>
      <c r="J918" s="178"/>
      <c r="K918" s="178"/>
      <c r="L918" s="178"/>
      <c r="M918" s="178"/>
      <c r="N918" s="178"/>
      <c r="O918" s="247"/>
      <c r="P918" s="176"/>
    </row>
    <row r="919" spans="1:16" customFormat="1">
      <c r="A919" s="621"/>
      <c r="B919" s="175"/>
      <c r="C919" s="246"/>
      <c r="D919" s="178"/>
      <c r="E919" s="178"/>
      <c r="F919" s="178"/>
      <c r="G919" s="178"/>
      <c r="H919" s="178"/>
      <c r="I919" s="178"/>
      <c r="J919" s="178"/>
      <c r="K919" s="178"/>
      <c r="L919" s="178"/>
      <c r="M919" s="178"/>
      <c r="N919" s="178"/>
      <c r="O919" s="247"/>
      <c r="P919" s="176"/>
    </row>
    <row r="920" spans="1:16" customFormat="1" ht="15.75">
      <c r="A920" s="621"/>
      <c r="B920" s="175"/>
      <c r="C920" s="320" t="s">
        <v>106</v>
      </c>
      <c r="D920" s="178"/>
      <c r="E920" s="178"/>
      <c r="F920" s="178"/>
      <c r="G920" s="178"/>
      <c r="H920" s="178"/>
      <c r="I920" s="178"/>
      <c r="J920" s="321" t="s">
        <v>107</v>
      </c>
      <c r="K920" s="178"/>
      <c r="M920" s="178"/>
      <c r="N920" s="178"/>
      <c r="O920" s="247"/>
      <c r="P920" s="176"/>
    </row>
    <row r="921" spans="1:16" customFormat="1">
      <c r="A921" s="621"/>
      <c r="B921" s="175"/>
      <c r="C921" s="322"/>
      <c r="D921" s="178" t="s">
        <v>108</v>
      </c>
      <c r="E921" s="178"/>
      <c r="F921" s="178"/>
      <c r="G921" s="178"/>
      <c r="H921" s="323"/>
      <c r="I921" s="178"/>
      <c r="J921" s="178"/>
      <c r="K921" s="178" t="s">
        <v>109</v>
      </c>
      <c r="M921" s="178"/>
      <c r="N921" s="178"/>
      <c r="O921" s="247"/>
      <c r="P921" s="324"/>
    </row>
    <row r="922" spans="1:16" customFormat="1">
      <c r="A922" s="621"/>
      <c r="B922" s="175"/>
      <c r="C922" s="246"/>
      <c r="D922" s="178" t="s">
        <v>110</v>
      </c>
      <c r="E922" s="178"/>
      <c r="F922" s="178"/>
      <c r="G922" s="178"/>
      <c r="H922" s="323"/>
      <c r="I922" s="178"/>
      <c r="J922" s="178"/>
      <c r="K922" s="178" t="s">
        <v>111</v>
      </c>
      <c r="M922" s="178"/>
      <c r="N922" s="178"/>
      <c r="O922" s="247"/>
      <c r="P922" s="324"/>
    </row>
    <row r="923" spans="1:16" customFormat="1">
      <c r="A923" s="621"/>
      <c r="B923" s="175"/>
      <c r="C923" s="227"/>
      <c r="D923" s="178" t="s">
        <v>112</v>
      </c>
      <c r="E923" s="178"/>
      <c r="F923" s="179"/>
      <c r="G923" s="179"/>
      <c r="H923" s="323"/>
      <c r="I923" s="179"/>
      <c r="J923" s="179"/>
      <c r="K923" s="325" t="s">
        <v>113</v>
      </c>
      <c r="L923" s="325"/>
      <c r="M923" s="179"/>
      <c r="N923" s="179"/>
      <c r="O923" s="247"/>
      <c r="P923" s="326"/>
    </row>
    <row r="924" spans="1:16" customFormat="1" ht="16.5" thickBot="1">
      <c r="A924" s="621"/>
      <c r="B924" s="175"/>
      <c r="C924" s="327"/>
      <c r="D924" s="328"/>
      <c r="E924" s="328"/>
      <c r="F924" s="328"/>
      <c r="G924" s="328"/>
      <c r="H924" s="328"/>
      <c r="I924" s="328"/>
      <c r="J924" s="328"/>
      <c r="K924" s="328"/>
      <c r="L924" s="328"/>
      <c r="M924" s="328"/>
      <c r="N924" s="328"/>
      <c r="O924" s="329"/>
      <c r="P924" s="330"/>
    </row>
    <row r="925" spans="1:16" customFormat="1" ht="13.5" thickBot="1">
      <c r="A925" s="621"/>
      <c r="B925" s="331"/>
      <c r="C925" s="332"/>
      <c r="D925" s="332"/>
      <c r="E925" s="332"/>
      <c r="F925" s="332"/>
      <c r="G925" s="332"/>
      <c r="H925" s="332"/>
      <c r="I925" s="332"/>
      <c r="J925" s="332"/>
      <c r="K925" s="332"/>
      <c r="L925" s="332"/>
      <c r="M925" s="332"/>
      <c r="N925" s="332"/>
      <c r="O925" s="333"/>
      <c r="P925" s="334"/>
    </row>
    <row r="926" spans="1:16" customFormat="1" ht="13.5" thickTop="1">
      <c r="A926" s="621"/>
      <c r="B926" s="171"/>
      <c r="C926" s="172"/>
      <c r="D926" s="172"/>
      <c r="E926" s="172"/>
      <c r="F926" s="172"/>
      <c r="G926" s="172"/>
      <c r="H926" s="172"/>
      <c r="I926" s="172"/>
      <c r="J926" s="172"/>
      <c r="K926" s="172"/>
      <c r="L926" s="172"/>
      <c r="M926" s="172"/>
      <c r="N926" s="172"/>
      <c r="O926" s="173"/>
      <c r="P926" s="174"/>
    </row>
    <row r="927" spans="1:16" customFormat="1" ht="18.75" customHeight="1">
      <c r="A927" s="621"/>
      <c r="B927" s="175"/>
      <c r="C927" s="335" t="s">
        <v>100</v>
      </c>
      <c r="D927" s="335"/>
      <c r="E927" s="335"/>
      <c r="F927" s="335"/>
      <c r="G927" s="335"/>
      <c r="H927" s="335"/>
      <c r="I927" s="335"/>
      <c r="J927" s="335"/>
      <c r="K927" s="335"/>
      <c r="L927" s="335"/>
      <c r="M927" s="335"/>
      <c r="N927" s="335"/>
      <c r="O927" s="335"/>
      <c r="P927" s="176"/>
    </row>
    <row r="928" spans="1:16" customFormat="1">
      <c r="A928" s="621"/>
      <c r="B928" s="175"/>
      <c r="C928" s="177" t="s">
        <v>89</v>
      </c>
      <c r="D928" s="177" t="s">
        <v>101</v>
      </c>
      <c r="E928" s="177"/>
      <c r="F928" s="177"/>
      <c r="G928" s="177"/>
      <c r="H928" s="177"/>
      <c r="I928" s="177"/>
      <c r="J928" s="177"/>
      <c r="K928" s="177"/>
      <c r="L928" s="177"/>
      <c r="M928" s="177"/>
      <c r="N928" s="177"/>
      <c r="O928" s="177"/>
      <c r="P928" s="176"/>
    </row>
    <row r="929" spans="1:16" customFormat="1" ht="15" thickBot="1">
      <c r="A929" s="621"/>
      <c r="B929" s="175"/>
      <c r="C929" s="178"/>
      <c r="D929" s="178"/>
      <c r="E929" s="178"/>
      <c r="F929" s="178"/>
      <c r="G929" s="178"/>
      <c r="H929" s="178"/>
      <c r="I929" s="178"/>
      <c r="J929" s="178"/>
      <c r="K929" s="178"/>
      <c r="L929" s="178"/>
      <c r="M929" s="178"/>
      <c r="N929" s="178"/>
      <c r="O929" s="179"/>
      <c r="P929" s="176"/>
    </row>
    <row r="930" spans="1:16" customFormat="1" ht="15">
      <c r="A930" s="621"/>
      <c r="B930" s="175"/>
      <c r="C930" s="180"/>
      <c r="D930" s="181"/>
      <c r="E930" s="182"/>
      <c r="F930" s="182"/>
      <c r="G930" s="182"/>
      <c r="H930" s="182"/>
      <c r="I930" s="182"/>
      <c r="J930" s="182"/>
      <c r="K930" s="183"/>
      <c r="L930" s="184"/>
      <c r="M930" s="185"/>
      <c r="N930" s="185"/>
      <c r="O930" s="186"/>
      <c r="P930" s="187"/>
    </row>
    <row r="931" spans="1:16" customFormat="1" ht="15">
      <c r="A931" s="621"/>
      <c r="B931" s="175"/>
      <c r="C931" s="188"/>
      <c r="D931" s="189" t="s">
        <v>90</v>
      </c>
      <c r="E931" s="190"/>
      <c r="F931" s="190"/>
      <c r="G931" s="190"/>
      <c r="H931" s="190"/>
      <c r="I931" s="190"/>
      <c r="J931" s="190"/>
      <c r="K931" s="191"/>
      <c r="L931" s="192"/>
      <c r="M931" s="193"/>
      <c r="N931" s="193"/>
      <c r="O931" s="194"/>
      <c r="P931" s="187"/>
    </row>
    <row r="932" spans="1:16" customFormat="1" ht="15">
      <c r="A932" s="621"/>
      <c r="B932" s="175"/>
      <c r="C932" s="188"/>
      <c r="D932" s="195"/>
      <c r="E932" s="196"/>
      <c r="F932" s="196"/>
      <c r="G932" s="196"/>
      <c r="H932" s="196"/>
      <c r="I932" s="196"/>
      <c r="J932" s="196"/>
      <c r="K932" s="197"/>
      <c r="L932" s="198"/>
      <c r="M932" s="199"/>
      <c r="N932" s="200"/>
      <c r="O932" s="201"/>
      <c r="P932" s="187"/>
    </row>
    <row r="933" spans="1:16" customFormat="1" ht="15">
      <c r="A933" s="621"/>
      <c r="B933" s="175"/>
      <c r="C933" s="188"/>
      <c r="D933" s="195"/>
      <c r="E933" s="196"/>
      <c r="F933" s="196"/>
      <c r="G933" s="196"/>
      <c r="H933" s="196"/>
      <c r="I933" s="196"/>
      <c r="J933" s="196"/>
      <c r="K933" s="197"/>
      <c r="L933" s="202" t="s">
        <v>35</v>
      </c>
      <c r="M933" s="203">
        <v>1</v>
      </c>
      <c r="N933" s="204"/>
      <c r="O933" s="205"/>
      <c r="P933" s="187"/>
    </row>
    <row r="934" spans="1:16" customFormat="1" ht="15">
      <c r="A934" s="621"/>
      <c r="B934" s="175"/>
      <c r="C934" s="188"/>
      <c r="D934" s="195"/>
      <c r="E934" s="196"/>
      <c r="F934" s="196"/>
      <c r="G934" s="196"/>
      <c r="H934" s="196"/>
      <c r="I934" s="196"/>
      <c r="J934" s="196"/>
      <c r="K934" s="197"/>
      <c r="L934" s="206"/>
      <c r="M934" s="207"/>
      <c r="N934" s="208"/>
      <c r="O934" s="209"/>
      <c r="P934" s="210"/>
    </row>
    <row r="935" spans="1:16" customFormat="1" ht="15">
      <c r="A935" s="621"/>
      <c r="B935" s="175"/>
      <c r="C935" s="188"/>
      <c r="D935" s="211"/>
      <c r="E935" s="212"/>
      <c r="F935" s="212"/>
      <c r="G935" s="212"/>
      <c r="H935" s="212"/>
      <c r="I935" s="212"/>
      <c r="J935" s="212"/>
      <c r="K935" s="213"/>
      <c r="L935" s="198"/>
      <c r="M935" s="214"/>
      <c r="N935" s="214"/>
      <c r="O935" s="215"/>
      <c r="P935" s="187"/>
    </row>
    <row r="936" spans="1:16" customFormat="1" ht="15">
      <c r="A936" s="621"/>
      <c r="B936" s="175"/>
      <c r="C936" s="188"/>
      <c r="D936" s="211"/>
      <c r="E936" s="212"/>
      <c r="F936" s="212"/>
      <c r="G936" s="212"/>
      <c r="H936" s="212"/>
      <c r="I936" s="212"/>
      <c r="J936" s="212"/>
      <c r="K936" s="213"/>
      <c r="L936" s="202" t="s">
        <v>91</v>
      </c>
      <c r="M936" s="202">
        <v>12</v>
      </c>
      <c r="N936" s="202" t="s">
        <v>36</v>
      </c>
      <c r="O936" s="216">
        <v>16</v>
      </c>
      <c r="P936" s="187"/>
    </row>
    <row r="937" spans="1:16" customFormat="1" ht="15">
      <c r="A937" s="621"/>
      <c r="B937" s="175"/>
      <c r="C937" s="188"/>
      <c r="D937" s="189" t="s">
        <v>92</v>
      </c>
      <c r="E937" s="190"/>
      <c r="F937" s="190"/>
      <c r="G937" s="190"/>
      <c r="H937" s="190"/>
      <c r="I937" s="190"/>
      <c r="J937" s="190"/>
      <c r="K937" s="191"/>
      <c r="L937" s="202"/>
      <c r="M937" s="217"/>
      <c r="N937" s="217"/>
      <c r="O937" s="216"/>
      <c r="P937" s="187"/>
    </row>
    <row r="938" spans="1:16" customFormat="1" ht="15.75" thickBot="1">
      <c r="A938" s="621"/>
      <c r="B938" s="175"/>
      <c r="C938" s="218"/>
      <c r="D938" s="219"/>
      <c r="E938" s="219"/>
      <c r="F938" s="219"/>
      <c r="G938" s="219"/>
      <c r="H938" s="219"/>
      <c r="I938" s="219"/>
      <c r="J938" s="219"/>
      <c r="K938" s="219"/>
      <c r="L938" s="219"/>
      <c r="M938" s="220"/>
      <c r="N938" s="220"/>
      <c r="O938" s="221"/>
      <c r="P938" s="222"/>
    </row>
    <row r="939" spans="1:16" customFormat="1" ht="15">
      <c r="A939" s="621"/>
      <c r="B939" s="175"/>
      <c r="C939" s="223"/>
      <c r="D939" s="224"/>
      <c r="E939" s="224"/>
      <c r="F939" s="224"/>
      <c r="G939" s="224"/>
      <c r="H939" s="224"/>
      <c r="I939" s="224"/>
      <c r="J939" s="224"/>
      <c r="K939" s="224"/>
      <c r="L939" s="225" t="s">
        <v>37</v>
      </c>
      <c r="M939" s="225" t="s">
        <v>38</v>
      </c>
      <c r="N939" s="225" t="s">
        <v>39</v>
      </c>
      <c r="O939" s="226" t="s">
        <v>40</v>
      </c>
      <c r="P939" s="210"/>
    </row>
    <row r="940" spans="1:16" customFormat="1" ht="15">
      <c r="A940" s="621"/>
      <c r="B940" s="175"/>
      <c r="C940" s="227"/>
      <c r="D940" s="228"/>
      <c r="E940" s="228"/>
      <c r="F940" s="228"/>
      <c r="G940" s="228"/>
      <c r="H940" s="228"/>
      <c r="I940" s="228"/>
      <c r="J940" s="228"/>
      <c r="K940" s="228"/>
      <c r="L940" s="229"/>
      <c r="M940" s="230">
        <v>13</v>
      </c>
      <c r="N940" s="230">
        <v>2</v>
      </c>
      <c r="O940" s="231">
        <v>2026</v>
      </c>
      <c r="P940" s="232"/>
    </row>
    <row r="941" spans="1:16" customFormat="1" ht="15">
      <c r="A941" s="621"/>
      <c r="B941" s="175"/>
      <c r="C941" s="233"/>
      <c r="D941" s="196"/>
      <c r="E941" s="196"/>
      <c r="F941" s="196"/>
      <c r="G941" s="228"/>
      <c r="H941" s="228"/>
      <c r="I941" s="228"/>
      <c r="J941" s="178"/>
      <c r="K941" s="228"/>
      <c r="L941" s="234"/>
      <c r="M941" s="178"/>
      <c r="N941" s="178"/>
      <c r="O941" s="235"/>
      <c r="P941" s="232"/>
    </row>
    <row r="942" spans="1:16" customFormat="1" ht="15" thickBot="1">
      <c r="A942" s="621"/>
      <c r="B942" s="175"/>
      <c r="C942" s="236"/>
      <c r="D942" s="237"/>
      <c r="E942" s="237"/>
      <c r="F942" s="237"/>
      <c r="G942" s="237"/>
      <c r="H942" s="237"/>
      <c r="I942" s="237"/>
      <c r="J942" s="237"/>
      <c r="K942" s="237"/>
      <c r="L942" s="237"/>
      <c r="M942" s="237"/>
      <c r="N942" s="237"/>
      <c r="O942" s="238"/>
      <c r="P942" s="176"/>
    </row>
    <row r="943" spans="1:16" customFormat="1" ht="15" thickBot="1">
      <c r="A943" s="621"/>
      <c r="B943" s="175"/>
      <c r="C943" s="239"/>
      <c r="D943" s="240"/>
      <c r="E943" s="240"/>
      <c r="F943" s="240"/>
      <c r="G943" s="240"/>
      <c r="H943" s="240"/>
      <c r="I943" s="178"/>
      <c r="J943" s="178"/>
      <c r="K943" s="240"/>
      <c r="L943" s="240"/>
      <c r="M943" s="240"/>
      <c r="N943" s="240"/>
      <c r="O943" s="241"/>
      <c r="P943" s="176"/>
    </row>
    <row r="944" spans="1:16" customFormat="1" ht="15">
      <c r="A944" s="621"/>
      <c r="B944" s="175"/>
      <c r="C944" s="242" t="s">
        <v>93</v>
      </c>
      <c r="D944" s="243"/>
      <c r="E944" s="243"/>
      <c r="F944" s="243"/>
      <c r="G944" s="243"/>
      <c r="H944" s="243"/>
      <c r="I944" s="243"/>
      <c r="J944" s="243"/>
      <c r="K944" s="243"/>
      <c r="L944" s="243"/>
      <c r="M944" s="243"/>
      <c r="N944" s="243"/>
      <c r="O944" s="244"/>
      <c r="P944" s="245"/>
    </row>
    <row r="945" spans="1:16" customFormat="1" ht="15" thickBot="1">
      <c r="A945" s="621"/>
      <c r="B945" s="175"/>
      <c r="C945" s="246"/>
      <c r="D945" s="178"/>
      <c r="E945" s="178"/>
      <c r="F945" s="178"/>
      <c r="G945" s="178"/>
      <c r="H945" s="178"/>
      <c r="I945" s="178"/>
      <c r="J945" s="178"/>
      <c r="K945" s="178"/>
      <c r="L945" s="178"/>
      <c r="M945" s="178"/>
      <c r="N945" s="178"/>
      <c r="O945" s="247"/>
      <c r="P945" s="176"/>
    </row>
    <row r="946" spans="1:16" customFormat="1" ht="15">
      <c r="A946" s="621"/>
      <c r="B946" s="175"/>
      <c r="C946" s="248" t="s">
        <v>41</v>
      </c>
      <c r="D946" s="249" t="s">
        <v>42</v>
      </c>
      <c r="E946" s="249"/>
      <c r="F946" s="249"/>
      <c r="G946" s="249"/>
      <c r="H946" s="249"/>
      <c r="I946" s="249"/>
      <c r="J946" s="249"/>
      <c r="K946" s="249"/>
      <c r="L946" s="249"/>
      <c r="M946" s="250" t="s">
        <v>43</v>
      </c>
      <c r="N946" s="250"/>
      <c r="O946" s="251" t="s">
        <v>9</v>
      </c>
      <c r="P946" s="252"/>
    </row>
    <row r="947" spans="1:16" customFormat="1" ht="30" customHeight="1" thickBot="1">
      <c r="A947" s="621"/>
      <c r="B947" s="253"/>
      <c r="C947" s="254" t="s">
        <v>144</v>
      </c>
      <c r="D947" s="255" t="s">
        <v>160</v>
      </c>
      <c r="E947" s="255"/>
      <c r="F947" s="255"/>
      <c r="G947" s="255"/>
      <c r="H947" s="255"/>
      <c r="I947" s="255"/>
      <c r="J947" s="255"/>
      <c r="K947" s="255"/>
      <c r="L947" s="255"/>
      <c r="M947" s="255" t="s">
        <v>67</v>
      </c>
      <c r="N947" s="256"/>
      <c r="O947" s="257">
        <v>1</v>
      </c>
      <c r="P947" s="258"/>
    </row>
    <row r="948" spans="1:16" customFormat="1" ht="15.75" thickBot="1">
      <c r="A948" s="621"/>
      <c r="B948" s="175"/>
      <c r="C948" s="233" t="s">
        <v>44</v>
      </c>
      <c r="D948" s="196"/>
      <c r="E948" s="196"/>
      <c r="F948" s="196"/>
      <c r="G948" s="196"/>
      <c r="H948" s="196"/>
      <c r="I948" s="196"/>
      <c r="J948" s="196"/>
      <c r="K948" s="196"/>
      <c r="L948" s="196"/>
      <c r="M948" s="196"/>
      <c r="N948" s="196"/>
      <c r="O948" s="259"/>
      <c r="P948" s="260"/>
    </row>
    <row r="949" spans="1:16" customFormat="1" ht="15">
      <c r="A949" s="621"/>
      <c r="B949" s="175"/>
      <c r="C949" s="261" t="s">
        <v>42</v>
      </c>
      <c r="D949" s="262"/>
      <c r="E949" s="262"/>
      <c r="F949" s="262"/>
      <c r="G949" s="263"/>
      <c r="H949" s="264" t="s">
        <v>45</v>
      </c>
      <c r="I949" s="262"/>
      <c r="J949" s="264" t="s">
        <v>46</v>
      </c>
      <c r="K949" s="265"/>
      <c r="L949" s="266" t="s">
        <v>54</v>
      </c>
      <c r="M949" s="264" t="s">
        <v>47</v>
      </c>
      <c r="N949" s="265"/>
      <c r="O949" s="267" t="s">
        <v>48</v>
      </c>
      <c r="P949" s="268"/>
    </row>
    <row r="950" spans="1:16" customFormat="1">
      <c r="A950" s="621"/>
      <c r="B950" s="175"/>
      <c r="C950" s="269" t="s">
        <v>102</v>
      </c>
      <c r="D950" s="270"/>
      <c r="E950" s="270"/>
      <c r="F950" s="270"/>
      <c r="G950" s="271"/>
      <c r="H950" s="272"/>
      <c r="I950" s="271"/>
      <c r="J950" s="273" t="s">
        <v>98</v>
      </c>
      <c r="K950" s="274"/>
      <c r="L950" s="487">
        <v>23311.279999999999</v>
      </c>
      <c r="M950" s="275">
        <v>10</v>
      </c>
      <c r="N950" s="276"/>
      <c r="O950" s="490">
        <v>2331.13</v>
      </c>
      <c r="P950" s="491"/>
    </row>
    <row r="951" spans="1:16" customFormat="1">
      <c r="A951" s="621"/>
      <c r="B951" s="175"/>
      <c r="C951" s="269" t="s">
        <v>130</v>
      </c>
      <c r="D951" s="270"/>
      <c r="E951" s="270"/>
      <c r="F951" s="270" t="s">
        <v>94</v>
      </c>
      <c r="G951" s="271"/>
      <c r="H951" s="272"/>
      <c r="I951" s="271"/>
      <c r="J951" s="273" t="s">
        <v>115</v>
      </c>
      <c r="K951" s="274"/>
      <c r="L951" s="487">
        <v>6000</v>
      </c>
      <c r="M951" s="275">
        <v>14</v>
      </c>
      <c r="N951" s="276"/>
      <c r="O951" s="490">
        <v>428.57</v>
      </c>
      <c r="P951" s="491"/>
    </row>
    <row r="952" spans="1:16" customFormat="1">
      <c r="A952" s="621"/>
      <c r="B952" s="175"/>
      <c r="C952" s="269" t="s">
        <v>132</v>
      </c>
      <c r="D952" s="270"/>
      <c r="E952" s="270"/>
      <c r="F952" s="270"/>
      <c r="G952" s="271"/>
      <c r="H952" s="277"/>
      <c r="I952" s="278"/>
      <c r="J952" s="273" t="s">
        <v>115</v>
      </c>
      <c r="K952" s="274"/>
      <c r="L952" s="487">
        <v>36968</v>
      </c>
      <c r="M952" s="275">
        <v>160</v>
      </c>
      <c r="N952" s="276"/>
      <c r="O952" s="490">
        <v>231.05</v>
      </c>
      <c r="P952" s="491"/>
    </row>
    <row r="953" spans="1:16" customFormat="1">
      <c r="A953" s="621"/>
      <c r="B953" s="175"/>
      <c r="C953" s="269" t="s">
        <v>103</v>
      </c>
      <c r="D953" s="270"/>
      <c r="E953" s="270"/>
      <c r="F953" s="270"/>
      <c r="G953" s="271"/>
      <c r="H953" s="277"/>
      <c r="I953" s="278"/>
      <c r="J953" s="273" t="s">
        <v>103</v>
      </c>
      <c r="K953" s="274"/>
      <c r="L953" s="487" t="s">
        <v>103</v>
      </c>
      <c r="M953" s="275">
        <v>0</v>
      </c>
      <c r="N953" s="276"/>
      <c r="O953" s="490" t="s">
        <v>65</v>
      </c>
      <c r="P953" s="491"/>
    </row>
    <row r="954" spans="1:16" customFormat="1">
      <c r="A954" s="621"/>
      <c r="B954" s="175"/>
      <c r="C954" s="269" t="s">
        <v>103</v>
      </c>
      <c r="D954" s="270"/>
      <c r="E954" s="270"/>
      <c r="F954" s="270"/>
      <c r="G954" s="271"/>
      <c r="H954" s="272"/>
      <c r="I954" s="271"/>
      <c r="J954" s="273" t="s">
        <v>103</v>
      </c>
      <c r="K954" s="274"/>
      <c r="L954" s="487" t="s">
        <v>103</v>
      </c>
      <c r="M954" s="275">
        <v>0</v>
      </c>
      <c r="N954" s="276"/>
      <c r="O954" s="490" t="s">
        <v>65</v>
      </c>
      <c r="P954" s="491"/>
    </row>
    <row r="955" spans="1:16" customFormat="1" ht="15" thickBot="1">
      <c r="A955" s="621"/>
      <c r="B955" s="175"/>
      <c r="C955" s="269" t="s">
        <v>103</v>
      </c>
      <c r="D955" s="237"/>
      <c r="E955" s="237"/>
      <c r="F955" s="237"/>
      <c r="G955" s="279"/>
      <c r="H955" s="280"/>
      <c r="I955" s="279"/>
      <c r="J955" s="273" t="s">
        <v>103</v>
      </c>
      <c r="K955" s="281"/>
      <c r="L955" s="487" t="s">
        <v>103</v>
      </c>
      <c r="M955" s="275">
        <v>0</v>
      </c>
      <c r="N955" s="282"/>
      <c r="O955" s="498" t="s">
        <v>65</v>
      </c>
      <c r="P955" s="491"/>
    </row>
    <row r="956" spans="1:16" customFormat="1" ht="15.75" thickBot="1">
      <c r="A956" s="621"/>
      <c r="B956" s="175"/>
      <c r="C956" s="283" t="s">
        <v>95</v>
      </c>
      <c r="D956" s="284"/>
      <c r="E956" s="284"/>
      <c r="F956" s="284"/>
      <c r="G956" s="284"/>
      <c r="H956" s="284"/>
      <c r="I956" s="284"/>
      <c r="J956" s="284"/>
      <c r="K956" s="284"/>
      <c r="L956" s="284"/>
      <c r="M956" s="284"/>
      <c r="N956" s="285"/>
      <c r="O956" s="502">
        <v>2990.7500000000005</v>
      </c>
      <c r="P956" s="286"/>
    </row>
    <row r="957" spans="1:16" customFormat="1" ht="15.75" thickBot="1">
      <c r="A957" s="621"/>
      <c r="B957" s="175"/>
      <c r="C957" s="233" t="s">
        <v>49</v>
      </c>
      <c r="D957" s="196"/>
      <c r="E957" s="196"/>
      <c r="F957" s="196"/>
      <c r="G957" s="196"/>
      <c r="H957" s="196"/>
      <c r="I957" s="196"/>
      <c r="J957" s="196"/>
      <c r="K957" s="196"/>
      <c r="L957" s="196"/>
      <c r="M957" s="196"/>
      <c r="N957" s="196"/>
      <c r="O957" s="259"/>
      <c r="P957" s="260"/>
    </row>
    <row r="958" spans="1:16" customFormat="1" ht="15">
      <c r="A958" s="621"/>
      <c r="B958" s="175"/>
      <c r="C958" s="261" t="s">
        <v>42</v>
      </c>
      <c r="D958" s="287"/>
      <c r="E958" s="287"/>
      <c r="F958" s="287"/>
      <c r="G958" s="287"/>
      <c r="H958" s="287"/>
      <c r="I958" s="287"/>
      <c r="J958" s="265"/>
      <c r="K958" s="288" t="s">
        <v>43</v>
      </c>
      <c r="L958" s="266" t="s">
        <v>9</v>
      </c>
      <c r="M958" s="264" t="s">
        <v>96</v>
      </c>
      <c r="N958" s="265"/>
      <c r="O958" s="267" t="s">
        <v>48</v>
      </c>
      <c r="P958" s="268"/>
    </row>
    <row r="959" spans="1:16" customFormat="1">
      <c r="A959" s="621"/>
      <c r="B959" s="175"/>
      <c r="C959" s="269" t="s">
        <v>172</v>
      </c>
      <c r="D959" s="289"/>
      <c r="E959" s="289"/>
      <c r="F959" s="289"/>
      <c r="G959" s="289"/>
      <c r="H959" s="289"/>
      <c r="I959" s="289"/>
      <c r="J959" s="290"/>
      <c r="K959" s="291" t="s">
        <v>68</v>
      </c>
      <c r="L959" s="509">
        <v>0.6</v>
      </c>
      <c r="M959" s="510">
        <v>149666.67000000001</v>
      </c>
      <c r="N959" s="511"/>
      <c r="O959" s="490">
        <v>89800</v>
      </c>
      <c r="P959" s="491"/>
    </row>
    <row r="960" spans="1:16" customFormat="1">
      <c r="A960" s="621"/>
      <c r="B960" s="175"/>
      <c r="C960" s="269" t="s">
        <v>171</v>
      </c>
      <c r="D960" s="289"/>
      <c r="E960" s="289"/>
      <c r="F960" s="289"/>
      <c r="G960" s="289"/>
      <c r="H960" s="289"/>
      <c r="I960" s="289"/>
      <c r="J960" s="290"/>
      <c r="K960" s="291" t="s">
        <v>68</v>
      </c>
      <c r="L960" s="509">
        <v>4</v>
      </c>
      <c r="M960" s="510">
        <v>500</v>
      </c>
      <c r="N960" s="511"/>
      <c r="O960" s="490">
        <v>2000</v>
      </c>
      <c r="P960" s="491"/>
    </row>
    <row r="961" spans="1:16" customFormat="1">
      <c r="A961" s="621"/>
      <c r="B961" s="175"/>
      <c r="C961" s="269" t="s">
        <v>135</v>
      </c>
      <c r="D961" s="270"/>
      <c r="E961" s="270"/>
      <c r="F961" s="270"/>
      <c r="G961" s="270"/>
      <c r="H961" s="270"/>
      <c r="I961" s="270"/>
      <c r="J961" s="271"/>
      <c r="K961" s="291" t="s">
        <v>68</v>
      </c>
      <c r="L961" s="509">
        <v>0.02</v>
      </c>
      <c r="M961" s="510">
        <v>10350</v>
      </c>
      <c r="N961" s="511"/>
      <c r="O961" s="490">
        <v>207</v>
      </c>
      <c r="P961" s="491"/>
    </row>
    <row r="962" spans="1:16" customFormat="1">
      <c r="A962" s="621"/>
      <c r="B962" s="175"/>
      <c r="C962" s="269" t="s">
        <v>103</v>
      </c>
      <c r="D962" s="270"/>
      <c r="E962" s="270"/>
      <c r="F962" s="270"/>
      <c r="G962" s="270"/>
      <c r="H962" s="270"/>
      <c r="I962" s="270"/>
      <c r="J962" s="271"/>
      <c r="K962" s="291" t="s">
        <v>103</v>
      </c>
      <c r="L962" s="509">
        <v>0</v>
      </c>
      <c r="M962" s="510" t="s">
        <v>103</v>
      </c>
      <c r="N962" s="511"/>
      <c r="O962" s="490" t="s">
        <v>103</v>
      </c>
      <c r="P962" s="491"/>
    </row>
    <row r="963" spans="1:16" customFormat="1">
      <c r="A963" s="621"/>
      <c r="B963" s="175"/>
      <c r="C963" s="269" t="s">
        <v>103</v>
      </c>
      <c r="D963" s="270"/>
      <c r="E963" s="270"/>
      <c r="F963" s="270"/>
      <c r="G963" s="270"/>
      <c r="H963" s="270"/>
      <c r="I963" s="270"/>
      <c r="J963" s="271"/>
      <c r="K963" s="291" t="s">
        <v>103</v>
      </c>
      <c r="L963" s="509">
        <v>0</v>
      </c>
      <c r="M963" s="510" t="s">
        <v>103</v>
      </c>
      <c r="N963" s="511"/>
      <c r="O963" s="490" t="s">
        <v>103</v>
      </c>
      <c r="P963" s="491"/>
    </row>
    <row r="964" spans="1:16" customFormat="1">
      <c r="A964" s="621"/>
      <c r="B964" s="175"/>
      <c r="C964" s="269" t="s">
        <v>103</v>
      </c>
      <c r="D964" s="270"/>
      <c r="E964" s="270"/>
      <c r="F964" s="270"/>
      <c r="G964" s="270"/>
      <c r="H964" s="270"/>
      <c r="I964" s="270"/>
      <c r="J964" s="271"/>
      <c r="K964" s="291" t="s">
        <v>103</v>
      </c>
      <c r="L964" s="509">
        <v>0</v>
      </c>
      <c r="M964" s="510" t="s">
        <v>103</v>
      </c>
      <c r="N964" s="511"/>
      <c r="O964" s="490" t="s">
        <v>103</v>
      </c>
      <c r="P964" s="491"/>
    </row>
    <row r="965" spans="1:16" customFormat="1">
      <c r="A965" s="621"/>
      <c r="B965" s="175"/>
      <c r="C965" s="269" t="s">
        <v>103</v>
      </c>
      <c r="D965" s="270"/>
      <c r="E965" s="270"/>
      <c r="F965" s="270"/>
      <c r="G965" s="270"/>
      <c r="H965" s="270"/>
      <c r="I965" s="270"/>
      <c r="J965" s="271"/>
      <c r="K965" s="291" t="s">
        <v>103</v>
      </c>
      <c r="L965" s="509">
        <v>0</v>
      </c>
      <c r="M965" s="510" t="s">
        <v>103</v>
      </c>
      <c r="N965" s="511"/>
      <c r="O965" s="490" t="s">
        <v>103</v>
      </c>
      <c r="P965" s="491"/>
    </row>
    <row r="966" spans="1:16" customFormat="1">
      <c r="A966" s="621"/>
      <c r="B966" s="175"/>
      <c r="C966" s="269" t="s">
        <v>103</v>
      </c>
      <c r="D966" s="270"/>
      <c r="E966" s="270"/>
      <c r="F966" s="270"/>
      <c r="G966" s="270"/>
      <c r="H966" s="270"/>
      <c r="I966" s="270"/>
      <c r="J966" s="271"/>
      <c r="K966" s="291" t="s">
        <v>103</v>
      </c>
      <c r="L966" s="509">
        <v>0</v>
      </c>
      <c r="M966" s="510" t="s">
        <v>103</v>
      </c>
      <c r="N966" s="511"/>
      <c r="O966" s="490" t="s">
        <v>103</v>
      </c>
      <c r="P966" s="491"/>
    </row>
    <row r="967" spans="1:16" customFormat="1">
      <c r="A967" s="621"/>
      <c r="B967" s="175"/>
      <c r="C967" s="269" t="s">
        <v>103</v>
      </c>
      <c r="D967" s="270"/>
      <c r="E967" s="270"/>
      <c r="F967" s="270"/>
      <c r="G967" s="270"/>
      <c r="H967" s="270"/>
      <c r="I967" s="270"/>
      <c r="J967" s="271"/>
      <c r="K967" s="291" t="s">
        <v>103</v>
      </c>
      <c r="L967" s="509">
        <v>0</v>
      </c>
      <c r="M967" s="510" t="s">
        <v>103</v>
      </c>
      <c r="N967" s="511"/>
      <c r="O967" s="490" t="s">
        <v>103</v>
      </c>
      <c r="P967" s="491"/>
    </row>
    <row r="968" spans="1:16" customFormat="1">
      <c r="A968" s="621"/>
      <c r="B968" s="175"/>
      <c r="C968" s="269" t="s">
        <v>103</v>
      </c>
      <c r="D968" s="270"/>
      <c r="E968" s="270"/>
      <c r="F968" s="270"/>
      <c r="G968" s="270"/>
      <c r="H968" s="270"/>
      <c r="I968" s="270"/>
      <c r="J968" s="271"/>
      <c r="K968" s="291" t="s">
        <v>103</v>
      </c>
      <c r="L968" s="509">
        <v>0</v>
      </c>
      <c r="M968" s="510" t="s">
        <v>103</v>
      </c>
      <c r="N968" s="511"/>
      <c r="O968" s="490" t="s">
        <v>103</v>
      </c>
      <c r="P968" s="491"/>
    </row>
    <row r="969" spans="1:16" customFormat="1">
      <c r="A969" s="621"/>
      <c r="B969" s="175"/>
      <c r="C969" s="269" t="s">
        <v>103</v>
      </c>
      <c r="D969" s="270"/>
      <c r="E969" s="270"/>
      <c r="F969" s="270"/>
      <c r="G969" s="270"/>
      <c r="H969" s="270"/>
      <c r="I969" s="270"/>
      <c r="J969" s="271"/>
      <c r="K969" s="291" t="s">
        <v>103</v>
      </c>
      <c r="L969" s="509">
        <v>0</v>
      </c>
      <c r="M969" s="510" t="s">
        <v>103</v>
      </c>
      <c r="N969" s="511"/>
      <c r="O969" s="490" t="s">
        <v>103</v>
      </c>
      <c r="P969" s="491"/>
    </row>
    <row r="970" spans="1:16" customFormat="1">
      <c r="A970" s="621"/>
      <c r="B970" s="175"/>
      <c r="C970" s="269" t="s">
        <v>103</v>
      </c>
      <c r="D970" s="270"/>
      <c r="E970" s="270"/>
      <c r="F970" s="270"/>
      <c r="G970" s="270"/>
      <c r="H970" s="270"/>
      <c r="I970" s="270"/>
      <c r="J970" s="271"/>
      <c r="K970" s="291" t="s">
        <v>103</v>
      </c>
      <c r="L970" s="509">
        <v>0</v>
      </c>
      <c r="M970" s="510" t="s">
        <v>103</v>
      </c>
      <c r="N970" s="511"/>
      <c r="O970" s="490" t="s">
        <v>103</v>
      </c>
      <c r="P970" s="491"/>
    </row>
    <row r="971" spans="1:16" customFormat="1">
      <c r="A971" s="621"/>
      <c r="B971" s="175"/>
      <c r="C971" s="269" t="s">
        <v>103</v>
      </c>
      <c r="D971" s="270"/>
      <c r="E971" s="270"/>
      <c r="F971" s="270"/>
      <c r="G971" s="270"/>
      <c r="H971" s="270"/>
      <c r="I971" s="270"/>
      <c r="J971" s="271"/>
      <c r="K971" s="291" t="s">
        <v>103</v>
      </c>
      <c r="L971" s="509">
        <v>0</v>
      </c>
      <c r="M971" s="510" t="s">
        <v>103</v>
      </c>
      <c r="N971" s="511"/>
      <c r="O971" s="490" t="s">
        <v>103</v>
      </c>
      <c r="P971" s="491"/>
    </row>
    <row r="972" spans="1:16" customFormat="1">
      <c r="A972" s="621"/>
      <c r="B972" s="175"/>
      <c r="C972" s="269" t="s">
        <v>103</v>
      </c>
      <c r="D972" s="270"/>
      <c r="E972" s="270"/>
      <c r="F972" s="270"/>
      <c r="G972" s="270"/>
      <c r="H972" s="270"/>
      <c r="I972" s="270"/>
      <c r="J972" s="271"/>
      <c r="K972" s="291" t="s">
        <v>103</v>
      </c>
      <c r="L972" s="509">
        <v>0</v>
      </c>
      <c r="M972" s="510" t="s">
        <v>103</v>
      </c>
      <c r="N972" s="511"/>
      <c r="O972" s="490" t="s">
        <v>103</v>
      </c>
      <c r="P972" s="491"/>
    </row>
    <row r="973" spans="1:16" customFormat="1" ht="15" thickBot="1">
      <c r="A973" s="621"/>
      <c r="B973" s="175"/>
      <c r="C973" s="292" t="s">
        <v>97</v>
      </c>
      <c r="D973" s="270"/>
      <c r="E973" s="270"/>
      <c r="F973" s="270"/>
      <c r="G973" s="270"/>
      <c r="H973" s="270"/>
      <c r="I973" s="270"/>
      <c r="J973" s="271"/>
      <c r="K973" s="291" t="s">
        <v>98</v>
      </c>
      <c r="L973" s="509">
        <v>0.05</v>
      </c>
      <c r="M973" s="510">
        <v>92007</v>
      </c>
      <c r="N973" s="511"/>
      <c r="O973" s="490">
        <v>4600.3500000000004</v>
      </c>
      <c r="P973" s="491"/>
    </row>
    <row r="974" spans="1:16" customFormat="1" ht="15.75" thickBot="1">
      <c r="A974" s="621"/>
      <c r="B974" s="175"/>
      <c r="C974" s="283" t="s">
        <v>95</v>
      </c>
      <c r="D974" s="284"/>
      <c r="E974" s="284"/>
      <c r="F974" s="284"/>
      <c r="G974" s="284"/>
      <c r="H974" s="284"/>
      <c r="I974" s="284"/>
      <c r="J974" s="284"/>
      <c r="K974" s="284"/>
      <c r="L974" s="284"/>
      <c r="M974" s="284"/>
      <c r="N974" s="285"/>
      <c r="O974" s="502">
        <v>96607.35</v>
      </c>
      <c r="P974" s="491"/>
    </row>
    <row r="975" spans="1:16" customFormat="1" ht="15.75" thickBot="1">
      <c r="A975" s="621"/>
      <c r="B975" s="175"/>
      <c r="C975" s="233" t="s">
        <v>50</v>
      </c>
      <c r="D975" s="196"/>
      <c r="E975" s="196"/>
      <c r="F975" s="196"/>
      <c r="G975" s="196"/>
      <c r="H975" s="196"/>
      <c r="I975" s="196"/>
      <c r="J975" s="196"/>
      <c r="K975" s="196"/>
      <c r="L975" s="196"/>
      <c r="M975" s="196"/>
      <c r="N975" s="196"/>
      <c r="O975" s="259"/>
      <c r="P975" s="260"/>
    </row>
    <row r="976" spans="1:16" customFormat="1" ht="15">
      <c r="A976" s="621"/>
      <c r="B976" s="175"/>
      <c r="C976" s="261" t="s">
        <v>51</v>
      </c>
      <c r="D976" s="287"/>
      <c r="E976" s="287"/>
      <c r="F976" s="287"/>
      <c r="G976" s="287"/>
      <c r="H976" s="287"/>
      <c r="I976" s="287"/>
      <c r="J976" s="266" t="s">
        <v>52</v>
      </c>
      <c r="K976" s="293" t="s">
        <v>53</v>
      </c>
      <c r="L976" s="266" t="s">
        <v>99</v>
      </c>
      <c r="M976" s="264" t="s">
        <v>54</v>
      </c>
      <c r="N976" s="265"/>
      <c r="O976" s="267" t="s">
        <v>48</v>
      </c>
      <c r="P976" s="268"/>
    </row>
    <row r="977" spans="1:16" customFormat="1">
      <c r="A977" s="621"/>
      <c r="B977" s="175"/>
      <c r="C977" s="269" t="s">
        <v>103</v>
      </c>
      <c r="D977" s="294"/>
      <c r="E977" s="294"/>
      <c r="F977" s="294"/>
      <c r="G977" s="294"/>
      <c r="H977" s="294"/>
      <c r="I977" s="294"/>
      <c r="J977" s="295">
        <v>0</v>
      </c>
      <c r="K977" s="296">
        <v>0</v>
      </c>
      <c r="L977" s="517" t="s">
        <v>103</v>
      </c>
      <c r="M977" s="510" t="s">
        <v>103</v>
      </c>
      <c r="N977" s="518"/>
      <c r="O977" s="519" t="s">
        <v>103</v>
      </c>
      <c r="P977" s="491"/>
    </row>
    <row r="978" spans="1:16" customFormat="1">
      <c r="A978" s="621"/>
      <c r="B978" s="175"/>
      <c r="C978" s="269" t="s">
        <v>103</v>
      </c>
      <c r="D978" s="294"/>
      <c r="E978" s="294"/>
      <c r="F978" s="294"/>
      <c r="G978" s="294"/>
      <c r="H978" s="294"/>
      <c r="I978" s="294"/>
      <c r="J978" s="295">
        <v>0</v>
      </c>
      <c r="K978" s="296">
        <v>0</v>
      </c>
      <c r="L978" s="517" t="s">
        <v>103</v>
      </c>
      <c r="M978" s="510" t="s">
        <v>103</v>
      </c>
      <c r="N978" s="518"/>
      <c r="O978" s="519" t="s">
        <v>103</v>
      </c>
      <c r="P978" s="491"/>
    </row>
    <row r="979" spans="1:16" customFormat="1">
      <c r="A979" s="621"/>
      <c r="B979" s="175"/>
      <c r="C979" s="269" t="s">
        <v>103</v>
      </c>
      <c r="D979" s="294"/>
      <c r="E979" s="294"/>
      <c r="F979" s="294"/>
      <c r="G979" s="294"/>
      <c r="H979" s="294"/>
      <c r="I979" s="294"/>
      <c r="J979" s="295">
        <v>0</v>
      </c>
      <c r="K979" s="296">
        <v>0</v>
      </c>
      <c r="L979" s="517" t="s">
        <v>103</v>
      </c>
      <c r="M979" s="510" t="s">
        <v>103</v>
      </c>
      <c r="N979" s="518"/>
      <c r="O979" s="519" t="s">
        <v>103</v>
      </c>
      <c r="P979" s="491"/>
    </row>
    <row r="980" spans="1:16" customFormat="1" ht="15" thickBot="1">
      <c r="A980" s="621"/>
      <c r="B980" s="175"/>
      <c r="C980" s="269" t="s">
        <v>103</v>
      </c>
      <c r="D980" s="294"/>
      <c r="E980" s="294"/>
      <c r="F980" s="294"/>
      <c r="G980" s="294"/>
      <c r="H980" s="294"/>
      <c r="I980" s="294"/>
      <c r="J980" s="295">
        <v>0</v>
      </c>
      <c r="K980" s="296">
        <v>0</v>
      </c>
      <c r="L980" s="517" t="s">
        <v>103</v>
      </c>
      <c r="M980" s="510" t="s">
        <v>103</v>
      </c>
      <c r="N980" s="518"/>
      <c r="O980" s="519" t="s">
        <v>103</v>
      </c>
      <c r="P980" s="491"/>
    </row>
    <row r="981" spans="1:16" customFormat="1" ht="15.75" thickBot="1">
      <c r="A981" s="621"/>
      <c r="B981" s="175"/>
      <c r="C981" s="283" t="s">
        <v>95</v>
      </c>
      <c r="D981" s="284"/>
      <c r="E981" s="284"/>
      <c r="F981" s="284"/>
      <c r="G981" s="284"/>
      <c r="H981" s="284"/>
      <c r="I981" s="284"/>
      <c r="J981" s="284"/>
      <c r="K981" s="284"/>
      <c r="L981" s="284"/>
      <c r="M981" s="284"/>
      <c r="N981" s="285"/>
      <c r="O981" s="297">
        <v>0</v>
      </c>
      <c r="P981" s="286"/>
    </row>
    <row r="982" spans="1:16" customFormat="1" ht="15.75" thickBot="1">
      <c r="A982" s="621"/>
      <c r="B982" s="175"/>
      <c r="C982" s="233" t="s">
        <v>55</v>
      </c>
      <c r="D982" s="196"/>
      <c r="E982" s="196"/>
      <c r="F982" s="196"/>
      <c r="G982" s="196"/>
      <c r="H982" s="196"/>
      <c r="I982" s="196"/>
      <c r="J982" s="196"/>
      <c r="K982" s="196"/>
      <c r="L982" s="196"/>
      <c r="M982" s="196"/>
      <c r="N982" s="196"/>
      <c r="O982" s="259"/>
      <c r="P982" s="260"/>
    </row>
    <row r="983" spans="1:16" customFormat="1" ht="30">
      <c r="A983" s="621"/>
      <c r="B983" s="175"/>
      <c r="C983" s="261" t="s">
        <v>56</v>
      </c>
      <c r="D983" s="287"/>
      <c r="E983" s="287"/>
      <c r="F983" s="287"/>
      <c r="G983" s="287"/>
      <c r="H983" s="287"/>
      <c r="I983" s="287"/>
      <c r="J983" s="266" t="s">
        <v>57</v>
      </c>
      <c r="K983" s="298" t="s">
        <v>58</v>
      </c>
      <c r="L983" s="299" t="s">
        <v>59</v>
      </c>
      <c r="M983" s="264" t="s">
        <v>47</v>
      </c>
      <c r="N983" s="265"/>
      <c r="O983" s="300" t="s">
        <v>48</v>
      </c>
      <c r="P983" s="301"/>
    </row>
    <row r="984" spans="1:16" customFormat="1">
      <c r="A984" s="621"/>
      <c r="B984" s="175"/>
      <c r="C984" s="269" t="s">
        <v>104</v>
      </c>
      <c r="D984" s="270"/>
      <c r="E984" s="270"/>
      <c r="F984" s="270"/>
      <c r="G984" s="270"/>
      <c r="H984" s="270"/>
      <c r="I984" s="271"/>
      <c r="J984" s="525">
        <v>95930</v>
      </c>
      <c r="K984" s="526">
        <v>1.95</v>
      </c>
      <c r="L984" s="527">
        <v>187063.5</v>
      </c>
      <c r="M984" s="275">
        <v>14</v>
      </c>
      <c r="N984" s="302"/>
      <c r="O984" s="529">
        <v>13361.68</v>
      </c>
      <c r="P984" s="530"/>
    </row>
    <row r="985" spans="1:16" customFormat="1">
      <c r="A985" s="621"/>
      <c r="B985" s="175"/>
      <c r="C985" s="269" t="s">
        <v>105</v>
      </c>
      <c r="D985" s="270"/>
      <c r="E985" s="270"/>
      <c r="F985" s="270"/>
      <c r="G985" s="270"/>
      <c r="H985" s="270"/>
      <c r="I985" s="271"/>
      <c r="J985" s="525">
        <v>71433</v>
      </c>
      <c r="K985" s="526">
        <v>1.95</v>
      </c>
      <c r="L985" s="527">
        <v>139294.35</v>
      </c>
      <c r="M985" s="275">
        <v>14</v>
      </c>
      <c r="N985" s="302"/>
      <c r="O985" s="529">
        <v>9949.6</v>
      </c>
      <c r="P985" s="530"/>
    </row>
    <row r="986" spans="1:16" customFormat="1">
      <c r="A986" s="621"/>
      <c r="B986" s="175"/>
      <c r="C986" s="269" t="s">
        <v>103</v>
      </c>
      <c r="D986" s="270"/>
      <c r="E986" s="270"/>
      <c r="F986" s="270"/>
      <c r="G986" s="270"/>
      <c r="H986" s="270"/>
      <c r="I986" s="271"/>
      <c r="J986" s="525" t="s">
        <v>103</v>
      </c>
      <c r="K986" s="526" t="s">
        <v>65</v>
      </c>
      <c r="L986" s="527" t="s">
        <v>65</v>
      </c>
      <c r="M986" s="275">
        <v>0</v>
      </c>
      <c r="N986" s="302"/>
      <c r="O986" s="529" t="s">
        <v>65</v>
      </c>
      <c r="P986" s="530"/>
    </row>
    <row r="987" spans="1:16" customFormat="1">
      <c r="A987" s="621"/>
      <c r="B987" s="175"/>
      <c r="C987" s="269" t="s">
        <v>103</v>
      </c>
      <c r="D987" s="270"/>
      <c r="E987" s="270"/>
      <c r="F987" s="270"/>
      <c r="G987" s="270"/>
      <c r="H987" s="270"/>
      <c r="I987" s="271"/>
      <c r="J987" s="525" t="s">
        <v>103</v>
      </c>
      <c r="K987" s="526" t="s">
        <v>65</v>
      </c>
      <c r="L987" s="527" t="s">
        <v>65</v>
      </c>
      <c r="M987" s="275">
        <v>0</v>
      </c>
      <c r="N987" s="302"/>
      <c r="O987" s="529" t="s">
        <v>65</v>
      </c>
      <c r="P987" s="530"/>
    </row>
    <row r="988" spans="1:16" customFormat="1" ht="15" thickBot="1">
      <c r="A988" s="621"/>
      <c r="B988" s="175"/>
      <c r="C988" s="269" t="s">
        <v>103</v>
      </c>
      <c r="D988" s="270"/>
      <c r="E988" s="270"/>
      <c r="F988" s="270"/>
      <c r="G988" s="270"/>
      <c r="H988" s="270"/>
      <c r="I988" s="271"/>
      <c r="J988" s="525" t="s">
        <v>103</v>
      </c>
      <c r="K988" s="526" t="s">
        <v>65</v>
      </c>
      <c r="L988" s="527" t="s">
        <v>65</v>
      </c>
      <c r="M988" s="275">
        <v>0</v>
      </c>
      <c r="N988" s="302"/>
      <c r="O988" s="529" t="s">
        <v>65</v>
      </c>
      <c r="P988" s="491"/>
    </row>
    <row r="989" spans="1:16" customFormat="1" ht="15.75" thickBot="1">
      <c r="A989" s="621"/>
      <c r="B989" s="175"/>
      <c r="C989" s="283" t="s">
        <v>95</v>
      </c>
      <c r="D989" s="284"/>
      <c r="E989" s="284"/>
      <c r="F989" s="284"/>
      <c r="G989" s="284"/>
      <c r="H989" s="284"/>
      <c r="I989" s="284"/>
      <c r="J989" s="284"/>
      <c r="K989" s="284"/>
      <c r="L989" s="284"/>
      <c r="M989" s="284"/>
      <c r="N989" s="285"/>
      <c r="O989" s="502">
        <v>23311.279999999999</v>
      </c>
      <c r="P989" s="491"/>
    </row>
    <row r="990" spans="1:16" customFormat="1" ht="15" thickBot="1">
      <c r="A990" s="621"/>
      <c r="B990" s="175"/>
      <c r="C990" s="246"/>
      <c r="D990" s="178"/>
      <c r="E990" s="178"/>
      <c r="F990" s="178"/>
      <c r="G990" s="178"/>
      <c r="H990" s="178"/>
      <c r="I990" s="178"/>
      <c r="J990" s="178"/>
      <c r="K990" s="178"/>
      <c r="L990" s="178"/>
      <c r="M990" s="178"/>
      <c r="N990" s="178"/>
      <c r="O990" s="247"/>
      <c r="P990" s="176"/>
    </row>
    <row r="991" spans="1:16" customFormat="1" ht="15.75" thickBot="1">
      <c r="A991" s="621"/>
      <c r="B991" s="175"/>
      <c r="C991" s="303" t="s">
        <v>60</v>
      </c>
      <c r="D991" s="304"/>
      <c r="E991" s="304"/>
      <c r="F991" s="304"/>
      <c r="G991" s="304"/>
      <c r="H991" s="304"/>
      <c r="I991" s="304"/>
      <c r="J991" s="304"/>
      <c r="K991" s="304"/>
      <c r="L991" s="304"/>
      <c r="M991" s="304"/>
      <c r="N991" s="305"/>
      <c r="O991" s="534">
        <v>122909.38</v>
      </c>
      <c r="P991" s="306"/>
    </row>
    <row r="992" spans="1:16" customFormat="1" ht="15.75" thickBot="1">
      <c r="A992" s="621"/>
      <c r="B992" s="175"/>
      <c r="C992" s="307"/>
      <c r="D992" s="308"/>
      <c r="E992" s="308"/>
      <c r="F992" s="308"/>
      <c r="G992" s="308"/>
      <c r="H992" s="308"/>
      <c r="I992" s="308"/>
      <c r="J992" s="308"/>
      <c r="K992" s="308"/>
      <c r="L992" s="308"/>
      <c r="M992" s="308"/>
      <c r="N992" s="308"/>
      <c r="O992" s="309"/>
      <c r="P992" s="260"/>
    </row>
    <row r="993" spans="1:16" customFormat="1" ht="30">
      <c r="A993" s="621"/>
      <c r="B993" s="175"/>
      <c r="C993" s="310"/>
      <c r="D993" s="311"/>
      <c r="E993" s="311"/>
      <c r="F993" s="311"/>
      <c r="G993" s="311"/>
      <c r="H993" s="311"/>
      <c r="I993" s="311"/>
      <c r="J993" s="293"/>
      <c r="K993" s="312"/>
      <c r="L993" s="299" t="s">
        <v>61</v>
      </c>
      <c r="M993" s="313" t="s">
        <v>62</v>
      </c>
      <c r="N993" s="314"/>
      <c r="O993" s="300"/>
      <c r="P993" s="301"/>
    </row>
    <row r="994" spans="1:16" customFormat="1">
      <c r="A994" s="621"/>
      <c r="B994" s="175"/>
      <c r="C994" s="292"/>
      <c r="D994" s="270"/>
      <c r="E994" s="270"/>
      <c r="F994" s="270"/>
      <c r="G994" s="270"/>
      <c r="H994" s="270"/>
      <c r="I994" s="270"/>
      <c r="J994" s="544"/>
      <c r="K994" s="545"/>
      <c r="L994" s="546">
        <v>0.24</v>
      </c>
      <c r="M994" s="547">
        <v>29498.25</v>
      </c>
      <c r="N994" s="548"/>
      <c r="O994" s="549"/>
      <c r="P994" s="491"/>
    </row>
    <row r="995" spans="1:16" customFormat="1">
      <c r="A995" s="621"/>
      <c r="B995" s="175"/>
      <c r="C995" s="315"/>
      <c r="D995" s="220"/>
      <c r="E995" s="220"/>
      <c r="F995" s="220"/>
      <c r="G995" s="220"/>
      <c r="H995" s="220"/>
      <c r="I995" s="220"/>
      <c r="J995" s="544"/>
      <c r="K995" s="545"/>
      <c r="L995" s="546">
        <v>0.02</v>
      </c>
      <c r="M995" s="547">
        <v>2458.19</v>
      </c>
      <c r="N995" s="548"/>
      <c r="O995" s="549"/>
      <c r="P995" s="491"/>
    </row>
    <row r="996" spans="1:16" customFormat="1" ht="15" thickBot="1">
      <c r="A996" s="621"/>
      <c r="B996" s="175"/>
      <c r="C996" s="236"/>
      <c r="D996" s="237"/>
      <c r="E996" s="237"/>
      <c r="F996" s="237"/>
      <c r="G996" s="237"/>
      <c r="H996" s="237"/>
      <c r="I996" s="237"/>
      <c r="J996" s="551"/>
      <c r="K996" s="552"/>
      <c r="L996" s="546">
        <v>7.0000000000000007E-2</v>
      </c>
      <c r="M996" s="547">
        <v>8603.66</v>
      </c>
      <c r="N996" s="548"/>
      <c r="O996" s="549"/>
      <c r="P996" s="491"/>
    </row>
    <row r="997" spans="1:16" customFormat="1" ht="15.75" thickBot="1">
      <c r="A997" s="621"/>
      <c r="B997" s="175"/>
      <c r="C997" s="283"/>
      <c r="D997" s="284"/>
      <c r="E997" s="284"/>
      <c r="F997" s="284"/>
      <c r="G997" s="284"/>
      <c r="H997" s="284"/>
      <c r="I997" s="284"/>
      <c r="J997" s="284"/>
      <c r="K997" s="284"/>
      <c r="L997" s="284"/>
      <c r="M997" s="284"/>
      <c r="N997" s="285"/>
      <c r="O997" s="502">
        <v>40560.1</v>
      </c>
      <c r="P997" s="316"/>
    </row>
    <row r="998" spans="1:16" customFormat="1" ht="15" thickBot="1">
      <c r="A998" s="621"/>
      <c r="B998" s="175"/>
      <c r="C998" s="246"/>
      <c r="D998" s="178"/>
      <c r="E998" s="178"/>
      <c r="F998" s="178"/>
      <c r="G998" s="178"/>
      <c r="H998" s="178"/>
      <c r="I998" s="178"/>
      <c r="J998" s="178"/>
      <c r="K998" s="178"/>
      <c r="L998" s="178"/>
      <c r="M998" s="178"/>
      <c r="N998" s="178"/>
      <c r="O998" s="247"/>
      <c r="P998" s="176"/>
    </row>
    <row r="999" spans="1:16" customFormat="1" ht="15.75" thickBot="1">
      <c r="A999" s="621"/>
      <c r="B999" s="175"/>
      <c r="C999" s="317" t="s">
        <v>64</v>
      </c>
      <c r="D999" s="318"/>
      <c r="E999" s="318"/>
      <c r="F999" s="318"/>
      <c r="G999" s="318"/>
      <c r="H999" s="318"/>
      <c r="I999" s="318"/>
      <c r="J999" s="318"/>
      <c r="K999" s="318"/>
      <c r="L999" s="318"/>
      <c r="M999" s="318"/>
      <c r="N999" s="319"/>
      <c r="O999" s="534">
        <v>163469</v>
      </c>
      <c r="P999" s="316"/>
    </row>
    <row r="1000" spans="1:16" customFormat="1">
      <c r="A1000" s="621"/>
      <c r="B1000" s="175"/>
      <c r="C1000" s="239"/>
      <c r="D1000" s="240"/>
      <c r="E1000" s="240"/>
      <c r="F1000" s="240"/>
      <c r="G1000" s="240"/>
      <c r="H1000" s="240"/>
      <c r="I1000" s="240"/>
      <c r="J1000" s="240"/>
      <c r="K1000" s="240"/>
      <c r="L1000" s="240"/>
      <c r="M1000" s="240"/>
      <c r="N1000" s="240"/>
      <c r="O1000" s="241"/>
      <c r="P1000" s="176"/>
    </row>
    <row r="1001" spans="1:16" customFormat="1">
      <c r="A1001" s="621"/>
      <c r="B1001" s="175"/>
      <c r="C1001" s="246"/>
      <c r="D1001" s="178"/>
      <c r="E1001" s="178"/>
      <c r="F1001" s="178"/>
      <c r="G1001" s="178"/>
      <c r="H1001" s="178"/>
      <c r="I1001" s="178"/>
      <c r="J1001" s="178"/>
      <c r="K1001" s="178"/>
      <c r="L1001" s="178"/>
      <c r="M1001" s="178"/>
      <c r="N1001" s="178"/>
      <c r="O1001" s="247"/>
      <c r="P1001" s="176"/>
    </row>
    <row r="1002" spans="1:16" customFormat="1">
      <c r="A1002" s="621"/>
      <c r="B1002" s="175"/>
      <c r="C1002" s="246"/>
      <c r="D1002" s="178"/>
      <c r="E1002" s="178"/>
      <c r="F1002" s="178"/>
      <c r="G1002" s="178"/>
      <c r="H1002" s="178"/>
      <c r="I1002" s="178"/>
      <c r="J1002" s="178"/>
      <c r="K1002" s="178"/>
      <c r="L1002" s="178"/>
      <c r="M1002" s="178"/>
      <c r="N1002" s="178"/>
      <c r="O1002" s="247"/>
      <c r="P1002" s="176"/>
    </row>
    <row r="1003" spans="1:16" customFormat="1">
      <c r="A1003" s="621"/>
      <c r="B1003" s="175"/>
      <c r="C1003" s="246"/>
      <c r="D1003" s="178"/>
      <c r="E1003" s="178"/>
      <c r="F1003" s="178"/>
      <c r="G1003" s="178"/>
      <c r="H1003" s="178"/>
      <c r="I1003" s="178"/>
      <c r="J1003" s="178"/>
      <c r="K1003" s="178"/>
      <c r="L1003" s="178"/>
      <c r="M1003" s="178"/>
      <c r="N1003" s="178"/>
      <c r="O1003" s="247"/>
      <c r="P1003" s="176"/>
    </row>
    <row r="1004" spans="1:16" customFormat="1" ht="15.75">
      <c r="A1004" s="621"/>
      <c r="B1004" s="175"/>
      <c r="C1004" s="320" t="s">
        <v>106</v>
      </c>
      <c r="D1004" s="178"/>
      <c r="E1004" s="178"/>
      <c r="F1004" s="178"/>
      <c r="G1004" s="178"/>
      <c r="H1004" s="178"/>
      <c r="I1004" s="178"/>
      <c r="J1004" s="321" t="s">
        <v>107</v>
      </c>
      <c r="K1004" s="178"/>
      <c r="M1004" s="178"/>
      <c r="N1004" s="178"/>
      <c r="O1004" s="247"/>
      <c r="P1004" s="176"/>
    </row>
    <row r="1005" spans="1:16" customFormat="1">
      <c r="A1005" s="621"/>
      <c r="B1005" s="175"/>
      <c r="C1005" s="322"/>
      <c r="D1005" s="178" t="s">
        <v>108</v>
      </c>
      <c r="E1005" s="178"/>
      <c r="F1005" s="178"/>
      <c r="G1005" s="178"/>
      <c r="H1005" s="323"/>
      <c r="I1005" s="178"/>
      <c r="J1005" s="178"/>
      <c r="K1005" s="178" t="s">
        <v>109</v>
      </c>
      <c r="M1005" s="178"/>
      <c r="N1005" s="178"/>
      <c r="O1005" s="247"/>
      <c r="P1005" s="324"/>
    </row>
    <row r="1006" spans="1:16" customFormat="1">
      <c r="A1006" s="621"/>
      <c r="B1006" s="175"/>
      <c r="C1006" s="246"/>
      <c r="D1006" s="178" t="s">
        <v>110</v>
      </c>
      <c r="E1006" s="178"/>
      <c r="F1006" s="178"/>
      <c r="G1006" s="178"/>
      <c r="H1006" s="323"/>
      <c r="I1006" s="178"/>
      <c r="J1006" s="178"/>
      <c r="K1006" s="178" t="s">
        <v>111</v>
      </c>
      <c r="M1006" s="178"/>
      <c r="N1006" s="178"/>
      <c r="O1006" s="247"/>
      <c r="P1006" s="324"/>
    </row>
    <row r="1007" spans="1:16" customFormat="1">
      <c r="A1007" s="621"/>
      <c r="B1007" s="175"/>
      <c r="C1007" s="227"/>
      <c r="D1007" s="178" t="s">
        <v>112</v>
      </c>
      <c r="E1007" s="178"/>
      <c r="F1007" s="179"/>
      <c r="G1007" s="179"/>
      <c r="H1007" s="323"/>
      <c r="I1007" s="179"/>
      <c r="J1007" s="179"/>
      <c r="K1007" s="325" t="s">
        <v>113</v>
      </c>
      <c r="L1007" s="325"/>
      <c r="M1007" s="179"/>
      <c r="N1007" s="179"/>
      <c r="O1007" s="247"/>
      <c r="P1007" s="326"/>
    </row>
    <row r="1008" spans="1:16" customFormat="1" ht="16.5" thickBot="1">
      <c r="A1008" s="621"/>
      <c r="B1008" s="175"/>
      <c r="C1008" s="327"/>
      <c r="D1008" s="328"/>
      <c r="E1008" s="328"/>
      <c r="F1008" s="328"/>
      <c r="G1008" s="328"/>
      <c r="H1008" s="328"/>
      <c r="I1008" s="328"/>
      <c r="J1008" s="328"/>
      <c r="K1008" s="328"/>
      <c r="L1008" s="328"/>
      <c r="M1008" s="328"/>
      <c r="N1008" s="328"/>
      <c r="O1008" s="329"/>
      <c r="P1008" s="330"/>
    </row>
    <row r="1009" spans="1:16" customFormat="1" ht="13.5" thickBot="1">
      <c r="A1009" s="621"/>
      <c r="B1009" s="331"/>
      <c r="C1009" s="332"/>
      <c r="D1009" s="332"/>
      <c r="E1009" s="332"/>
      <c r="F1009" s="332"/>
      <c r="G1009" s="332"/>
      <c r="H1009" s="332"/>
      <c r="I1009" s="332"/>
      <c r="J1009" s="332"/>
      <c r="K1009" s="332"/>
      <c r="L1009" s="332"/>
      <c r="M1009" s="332"/>
      <c r="N1009" s="332"/>
      <c r="O1009" s="333"/>
      <c r="P1009" s="334"/>
    </row>
    <row r="1010" spans="1:16" customFormat="1" ht="13.5" thickTop="1">
      <c r="A1010" s="621"/>
      <c r="B1010" s="171"/>
      <c r="C1010" s="172"/>
      <c r="D1010" s="172"/>
      <c r="E1010" s="172"/>
      <c r="F1010" s="172"/>
      <c r="G1010" s="172"/>
      <c r="H1010" s="172"/>
      <c r="I1010" s="172"/>
      <c r="J1010" s="172"/>
      <c r="K1010" s="172"/>
      <c r="L1010" s="172"/>
      <c r="M1010" s="172"/>
      <c r="N1010" s="172"/>
      <c r="O1010" s="173"/>
      <c r="P1010" s="174"/>
    </row>
    <row r="1011" spans="1:16" customFormat="1" ht="18.75" customHeight="1">
      <c r="A1011" s="621"/>
      <c r="B1011" s="175"/>
      <c r="C1011" s="335" t="s">
        <v>100</v>
      </c>
      <c r="D1011" s="335"/>
      <c r="E1011" s="335"/>
      <c r="F1011" s="335"/>
      <c r="G1011" s="335"/>
      <c r="H1011" s="335"/>
      <c r="I1011" s="335"/>
      <c r="J1011" s="335"/>
      <c r="K1011" s="335"/>
      <c r="L1011" s="335"/>
      <c r="M1011" s="335"/>
      <c r="N1011" s="335"/>
      <c r="O1011" s="335"/>
      <c r="P1011" s="176"/>
    </row>
    <row r="1012" spans="1:16" customFormat="1">
      <c r="A1012" s="621"/>
      <c r="B1012" s="175"/>
      <c r="C1012" s="177" t="s">
        <v>89</v>
      </c>
      <c r="D1012" s="177" t="s">
        <v>101</v>
      </c>
      <c r="E1012" s="177"/>
      <c r="F1012" s="177"/>
      <c r="G1012" s="177"/>
      <c r="H1012" s="177"/>
      <c r="I1012" s="177"/>
      <c r="J1012" s="177"/>
      <c r="K1012" s="177"/>
      <c r="L1012" s="177"/>
      <c r="M1012" s="177"/>
      <c r="N1012" s="177"/>
      <c r="O1012" s="177"/>
      <c r="P1012" s="176"/>
    </row>
    <row r="1013" spans="1:16" customFormat="1" ht="15" thickBot="1">
      <c r="A1013" s="621"/>
      <c r="B1013" s="175"/>
      <c r="C1013" s="178"/>
      <c r="D1013" s="178"/>
      <c r="E1013" s="178"/>
      <c r="F1013" s="178"/>
      <c r="G1013" s="178"/>
      <c r="H1013" s="178"/>
      <c r="I1013" s="178"/>
      <c r="J1013" s="178"/>
      <c r="K1013" s="178"/>
      <c r="L1013" s="178"/>
      <c r="M1013" s="178"/>
      <c r="N1013" s="178"/>
      <c r="O1013" s="179"/>
      <c r="P1013" s="176"/>
    </row>
    <row r="1014" spans="1:16" customFormat="1" ht="15">
      <c r="A1014" s="621"/>
      <c r="B1014" s="175"/>
      <c r="C1014" s="180"/>
      <c r="D1014" s="181"/>
      <c r="E1014" s="182"/>
      <c r="F1014" s="182"/>
      <c r="G1014" s="182"/>
      <c r="H1014" s="182"/>
      <c r="I1014" s="182"/>
      <c r="J1014" s="182"/>
      <c r="K1014" s="183"/>
      <c r="L1014" s="184"/>
      <c r="M1014" s="185"/>
      <c r="N1014" s="185"/>
      <c r="O1014" s="186"/>
      <c r="P1014" s="187"/>
    </row>
    <row r="1015" spans="1:16" customFormat="1" ht="15">
      <c r="A1015" s="621"/>
      <c r="B1015" s="175"/>
      <c r="C1015" s="188"/>
      <c r="D1015" s="189" t="s">
        <v>90</v>
      </c>
      <c r="E1015" s="190"/>
      <c r="F1015" s="190"/>
      <c r="G1015" s="190"/>
      <c r="H1015" s="190"/>
      <c r="I1015" s="190"/>
      <c r="J1015" s="190"/>
      <c r="K1015" s="191"/>
      <c r="L1015" s="192"/>
      <c r="M1015" s="193"/>
      <c r="N1015" s="193"/>
      <c r="O1015" s="194"/>
      <c r="P1015" s="187"/>
    </row>
    <row r="1016" spans="1:16" customFormat="1" ht="15">
      <c r="A1016" s="621"/>
      <c r="B1016" s="175"/>
      <c r="C1016" s="188"/>
      <c r="D1016" s="195"/>
      <c r="E1016" s="196"/>
      <c r="F1016" s="196"/>
      <c r="G1016" s="196"/>
      <c r="H1016" s="196"/>
      <c r="I1016" s="196"/>
      <c r="J1016" s="196"/>
      <c r="K1016" s="197"/>
      <c r="L1016" s="198"/>
      <c r="M1016" s="199"/>
      <c r="N1016" s="200"/>
      <c r="O1016" s="201"/>
      <c r="P1016" s="187"/>
    </row>
    <row r="1017" spans="1:16" customFormat="1" ht="15">
      <c r="A1017" s="621"/>
      <c r="B1017" s="175"/>
      <c r="C1017" s="188"/>
      <c r="D1017" s="195"/>
      <c r="E1017" s="196"/>
      <c r="F1017" s="196"/>
      <c r="G1017" s="196"/>
      <c r="H1017" s="196"/>
      <c r="I1017" s="196"/>
      <c r="J1017" s="196"/>
      <c r="K1017" s="197"/>
      <c r="L1017" s="202" t="s">
        <v>35</v>
      </c>
      <c r="M1017" s="203">
        <v>1</v>
      </c>
      <c r="N1017" s="204"/>
      <c r="O1017" s="205"/>
      <c r="P1017" s="187"/>
    </row>
    <row r="1018" spans="1:16" customFormat="1" ht="15">
      <c r="A1018" s="621"/>
      <c r="B1018" s="175"/>
      <c r="C1018" s="188"/>
      <c r="D1018" s="195"/>
      <c r="E1018" s="196"/>
      <c r="F1018" s="196"/>
      <c r="G1018" s="196"/>
      <c r="H1018" s="196"/>
      <c r="I1018" s="196"/>
      <c r="J1018" s="196"/>
      <c r="K1018" s="197"/>
      <c r="L1018" s="206"/>
      <c r="M1018" s="207"/>
      <c r="N1018" s="208"/>
      <c r="O1018" s="209"/>
      <c r="P1018" s="210"/>
    </row>
    <row r="1019" spans="1:16" customFormat="1" ht="15">
      <c r="A1019" s="621"/>
      <c r="B1019" s="175"/>
      <c r="C1019" s="188"/>
      <c r="D1019" s="211"/>
      <c r="E1019" s="212"/>
      <c r="F1019" s="212"/>
      <c r="G1019" s="212"/>
      <c r="H1019" s="212"/>
      <c r="I1019" s="212"/>
      <c r="J1019" s="212"/>
      <c r="K1019" s="213"/>
      <c r="L1019" s="198"/>
      <c r="M1019" s="214"/>
      <c r="N1019" s="214"/>
      <c r="O1019" s="215"/>
      <c r="P1019" s="187"/>
    </row>
    <row r="1020" spans="1:16" customFormat="1" ht="15">
      <c r="A1020" s="621"/>
      <c r="B1020" s="175"/>
      <c r="C1020" s="188"/>
      <c r="D1020" s="211"/>
      <c r="E1020" s="212"/>
      <c r="F1020" s="212"/>
      <c r="G1020" s="212"/>
      <c r="H1020" s="212"/>
      <c r="I1020" s="212"/>
      <c r="J1020" s="212"/>
      <c r="K1020" s="213"/>
      <c r="L1020" s="202" t="s">
        <v>91</v>
      </c>
      <c r="M1020" s="202">
        <v>13</v>
      </c>
      <c r="N1020" s="202" t="s">
        <v>36</v>
      </c>
      <c r="O1020" s="216">
        <v>16</v>
      </c>
      <c r="P1020" s="187"/>
    </row>
    <row r="1021" spans="1:16" customFormat="1" ht="15">
      <c r="A1021" s="621"/>
      <c r="B1021" s="175"/>
      <c r="C1021" s="188"/>
      <c r="D1021" s="189" t="s">
        <v>92</v>
      </c>
      <c r="E1021" s="190"/>
      <c r="F1021" s="190"/>
      <c r="G1021" s="190"/>
      <c r="H1021" s="190"/>
      <c r="I1021" s="190"/>
      <c r="J1021" s="190"/>
      <c r="K1021" s="191"/>
      <c r="L1021" s="202"/>
      <c r="M1021" s="217"/>
      <c r="N1021" s="217"/>
      <c r="O1021" s="216"/>
      <c r="P1021" s="187"/>
    </row>
    <row r="1022" spans="1:16" customFormat="1" ht="15.75" thickBot="1">
      <c r="A1022" s="621"/>
      <c r="B1022" s="175"/>
      <c r="C1022" s="218"/>
      <c r="D1022" s="219"/>
      <c r="E1022" s="219"/>
      <c r="F1022" s="219"/>
      <c r="G1022" s="219"/>
      <c r="H1022" s="219"/>
      <c r="I1022" s="219"/>
      <c r="J1022" s="219"/>
      <c r="K1022" s="219"/>
      <c r="L1022" s="219"/>
      <c r="M1022" s="220"/>
      <c r="N1022" s="220"/>
      <c r="O1022" s="221"/>
      <c r="P1022" s="222"/>
    </row>
    <row r="1023" spans="1:16" customFormat="1" ht="15">
      <c r="A1023" s="621"/>
      <c r="B1023" s="175"/>
      <c r="C1023" s="223"/>
      <c r="D1023" s="224"/>
      <c r="E1023" s="224"/>
      <c r="F1023" s="224"/>
      <c r="G1023" s="224"/>
      <c r="H1023" s="224"/>
      <c r="I1023" s="224"/>
      <c r="J1023" s="224"/>
      <c r="K1023" s="224"/>
      <c r="L1023" s="225" t="s">
        <v>37</v>
      </c>
      <c r="M1023" s="225" t="s">
        <v>38</v>
      </c>
      <c r="N1023" s="225" t="s">
        <v>39</v>
      </c>
      <c r="O1023" s="226" t="s">
        <v>40</v>
      </c>
      <c r="P1023" s="210"/>
    </row>
    <row r="1024" spans="1:16" customFormat="1" ht="15">
      <c r="A1024" s="621"/>
      <c r="B1024" s="175"/>
      <c r="C1024" s="227"/>
      <c r="D1024" s="228"/>
      <c r="E1024" s="228"/>
      <c r="F1024" s="228"/>
      <c r="G1024" s="228"/>
      <c r="H1024" s="228"/>
      <c r="I1024" s="228"/>
      <c r="J1024" s="228"/>
      <c r="K1024" s="228"/>
      <c r="L1024" s="229"/>
      <c r="M1024" s="230">
        <v>13</v>
      </c>
      <c r="N1024" s="230">
        <v>2</v>
      </c>
      <c r="O1024" s="231">
        <v>2026</v>
      </c>
      <c r="P1024" s="232"/>
    </row>
    <row r="1025" spans="1:16" customFormat="1" ht="15">
      <c r="A1025" s="621"/>
      <c r="B1025" s="175"/>
      <c r="C1025" s="233"/>
      <c r="D1025" s="196"/>
      <c r="E1025" s="196"/>
      <c r="F1025" s="196"/>
      <c r="G1025" s="228"/>
      <c r="H1025" s="228"/>
      <c r="I1025" s="228"/>
      <c r="J1025" s="178"/>
      <c r="K1025" s="228"/>
      <c r="L1025" s="234"/>
      <c r="M1025" s="178"/>
      <c r="N1025" s="178"/>
      <c r="O1025" s="235"/>
      <c r="P1025" s="232"/>
    </row>
    <row r="1026" spans="1:16" customFormat="1" ht="15" thickBot="1">
      <c r="A1026" s="621"/>
      <c r="B1026" s="175"/>
      <c r="C1026" s="236"/>
      <c r="D1026" s="237"/>
      <c r="E1026" s="237"/>
      <c r="F1026" s="237"/>
      <c r="G1026" s="237"/>
      <c r="H1026" s="237"/>
      <c r="I1026" s="237"/>
      <c r="J1026" s="237"/>
      <c r="K1026" s="237"/>
      <c r="L1026" s="237"/>
      <c r="M1026" s="237"/>
      <c r="N1026" s="237"/>
      <c r="O1026" s="238"/>
      <c r="P1026" s="176"/>
    </row>
    <row r="1027" spans="1:16" customFormat="1" ht="15" thickBot="1">
      <c r="A1027" s="621"/>
      <c r="B1027" s="175"/>
      <c r="C1027" s="239"/>
      <c r="D1027" s="240"/>
      <c r="E1027" s="240"/>
      <c r="F1027" s="240"/>
      <c r="G1027" s="240"/>
      <c r="H1027" s="240"/>
      <c r="I1027" s="178"/>
      <c r="J1027" s="178"/>
      <c r="K1027" s="240"/>
      <c r="L1027" s="240"/>
      <c r="M1027" s="240"/>
      <c r="N1027" s="240"/>
      <c r="O1027" s="241"/>
      <c r="P1027" s="176"/>
    </row>
    <row r="1028" spans="1:16" customFormat="1" ht="15">
      <c r="A1028" s="621"/>
      <c r="B1028" s="175"/>
      <c r="C1028" s="242" t="s">
        <v>93</v>
      </c>
      <c r="D1028" s="243"/>
      <c r="E1028" s="243"/>
      <c r="F1028" s="243"/>
      <c r="G1028" s="243"/>
      <c r="H1028" s="243"/>
      <c r="I1028" s="243"/>
      <c r="J1028" s="243"/>
      <c r="K1028" s="243"/>
      <c r="L1028" s="243"/>
      <c r="M1028" s="243"/>
      <c r="N1028" s="243"/>
      <c r="O1028" s="244"/>
      <c r="P1028" s="245"/>
    </row>
    <row r="1029" spans="1:16" customFormat="1" ht="15" thickBot="1">
      <c r="A1029" s="621"/>
      <c r="B1029" s="175"/>
      <c r="C1029" s="246"/>
      <c r="D1029" s="178"/>
      <c r="E1029" s="178"/>
      <c r="F1029" s="178"/>
      <c r="G1029" s="178"/>
      <c r="H1029" s="178"/>
      <c r="I1029" s="178"/>
      <c r="J1029" s="178"/>
      <c r="K1029" s="178"/>
      <c r="L1029" s="178"/>
      <c r="M1029" s="178"/>
      <c r="N1029" s="178"/>
      <c r="O1029" s="247"/>
      <c r="P1029" s="176"/>
    </row>
    <row r="1030" spans="1:16" customFormat="1" ht="15">
      <c r="A1030" s="621"/>
      <c r="B1030" s="175"/>
      <c r="C1030" s="248" t="s">
        <v>41</v>
      </c>
      <c r="D1030" s="249" t="s">
        <v>42</v>
      </c>
      <c r="E1030" s="249"/>
      <c r="F1030" s="249"/>
      <c r="G1030" s="249"/>
      <c r="H1030" s="249"/>
      <c r="I1030" s="249"/>
      <c r="J1030" s="249"/>
      <c r="K1030" s="249"/>
      <c r="L1030" s="249"/>
      <c r="M1030" s="250" t="s">
        <v>43</v>
      </c>
      <c r="N1030" s="250"/>
      <c r="O1030" s="251" t="s">
        <v>9</v>
      </c>
      <c r="P1030" s="252"/>
    </row>
    <row r="1031" spans="1:16" customFormat="1" ht="30" customHeight="1" thickBot="1">
      <c r="A1031" s="621"/>
      <c r="B1031" s="253"/>
      <c r="C1031" s="254" t="s">
        <v>145</v>
      </c>
      <c r="D1031" s="255" t="s">
        <v>161</v>
      </c>
      <c r="E1031" s="255"/>
      <c r="F1031" s="255"/>
      <c r="G1031" s="255"/>
      <c r="H1031" s="255"/>
      <c r="I1031" s="255"/>
      <c r="J1031" s="255"/>
      <c r="K1031" s="255"/>
      <c r="L1031" s="255"/>
      <c r="M1031" s="255" t="s">
        <v>67</v>
      </c>
      <c r="N1031" s="256"/>
      <c r="O1031" s="257">
        <v>1</v>
      </c>
      <c r="P1031" s="258"/>
    </row>
    <row r="1032" spans="1:16" customFormat="1" ht="15.75" thickBot="1">
      <c r="A1032" s="621"/>
      <c r="B1032" s="175"/>
      <c r="C1032" s="233" t="s">
        <v>44</v>
      </c>
      <c r="D1032" s="196"/>
      <c r="E1032" s="196"/>
      <c r="F1032" s="196"/>
      <c r="G1032" s="196"/>
      <c r="H1032" s="196"/>
      <c r="I1032" s="196"/>
      <c r="J1032" s="196"/>
      <c r="K1032" s="196"/>
      <c r="L1032" s="196"/>
      <c r="M1032" s="196"/>
      <c r="N1032" s="196"/>
      <c r="O1032" s="259"/>
      <c r="P1032" s="260"/>
    </row>
    <row r="1033" spans="1:16" customFormat="1" ht="15">
      <c r="A1033" s="621"/>
      <c r="B1033" s="175"/>
      <c r="C1033" s="261" t="s">
        <v>42</v>
      </c>
      <c r="D1033" s="262"/>
      <c r="E1033" s="262"/>
      <c r="F1033" s="262"/>
      <c r="G1033" s="263"/>
      <c r="H1033" s="264" t="s">
        <v>45</v>
      </c>
      <c r="I1033" s="262"/>
      <c r="J1033" s="264" t="s">
        <v>46</v>
      </c>
      <c r="K1033" s="265"/>
      <c r="L1033" s="266" t="s">
        <v>54</v>
      </c>
      <c r="M1033" s="264" t="s">
        <v>47</v>
      </c>
      <c r="N1033" s="265"/>
      <c r="O1033" s="267" t="s">
        <v>48</v>
      </c>
      <c r="P1033" s="268"/>
    </row>
    <row r="1034" spans="1:16" customFormat="1">
      <c r="A1034" s="621"/>
      <c r="B1034" s="175"/>
      <c r="C1034" s="269" t="s">
        <v>102</v>
      </c>
      <c r="D1034" s="270"/>
      <c r="E1034" s="270"/>
      <c r="F1034" s="270"/>
      <c r="G1034" s="271"/>
      <c r="H1034" s="272"/>
      <c r="I1034" s="271"/>
      <c r="J1034" s="273" t="s">
        <v>98</v>
      </c>
      <c r="K1034" s="274"/>
      <c r="L1034" s="487">
        <v>13598.240000000002</v>
      </c>
      <c r="M1034" s="275">
        <v>10</v>
      </c>
      <c r="N1034" s="276"/>
      <c r="O1034" s="490">
        <v>1359.82</v>
      </c>
      <c r="P1034" s="491"/>
    </row>
    <row r="1035" spans="1:16" customFormat="1">
      <c r="A1035" s="621"/>
      <c r="B1035" s="175"/>
      <c r="C1035" s="269" t="s">
        <v>119</v>
      </c>
      <c r="D1035" s="270"/>
      <c r="E1035" s="270"/>
      <c r="F1035" s="270" t="s">
        <v>94</v>
      </c>
      <c r="G1035" s="271"/>
      <c r="H1035" s="272"/>
      <c r="I1035" s="271"/>
      <c r="J1035" s="273" t="s">
        <v>115</v>
      </c>
      <c r="K1035" s="274"/>
      <c r="L1035" s="487">
        <v>3000</v>
      </c>
      <c r="M1035" s="275">
        <v>24</v>
      </c>
      <c r="N1035" s="276"/>
      <c r="O1035" s="490">
        <v>125</v>
      </c>
      <c r="P1035" s="491"/>
    </row>
    <row r="1036" spans="1:16" customFormat="1">
      <c r="A1036" s="621"/>
      <c r="B1036" s="175"/>
      <c r="C1036" s="269" t="s">
        <v>103</v>
      </c>
      <c r="D1036" s="270"/>
      <c r="E1036" s="270"/>
      <c r="F1036" s="270"/>
      <c r="G1036" s="271"/>
      <c r="H1036" s="277"/>
      <c r="I1036" s="278"/>
      <c r="J1036" s="273" t="s">
        <v>103</v>
      </c>
      <c r="K1036" s="274"/>
      <c r="L1036" s="487" t="s">
        <v>103</v>
      </c>
      <c r="M1036" s="275">
        <v>0</v>
      </c>
      <c r="N1036" s="276"/>
      <c r="O1036" s="490" t="s">
        <v>65</v>
      </c>
      <c r="P1036" s="491"/>
    </row>
    <row r="1037" spans="1:16" customFormat="1">
      <c r="A1037" s="621"/>
      <c r="B1037" s="175"/>
      <c r="C1037" s="269" t="s">
        <v>103</v>
      </c>
      <c r="D1037" s="270"/>
      <c r="E1037" s="270"/>
      <c r="F1037" s="270"/>
      <c r="G1037" s="271"/>
      <c r="H1037" s="277"/>
      <c r="I1037" s="278"/>
      <c r="J1037" s="273" t="s">
        <v>103</v>
      </c>
      <c r="K1037" s="274"/>
      <c r="L1037" s="487" t="s">
        <v>103</v>
      </c>
      <c r="M1037" s="275">
        <v>0</v>
      </c>
      <c r="N1037" s="276"/>
      <c r="O1037" s="490" t="s">
        <v>65</v>
      </c>
      <c r="P1037" s="491"/>
    </row>
    <row r="1038" spans="1:16" customFormat="1">
      <c r="A1038" s="621"/>
      <c r="B1038" s="175"/>
      <c r="C1038" s="269" t="s">
        <v>103</v>
      </c>
      <c r="D1038" s="270"/>
      <c r="E1038" s="270"/>
      <c r="F1038" s="270"/>
      <c r="G1038" s="271"/>
      <c r="H1038" s="272"/>
      <c r="I1038" s="271"/>
      <c r="J1038" s="273" t="s">
        <v>103</v>
      </c>
      <c r="K1038" s="274"/>
      <c r="L1038" s="487" t="s">
        <v>103</v>
      </c>
      <c r="M1038" s="275">
        <v>0</v>
      </c>
      <c r="N1038" s="276"/>
      <c r="O1038" s="490" t="s">
        <v>65</v>
      </c>
      <c r="P1038" s="491"/>
    </row>
    <row r="1039" spans="1:16" customFormat="1" ht="15" thickBot="1">
      <c r="A1039" s="621"/>
      <c r="B1039" s="175"/>
      <c r="C1039" s="269" t="s">
        <v>103</v>
      </c>
      <c r="D1039" s="237"/>
      <c r="E1039" s="237"/>
      <c r="F1039" s="237"/>
      <c r="G1039" s="279"/>
      <c r="H1039" s="280"/>
      <c r="I1039" s="279"/>
      <c r="J1039" s="273" t="s">
        <v>103</v>
      </c>
      <c r="K1039" s="281"/>
      <c r="L1039" s="487" t="s">
        <v>103</v>
      </c>
      <c r="M1039" s="275">
        <v>0</v>
      </c>
      <c r="N1039" s="282"/>
      <c r="O1039" s="498" t="s">
        <v>65</v>
      </c>
      <c r="P1039" s="491"/>
    </row>
    <row r="1040" spans="1:16" customFormat="1" ht="15.75" thickBot="1">
      <c r="A1040" s="621"/>
      <c r="B1040" s="175"/>
      <c r="C1040" s="283" t="s">
        <v>95</v>
      </c>
      <c r="D1040" s="284"/>
      <c r="E1040" s="284"/>
      <c r="F1040" s="284"/>
      <c r="G1040" s="284"/>
      <c r="H1040" s="284"/>
      <c r="I1040" s="284"/>
      <c r="J1040" s="284"/>
      <c r="K1040" s="284"/>
      <c r="L1040" s="284"/>
      <c r="M1040" s="284"/>
      <c r="N1040" s="285"/>
      <c r="O1040" s="502">
        <v>1484.82</v>
      </c>
      <c r="P1040" s="286"/>
    </row>
    <row r="1041" spans="1:16" customFormat="1" ht="15.75" thickBot="1">
      <c r="A1041" s="621"/>
      <c r="B1041" s="175"/>
      <c r="C1041" s="233" t="s">
        <v>49</v>
      </c>
      <c r="D1041" s="196"/>
      <c r="E1041" s="196"/>
      <c r="F1041" s="196"/>
      <c r="G1041" s="196"/>
      <c r="H1041" s="196"/>
      <c r="I1041" s="196"/>
      <c r="J1041" s="196"/>
      <c r="K1041" s="196"/>
      <c r="L1041" s="196"/>
      <c r="M1041" s="196"/>
      <c r="N1041" s="196"/>
      <c r="O1041" s="259"/>
      <c r="P1041" s="260"/>
    </row>
    <row r="1042" spans="1:16" customFormat="1" ht="15">
      <c r="A1042" s="621"/>
      <c r="B1042" s="175"/>
      <c r="C1042" s="261" t="s">
        <v>42</v>
      </c>
      <c r="D1042" s="287"/>
      <c r="E1042" s="287"/>
      <c r="F1042" s="287"/>
      <c r="G1042" s="287"/>
      <c r="H1042" s="287"/>
      <c r="I1042" s="287"/>
      <c r="J1042" s="265"/>
      <c r="K1042" s="288" t="s">
        <v>43</v>
      </c>
      <c r="L1042" s="266" t="s">
        <v>9</v>
      </c>
      <c r="M1042" s="264" t="s">
        <v>96</v>
      </c>
      <c r="N1042" s="265"/>
      <c r="O1042" s="267" t="s">
        <v>48</v>
      </c>
      <c r="P1042" s="268"/>
    </row>
    <row r="1043" spans="1:16" customFormat="1">
      <c r="A1043" s="621"/>
      <c r="B1043" s="175"/>
      <c r="C1043" s="269" t="s">
        <v>139</v>
      </c>
      <c r="D1043" s="289"/>
      <c r="E1043" s="289"/>
      <c r="F1043" s="289"/>
      <c r="G1043" s="289"/>
      <c r="H1043" s="289"/>
      <c r="I1043" s="289"/>
      <c r="J1043" s="290"/>
      <c r="K1043" s="291" t="s">
        <v>69</v>
      </c>
      <c r="L1043" s="509">
        <v>7.1999999999999998E-3</v>
      </c>
      <c r="M1043" s="510">
        <v>646005.14</v>
      </c>
      <c r="N1043" s="511"/>
      <c r="O1043" s="490">
        <v>4651.24</v>
      </c>
      <c r="P1043" s="491"/>
    </row>
    <row r="1044" spans="1:16" customFormat="1">
      <c r="A1044" s="621"/>
      <c r="B1044" s="175"/>
      <c r="C1044" s="269" t="s">
        <v>103</v>
      </c>
      <c r="D1044" s="289"/>
      <c r="E1044" s="289"/>
      <c r="F1044" s="289"/>
      <c r="G1044" s="289"/>
      <c r="H1044" s="289"/>
      <c r="I1044" s="289"/>
      <c r="J1044" s="290"/>
      <c r="K1044" s="291" t="s">
        <v>103</v>
      </c>
      <c r="L1044" s="509">
        <v>0</v>
      </c>
      <c r="M1044" s="510" t="s">
        <v>103</v>
      </c>
      <c r="N1044" s="511"/>
      <c r="O1044" s="490" t="s">
        <v>103</v>
      </c>
      <c r="P1044" s="491"/>
    </row>
    <row r="1045" spans="1:16" customFormat="1">
      <c r="A1045" s="621"/>
      <c r="B1045" s="175"/>
      <c r="C1045" s="269" t="s">
        <v>103</v>
      </c>
      <c r="D1045" s="270"/>
      <c r="E1045" s="270"/>
      <c r="F1045" s="270"/>
      <c r="G1045" s="270"/>
      <c r="H1045" s="270"/>
      <c r="I1045" s="270"/>
      <c r="J1045" s="271"/>
      <c r="K1045" s="291" t="s">
        <v>103</v>
      </c>
      <c r="L1045" s="509">
        <v>0</v>
      </c>
      <c r="M1045" s="510" t="s">
        <v>103</v>
      </c>
      <c r="N1045" s="511"/>
      <c r="O1045" s="490" t="s">
        <v>103</v>
      </c>
      <c r="P1045" s="491"/>
    </row>
    <row r="1046" spans="1:16" customFormat="1">
      <c r="A1046" s="621"/>
      <c r="B1046" s="175"/>
      <c r="C1046" s="269" t="s">
        <v>103</v>
      </c>
      <c r="D1046" s="270"/>
      <c r="E1046" s="270"/>
      <c r="F1046" s="270"/>
      <c r="G1046" s="270"/>
      <c r="H1046" s="270"/>
      <c r="I1046" s="270"/>
      <c r="J1046" s="271"/>
      <c r="K1046" s="291" t="s">
        <v>103</v>
      </c>
      <c r="L1046" s="509">
        <v>0</v>
      </c>
      <c r="M1046" s="510" t="s">
        <v>103</v>
      </c>
      <c r="N1046" s="511"/>
      <c r="O1046" s="490" t="s">
        <v>103</v>
      </c>
      <c r="P1046" s="491"/>
    </row>
    <row r="1047" spans="1:16" customFormat="1">
      <c r="A1047" s="621"/>
      <c r="B1047" s="175"/>
      <c r="C1047" s="269" t="s">
        <v>103</v>
      </c>
      <c r="D1047" s="270"/>
      <c r="E1047" s="270"/>
      <c r="F1047" s="270"/>
      <c r="G1047" s="270"/>
      <c r="H1047" s="270"/>
      <c r="I1047" s="270"/>
      <c r="J1047" s="271"/>
      <c r="K1047" s="291" t="s">
        <v>103</v>
      </c>
      <c r="L1047" s="509">
        <v>0</v>
      </c>
      <c r="M1047" s="510" t="s">
        <v>103</v>
      </c>
      <c r="N1047" s="511"/>
      <c r="O1047" s="490" t="s">
        <v>103</v>
      </c>
      <c r="P1047" s="491"/>
    </row>
    <row r="1048" spans="1:16" customFormat="1">
      <c r="A1048" s="621"/>
      <c r="B1048" s="175"/>
      <c r="C1048" s="269" t="s">
        <v>103</v>
      </c>
      <c r="D1048" s="270"/>
      <c r="E1048" s="270"/>
      <c r="F1048" s="270"/>
      <c r="G1048" s="270"/>
      <c r="H1048" s="270"/>
      <c r="I1048" s="270"/>
      <c r="J1048" s="271"/>
      <c r="K1048" s="291" t="s">
        <v>103</v>
      </c>
      <c r="L1048" s="509">
        <v>0</v>
      </c>
      <c r="M1048" s="510" t="s">
        <v>103</v>
      </c>
      <c r="N1048" s="511"/>
      <c r="O1048" s="490" t="s">
        <v>103</v>
      </c>
      <c r="P1048" s="491"/>
    </row>
    <row r="1049" spans="1:16" customFormat="1">
      <c r="A1049" s="621"/>
      <c r="B1049" s="175"/>
      <c r="C1049" s="269" t="s">
        <v>103</v>
      </c>
      <c r="D1049" s="270"/>
      <c r="E1049" s="270"/>
      <c r="F1049" s="270"/>
      <c r="G1049" s="270"/>
      <c r="H1049" s="270"/>
      <c r="I1049" s="270"/>
      <c r="J1049" s="271"/>
      <c r="K1049" s="291" t="s">
        <v>103</v>
      </c>
      <c r="L1049" s="509">
        <v>0</v>
      </c>
      <c r="M1049" s="510" t="s">
        <v>103</v>
      </c>
      <c r="N1049" s="511"/>
      <c r="O1049" s="490" t="s">
        <v>103</v>
      </c>
      <c r="P1049" s="491"/>
    </row>
    <row r="1050" spans="1:16" customFormat="1">
      <c r="A1050" s="621"/>
      <c r="B1050" s="175"/>
      <c r="C1050" s="269" t="s">
        <v>103</v>
      </c>
      <c r="D1050" s="270"/>
      <c r="E1050" s="270"/>
      <c r="F1050" s="270"/>
      <c r="G1050" s="270"/>
      <c r="H1050" s="270"/>
      <c r="I1050" s="270"/>
      <c r="J1050" s="271"/>
      <c r="K1050" s="291" t="s">
        <v>103</v>
      </c>
      <c r="L1050" s="509">
        <v>0</v>
      </c>
      <c r="M1050" s="510" t="s">
        <v>103</v>
      </c>
      <c r="N1050" s="511"/>
      <c r="O1050" s="490" t="s">
        <v>103</v>
      </c>
      <c r="P1050" s="491"/>
    </row>
    <row r="1051" spans="1:16" customFormat="1">
      <c r="A1051" s="621"/>
      <c r="B1051" s="175"/>
      <c r="C1051" s="269" t="s">
        <v>103</v>
      </c>
      <c r="D1051" s="270"/>
      <c r="E1051" s="270"/>
      <c r="F1051" s="270"/>
      <c r="G1051" s="270"/>
      <c r="H1051" s="270"/>
      <c r="I1051" s="270"/>
      <c r="J1051" s="271"/>
      <c r="K1051" s="291" t="s">
        <v>103</v>
      </c>
      <c r="L1051" s="509">
        <v>0</v>
      </c>
      <c r="M1051" s="510" t="s">
        <v>103</v>
      </c>
      <c r="N1051" s="511"/>
      <c r="O1051" s="490" t="s">
        <v>103</v>
      </c>
      <c r="P1051" s="491"/>
    </row>
    <row r="1052" spans="1:16" customFormat="1">
      <c r="A1052" s="621"/>
      <c r="B1052" s="175"/>
      <c r="C1052" s="269" t="s">
        <v>103</v>
      </c>
      <c r="D1052" s="270"/>
      <c r="E1052" s="270"/>
      <c r="F1052" s="270"/>
      <c r="G1052" s="270"/>
      <c r="H1052" s="270"/>
      <c r="I1052" s="270"/>
      <c r="J1052" s="271"/>
      <c r="K1052" s="291" t="s">
        <v>103</v>
      </c>
      <c r="L1052" s="509">
        <v>0</v>
      </c>
      <c r="M1052" s="510" t="s">
        <v>103</v>
      </c>
      <c r="N1052" s="511"/>
      <c r="O1052" s="490" t="s">
        <v>103</v>
      </c>
      <c r="P1052" s="491"/>
    </row>
    <row r="1053" spans="1:16" customFormat="1">
      <c r="A1053" s="621"/>
      <c r="B1053" s="175"/>
      <c r="C1053" s="269" t="s">
        <v>103</v>
      </c>
      <c r="D1053" s="270"/>
      <c r="E1053" s="270"/>
      <c r="F1053" s="270"/>
      <c r="G1053" s="270"/>
      <c r="H1053" s="270"/>
      <c r="I1053" s="270"/>
      <c r="J1053" s="271"/>
      <c r="K1053" s="291" t="s">
        <v>103</v>
      </c>
      <c r="L1053" s="509">
        <v>0</v>
      </c>
      <c r="M1053" s="510" t="s">
        <v>103</v>
      </c>
      <c r="N1053" s="511"/>
      <c r="O1053" s="490" t="s">
        <v>103</v>
      </c>
      <c r="P1053" s="491"/>
    </row>
    <row r="1054" spans="1:16" customFormat="1">
      <c r="A1054" s="621"/>
      <c r="B1054" s="175"/>
      <c r="C1054" s="269" t="s">
        <v>103</v>
      </c>
      <c r="D1054" s="270"/>
      <c r="E1054" s="270"/>
      <c r="F1054" s="270"/>
      <c r="G1054" s="270"/>
      <c r="H1054" s="270"/>
      <c r="I1054" s="270"/>
      <c r="J1054" s="271"/>
      <c r="K1054" s="291" t="s">
        <v>103</v>
      </c>
      <c r="L1054" s="509">
        <v>0</v>
      </c>
      <c r="M1054" s="510" t="s">
        <v>103</v>
      </c>
      <c r="N1054" s="511"/>
      <c r="O1054" s="490" t="s">
        <v>103</v>
      </c>
      <c r="P1054" s="491"/>
    </row>
    <row r="1055" spans="1:16" customFormat="1">
      <c r="A1055" s="621"/>
      <c r="B1055" s="175"/>
      <c r="C1055" s="269" t="s">
        <v>103</v>
      </c>
      <c r="D1055" s="270"/>
      <c r="E1055" s="270"/>
      <c r="F1055" s="270"/>
      <c r="G1055" s="270"/>
      <c r="H1055" s="270"/>
      <c r="I1055" s="270"/>
      <c r="J1055" s="271"/>
      <c r="K1055" s="291" t="s">
        <v>103</v>
      </c>
      <c r="L1055" s="509">
        <v>0</v>
      </c>
      <c r="M1055" s="510" t="s">
        <v>103</v>
      </c>
      <c r="N1055" s="511"/>
      <c r="O1055" s="490" t="s">
        <v>103</v>
      </c>
      <c r="P1055" s="491"/>
    </row>
    <row r="1056" spans="1:16" customFormat="1">
      <c r="A1056" s="621"/>
      <c r="B1056" s="175"/>
      <c r="C1056" s="269" t="s">
        <v>103</v>
      </c>
      <c r="D1056" s="270"/>
      <c r="E1056" s="270"/>
      <c r="F1056" s="270"/>
      <c r="G1056" s="270"/>
      <c r="H1056" s="270"/>
      <c r="I1056" s="270"/>
      <c r="J1056" s="271"/>
      <c r="K1056" s="291" t="s">
        <v>103</v>
      </c>
      <c r="L1056" s="509">
        <v>0</v>
      </c>
      <c r="M1056" s="510" t="s">
        <v>103</v>
      </c>
      <c r="N1056" s="511"/>
      <c r="O1056" s="490" t="s">
        <v>103</v>
      </c>
      <c r="P1056" s="491"/>
    </row>
    <row r="1057" spans="1:16" customFormat="1" ht="15" thickBot="1">
      <c r="A1057" s="621"/>
      <c r="B1057" s="175"/>
      <c r="C1057" s="292" t="s">
        <v>97</v>
      </c>
      <c r="D1057" s="270"/>
      <c r="E1057" s="270"/>
      <c r="F1057" s="270"/>
      <c r="G1057" s="270"/>
      <c r="H1057" s="270"/>
      <c r="I1057" s="270"/>
      <c r="J1057" s="271"/>
      <c r="K1057" s="291" t="s">
        <v>98</v>
      </c>
      <c r="L1057" s="509">
        <v>0.05</v>
      </c>
      <c r="M1057" s="510">
        <v>4651.24</v>
      </c>
      <c r="N1057" s="511"/>
      <c r="O1057" s="490">
        <v>232.56</v>
      </c>
      <c r="P1057" s="491"/>
    </row>
    <row r="1058" spans="1:16" customFormat="1" ht="15.75" thickBot="1">
      <c r="A1058" s="621"/>
      <c r="B1058" s="175"/>
      <c r="C1058" s="283" t="s">
        <v>95</v>
      </c>
      <c r="D1058" s="284"/>
      <c r="E1058" s="284"/>
      <c r="F1058" s="284"/>
      <c r="G1058" s="284"/>
      <c r="H1058" s="284"/>
      <c r="I1058" s="284"/>
      <c r="J1058" s="284"/>
      <c r="K1058" s="284"/>
      <c r="L1058" s="284"/>
      <c r="M1058" s="284"/>
      <c r="N1058" s="285"/>
      <c r="O1058" s="502">
        <v>4883.8</v>
      </c>
      <c r="P1058" s="491"/>
    </row>
    <row r="1059" spans="1:16" customFormat="1" ht="15.75" thickBot="1">
      <c r="A1059" s="621"/>
      <c r="B1059" s="175"/>
      <c r="C1059" s="233" t="s">
        <v>50</v>
      </c>
      <c r="D1059" s="196"/>
      <c r="E1059" s="196"/>
      <c r="F1059" s="196"/>
      <c r="G1059" s="196"/>
      <c r="H1059" s="196"/>
      <c r="I1059" s="196"/>
      <c r="J1059" s="196"/>
      <c r="K1059" s="196"/>
      <c r="L1059" s="196"/>
      <c r="M1059" s="196"/>
      <c r="N1059" s="196"/>
      <c r="O1059" s="259"/>
      <c r="P1059" s="260"/>
    </row>
    <row r="1060" spans="1:16" customFormat="1" ht="15">
      <c r="A1060" s="621"/>
      <c r="B1060" s="175"/>
      <c r="C1060" s="261" t="s">
        <v>51</v>
      </c>
      <c r="D1060" s="287"/>
      <c r="E1060" s="287"/>
      <c r="F1060" s="287"/>
      <c r="G1060" s="287"/>
      <c r="H1060" s="287"/>
      <c r="I1060" s="287"/>
      <c r="J1060" s="266" t="s">
        <v>52</v>
      </c>
      <c r="K1060" s="293" t="s">
        <v>53</v>
      </c>
      <c r="L1060" s="266" t="s">
        <v>99</v>
      </c>
      <c r="M1060" s="264" t="s">
        <v>54</v>
      </c>
      <c r="N1060" s="265"/>
      <c r="O1060" s="267" t="s">
        <v>48</v>
      </c>
      <c r="P1060" s="268"/>
    </row>
    <row r="1061" spans="1:16" customFormat="1">
      <c r="A1061" s="621"/>
      <c r="B1061" s="175"/>
      <c r="C1061" s="269" t="s">
        <v>103</v>
      </c>
      <c r="D1061" s="294"/>
      <c r="E1061" s="294"/>
      <c r="F1061" s="294"/>
      <c r="G1061" s="294"/>
      <c r="H1061" s="294"/>
      <c r="I1061" s="294"/>
      <c r="J1061" s="295">
        <v>0</v>
      </c>
      <c r="K1061" s="296">
        <v>0</v>
      </c>
      <c r="L1061" s="517" t="s">
        <v>103</v>
      </c>
      <c r="M1061" s="510" t="s">
        <v>103</v>
      </c>
      <c r="N1061" s="518"/>
      <c r="O1061" s="519" t="s">
        <v>103</v>
      </c>
      <c r="P1061" s="491"/>
    </row>
    <row r="1062" spans="1:16" customFormat="1">
      <c r="A1062" s="621"/>
      <c r="B1062" s="175"/>
      <c r="C1062" s="269" t="s">
        <v>103</v>
      </c>
      <c r="D1062" s="294"/>
      <c r="E1062" s="294"/>
      <c r="F1062" s="294"/>
      <c r="G1062" s="294"/>
      <c r="H1062" s="294"/>
      <c r="I1062" s="294"/>
      <c r="J1062" s="295">
        <v>0</v>
      </c>
      <c r="K1062" s="296">
        <v>0</v>
      </c>
      <c r="L1062" s="517" t="s">
        <v>103</v>
      </c>
      <c r="M1062" s="510" t="s">
        <v>103</v>
      </c>
      <c r="N1062" s="518"/>
      <c r="O1062" s="519" t="s">
        <v>103</v>
      </c>
      <c r="P1062" s="491"/>
    </row>
    <row r="1063" spans="1:16" customFormat="1">
      <c r="A1063" s="621"/>
      <c r="B1063" s="175"/>
      <c r="C1063" s="269" t="s">
        <v>103</v>
      </c>
      <c r="D1063" s="294"/>
      <c r="E1063" s="294"/>
      <c r="F1063" s="294"/>
      <c r="G1063" s="294"/>
      <c r="H1063" s="294"/>
      <c r="I1063" s="294"/>
      <c r="J1063" s="295">
        <v>0</v>
      </c>
      <c r="K1063" s="296">
        <v>0</v>
      </c>
      <c r="L1063" s="517" t="s">
        <v>103</v>
      </c>
      <c r="M1063" s="510" t="s">
        <v>103</v>
      </c>
      <c r="N1063" s="518"/>
      <c r="O1063" s="519" t="s">
        <v>103</v>
      </c>
      <c r="P1063" s="491"/>
    </row>
    <row r="1064" spans="1:16" customFormat="1" ht="15" thickBot="1">
      <c r="A1064" s="621"/>
      <c r="B1064" s="175"/>
      <c r="C1064" s="269" t="s">
        <v>103</v>
      </c>
      <c r="D1064" s="294"/>
      <c r="E1064" s="294"/>
      <c r="F1064" s="294"/>
      <c r="G1064" s="294"/>
      <c r="H1064" s="294"/>
      <c r="I1064" s="294"/>
      <c r="J1064" s="295">
        <v>0</v>
      </c>
      <c r="K1064" s="296">
        <v>0</v>
      </c>
      <c r="L1064" s="517" t="s">
        <v>103</v>
      </c>
      <c r="M1064" s="510" t="s">
        <v>103</v>
      </c>
      <c r="N1064" s="518"/>
      <c r="O1064" s="519" t="s">
        <v>103</v>
      </c>
      <c r="P1064" s="491"/>
    </row>
    <row r="1065" spans="1:16" customFormat="1" ht="15.75" thickBot="1">
      <c r="A1065" s="621"/>
      <c r="B1065" s="175"/>
      <c r="C1065" s="283" t="s">
        <v>95</v>
      </c>
      <c r="D1065" s="284"/>
      <c r="E1065" s="284"/>
      <c r="F1065" s="284"/>
      <c r="G1065" s="284"/>
      <c r="H1065" s="284"/>
      <c r="I1065" s="284"/>
      <c r="J1065" s="284"/>
      <c r="K1065" s="284"/>
      <c r="L1065" s="284"/>
      <c r="M1065" s="284"/>
      <c r="N1065" s="285"/>
      <c r="O1065" s="297">
        <v>0</v>
      </c>
      <c r="P1065" s="286"/>
    </row>
    <row r="1066" spans="1:16" customFormat="1" ht="15.75" thickBot="1">
      <c r="A1066" s="621"/>
      <c r="B1066" s="175"/>
      <c r="C1066" s="233" t="s">
        <v>55</v>
      </c>
      <c r="D1066" s="196"/>
      <c r="E1066" s="196"/>
      <c r="F1066" s="196"/>
      <c r="G1066" s="196"/>
      <c r="H1066" s="196"/>
      <c r="I1066" s="196"/>
      <c r="J1066" s="196"/>
      <c r="K1066" s="196"/>
      <c r="L1066" s="196"/>
      <c r="M1066" s="196"/>
      <c r="N1066" s="196"/>
      <c r="O1066" s="259"/>
      <c r="P1066" s="260"/>
    </row>
    <row r="1067" spans="1:16" customFormat="1" ht="30">
      <c r="A1067" s="621"/>
      <c r="B1067" s="175"/>
      <c r="C1067" s="261" t="s">
        <v>56</v>
      </c>
      <c r="D1067" s="287"/>
      <c r="E1067" s="287"/>
      <c r="F1067" s="287"/>
      <c r="G1067" s="287"/>
      <c r="H1067" s="287"/>
      <c r="I1067" s="287"/>
      <c r="J1067" s="266" t="s">
        <v>57</v>
      </c>
      <c r="K1067" s="298" t="s">
        <v>58</v>
      </c>
      <c r="L1067" s="299" t="s">
        <v>59</v>
      </c>
      <c r="M1067" s="264" t="s">
        <v>47</v>
      </c>
      <c r="N1067" s="265"/>
      <c r="O1067" s="300" t="s">
        <v>48</v>
      </c>
      <c r="P1067" s="301"/>
    </row>
    <row r="1068" spans="1:16" customFormat="1">
      <c r="A1068" s="621"/>
      <c r="B1068" s="175"/>
      <c r="C1068" s="269" t="s">
        <v>104</v>
      </c>
      <c r="D1068" s="270"/>
      <c r="E1068" s="270"/>
      <c r="F1068" s="270"/>
      <c r="G1068" s="270"/>
      <c r="H1068" s="270"/>
      <c r="I1068" s="271"/>
      <c r="J1068" s="525">
        <v>95930</v>
      </c>
      <c r="K1068" s="526">
        <v>1.95</v>
      </c>
      <c r="L1068" s="527">
        <v>187063.5</v>
      </c>
      <c r="M1068" s="275">
        <v>24</v>
      </c>
      <c r="N1068" s="302"/>
      <c r="O1068" s="529">
        <v>7794.31</v>
      </c>
      <c r="P1068" s="530"/>
    </row>
    <row r="1069" spans="1:16" customFormat="1">
      <c r="A1069" s="621"/>
      <c r="B1069" s="175"/>
      <c r="C1069" s="269" t="s">
        <v>105</v>
      </c>
      <c r="D1069" s="270"/>
      <c r="E1069" s="270"/>
      <c r="F1069" s="270"/>
      <c r="G1069" s="270"/>
      <c r="H1069" s="270"/>
      <c r="I1069" s="271"/>
      <c r="J1069" s="525">
        <v>71433</v>
      </c>
      <c r="K1069" s="526">
        <v>1.95</v>
      </c>
      <c r="L1069" s="527">
        <v>139294.35</v>
      </c>
      <c r="M1069" s="275">
        <v>24</v>
      </c>
      <c r="N1069" s="302"/>
      <c r="O1069" s="529">
        <v>5803.93</v>
      </c>
      <c r="P1069" s="530"/>
    </row>
    <row r="1070" spans="1:16" customFormat="1">
      <c r="A1070" s="621"/>
      <c r="B1070" s="175"/>
      <c r="C1070" s="269" t="s">
        <v>103</v>
      </c>
      <c r="D1070" s="270"/>
      <c r="E1070" s="270"/>
      <c r="F1070" s="270"/>
      <c r="G1070" s="270"/>
      <c r="H1070" s="270"/>
      <c r="I1070" s="271"/>
      <c r="J1070" s="525" t="s">
        <v>103</v>
      </c>
      <c r="K1070" s="526" t="s">
        <v>65</v>
      </c>
      <c r="L1070" s="527" t="s">
        <v>65</v>
      </c>
      <c r="M1070" s="275">
        <v>0</v>
      </c>
      <c r="N1070" s="302"/>
      <c r="O1070" s="529" t="s">
        <v>65</v>
      </c>
      <c r="P1070" s="530"/>
    </row>
    <row r="1071" spans="1:16" customFormat="1">
      <c r="A1071" s="621"/>
      <c r="B1071" s="175"/>
      <c r="C1071" s="269" t="s">
        <v>103</v>
      </c>
      <c r="D1071" s="270"/>
      <c r="E1071" s="270"/>
      <c r="F1071" s="270"/>
      <c r="G1071" s="270"/>
      <c r="H1071" s="270"/>
      <c r="I1071" s="271"/>
      <c r="J1071" s="525" t="s">
        <v>103</v>
      </c>
      <c r="K1071" s="526" t="s">
        <v>65</v>
      </c>
      <c r="L1071" s="527" t="s">
        <v>65</v>
      </c>
      <c r="M1071" s="275">
        <v>0</v>
      </c>
      <c r="N1071" s="302"/>
      <c r="O1071" s="529" t="s">
        <v>65</v>
      </c>
      <c r="P1071" s="530"/>
    </row>
    <row r="1072" spans="1:16" customFormat="1" ht="15" thickBot="1">
      <c r="A1072" s="621"/>
      <c r="B1072" s="175"/>
      <c r="C1072" s="269" t="s">
        <v>103</v>
      </c>
      <c r="D1072" s="270"/>
      <c r="E1072" s="270"/>
      <c r="F1072" s="270"/>
      <c r="G1072" s="270"/>
      <c r="H1072" s="270"/>
      <c r="I1072" s="271"/>
      <c r="J1072" s="525" t="s">
        <v>103</v>
      </c>
      <c r="K1072" s="526" t="s">
        <v>65</v>
      </c>
      <c r="L1072" s="527" t="s">
        <v>65</v>
      </c>
      <c r="M1072" s="275">
        <v>0</v>
      </c>
      <c r="N1072" s="302"/>
      <c r="O1072" s="529" t="s">
        <v>65</v>
      </c>
      <c r="P1072" s="491"/>
    </row>
    <row r="1073" spans="1:16" customFormat="1" ht="15.75" thickBot="1">
      <c r="A1073" s="621"/>
      <c r="B1073" s="175"/>
      <c r="C1073" s="283" t="s">
        <v>95</v>
      </c>
      <c r="D1073" s="284"/>
      <c r="E1073" s="284"/>
      <c r="F1073" s="284"/>
      <c r="G1073" s="284"/>
      <c r="H1073" s="284"/>
      <c r="I1073" s="284"/>
      <c r="J1073" s="284"/>
      <c r="K1073" s="284"/>
      <c r="L1073" s="284"/>
      <c r="M1073" s="284"/>
      <c r="N1073" s="285"/>
      <c r="O1073" s="502">
        <v>13598.240000000002</v>
      </c>
      <c r="P1073" s="491"/>
    </row>
    <row r="1074" spans="1:16" customFormat="1" ht="15" thickBot="1">
      <c r="A1074" s="621"/>
      <c r="B1074" s="175"/>
      <c r="C1074" s="246"/>
      <c r="D1074" s="178"/>
      <c r="E1074" s="178"/>
      <c r="F1074" s="178"/>
      <c r="G1074" s="178"/>
      <c r="H1074" s="178"/>
      <c r="I1074" s="178"/>
      <c r="J1074" s="178"/>
      <c r="K1074" s="178"/>
      <c r="L1074" s="178"/>
      <c r="M1074" s="178"/>
      <c r="N1074" s="178"/>
      <c r="O1074" s="247"/>
      <c r="P1074" s="176"/>
    </row>
    <row r="1075" spans="1:16" customFormat="1" ht="15.75" thickBot="1">
      <c r="A1075" s="621"/>
      <c r="B1075" s="175"/>
      <c r="C1075" s="303" t="s">
        <v>60</v>
      </c>
      <c r="D1075" s="304"/>
      <c r="E1075" s="304"/>
      <c r="F1075" s="304"/>
      <c r="G1075" s="304"/>
      <c r="H1075" s="304"/>
      <c r="I1075" s="304"/>
      <c r="J1075" s="304"/>
      <c r="K1075" s="304"/>
      <c r="L1075" s="304"/>
      <c r="M1075" s="304"/>
      <c r="N1075" s="305"/>
      <c r="O1075" s="534">
        <v>19966.86</v>
      </c>
      <c r="P1075" s="306"/>
    </row>
    <row r="1076" spans="1:16" customFormat="1" ht="15.75" thickBot="1">
      <c r="A1076" s="621"/>
      <c r="B1076" s="175"/>
      <c r="C1076" s="307"/>
      <c r="D1076" s="308"/>
      <c r="E1076" s="308"/>
      <c r="F1076" s="308"/>
      <c r="G1076" s="308"/>
      <c r="H1076" s="308"/>
      <c r="I1076" s="308"/>
      <c r="J1076" s="308"/>
      <c r="K1076" s="308"/>
      <c r="L1076" s="308"/>
      <c r="M1076" s="308"/>
      <c r="N1076" s="308"/>
      <c r="O1076" s="309"/>
      <c r="P1076" s="260"/>
    </row>
    <row r="1077" spans="1:16" customFormat="1" ht="30">
      <c r="A1077" s="621"/>
      <c r="B1077" s="175"/>
      <c r="C1077" s="310"/>
      <c r="D1077" s="311"/>
      <c r="E1077" s="311"/>
      <c r="F1077" s="311"/>
      <c r="G1077" s="311"/>
      <c r="H1077" s="311"/>
      <c r="I1077" s="311"/>
      <c r="J1077" s="293"/>
      <c r="K1077" s="312"/>
      <c r="L1077" s="299" t="s">
        <v>61</v>
      </c>
      <c r="M1077" s="313" t="s">
        <v>62</v>
      </c>
      <c r="N1077" s="314"/>
      <c r="O1077" s="300"/>
      <c r="P1077" s="301"/>
    </row>
    <row r="1078" spans="1:16" customFormat="1">
      <c r="A1078" s="621"/>
      <c r="B1078" s="175"/>
      <c r="C1078" s="292"/>
      <c r="D1078" s="270"/>
      <c r="E1078" s="270"/>
      <c r="F1078" s="270"/>
      <c r="G1078" s="270"/>
      <c r="H1078" s="270"/>
      <c r="I1078" s="270"/>
      <c r="J1078" s="544"/>
      <c r="K1078" s="545"/>
      <c r="L1078" s="546">
        <v>0.24</v>
      </c>
      <c r="M1078" s="547">
        <v>4792.05</v>
      </c>
      <c r="N1078" s="548"/>
      <c r="O1078" s="549"/>
      <c r="P1078" s="491"/>
    </row>
    <row r="1079" spans="1:16" customFormat="1">
      <c r="A1079" s="621"/>
      <c r="B1079" s="175"/>
      <c r="C1079" s="315"/>
      <c r="D1079" s="220"/>
      <c r="E1079" s="220"/>
      <c r="F1079" s="220"/>
      <c r="G1079" s="220"/>
      <c r="H1079" s="220"/>
      <c r="I1079" s="220"/>
      <c r="J1079" s="544"/>
      <c r="K1079" s="545"/>
      <c r="L1079" s="546">
        <v>0.02</v>
      </c>
      <c r="M1079" s="547">
        <v>399.34</v>
      </c>
      <c r="N1079" s="548"/>
      <c r="O1079" s="549"/>
      <c r="P1079" s="491"/>
    </row>
    <row r="1080" spans="1:16" customFormat="1" ht="15" thickBot="1">
      <c r="A1080" s="621"/>
      <c r="B1080" s="175"/>
      <c r="C1080" s="236"/>
      <c r="D1080" s="237"/>
      <c r="E1080" s="237"/>
      <c r="F1080" s="237"/>
      <c r="G1080" s="237"/>
      <c r="H1080" s="237"/>
      <c r="I1080" s="237"/>
      <c r="J1080" s="551"/>
      <c r="K1080" s="552"/>
      <c r="L1080" s="546">
        <v>7.0000000000000007E-2</v>
      </c>
      <c r="M1080" s="547">
        <v>1397.68</v>
      </c>
      <c r="N1080" s="548"/>
      <c r="O1080" s="549"/>
      <c r="P1080" s="491"/>
    </row>
    <row r="1081" spans="1:16" customFormat="1" ht="15.75" thickBot="1">
      <c r="A1081" s="621"/>
      <c r="B1081" s="175"/>
      <c r="C1081" s="283"/>
      <c r="D1081" s="284"/>
      <c r="E1081" s="284"/>
      <c r="F1081" s="284"/>
      <c r="G1081" s="284"/>
      <c r="H1081" s="284"/>
      <c r="I1081" s="284"/>
      <c r="J1081" s="284"/>
      <c r="K1081" s="284"/>
      <c r="L1081" s="284"/>
      <c r="M1081" s="284"/>
      <c r="N1081" s="285"/>
      <c r="O1081" s="502">
        <v>6589.0700000000006</v>
      </c>
      <c r="P1081" s="316"/>
    </row>
    <row r="1082" spans="1:16" customFormat="1" ht="15" thickBot="1">
      <c r="A1082" s="621"/>
      <c r="B1082" s="175"/>
      <c r="C1082" s="246"/>
      <c r="D1082" s="178"/>
      <c r="E1082" s="178"/>
      <c r="F1082" s="178"/>
      <c r="G1082" s="178"/>
      <c r="H1082" s="178"/>
      <c r="I1082" s="178"/>
      <c r="J1082" s="178"/>
      <c r="K1082" s="178"/>
      <c r="L1082" s="178"/>
      <c r="M1082" s="178"/>
      <c r="N1082" s="178"/>
      <c r="O1082" s="247"/>
      <c r="P1082" s="176"/>
    </row>
    <row r="1083" spans="1:16" customFormat="1" ht="15.75" thickBot="1">
      <c r="A1083" s="621"/>
      <c r="B1083" s="175"/>
      <c r="C1083" s="317" t="s">
        <v>64</v>
      </c>
      <c r="D1083" s="318"/>
      <c r="E1083" s="318"/>
      <c r="F1083" s="318"/>
      <c r="G1083" s="318"/>
      <c r="H1083" s="318"/>
      <c r="I1083" s="318"/>
      <c r="J1083" s="318"/>
      <c r="K1083" s="318"/>
      <c r="L1083" s="318"/>
      <c r="M1083" s="318"/>
      <c r="N1083" s="319"/>
      <c r="O1083" s="534">
        <v>26556</v>
      </c>
      <c r="P1083" s="316"/>
    </row>
    <row r="1084" spans="1:16" customFormat="1">
      <c r="A1084" s="621"/>
      <c r="B1084" s="175"/>
      <c r="C1084" s="239"/>
      <c r="D1084" s="240"/>
      <c r="E1084" s="240"/>
      <c r="F1084" s="240"/>
      <c r="G1084" s="240"/>
      <c r="H1084" s="240"/>
      <c r="I1084" s="240"/>
      <c r="J1084" s="240"/>
      <c r="K1084" s="240"/>
      <c r="L1084" s="240"/>
      <c r="M1084" s="240"/>
      <c r="N1084" s="240"/>
      <c r="O1084" s="241"/>
      <c r="P1084" s="176"/>
    </row>
    <row r="1085" spans="1:16" customFormat="1">
      <c r="A1085" s="621"/>
      <c r="B1085" s="175"/>
      <c r="C1085" s="246"/>
      <c r="D1085" s="178"/>
      <c r="E1085" s="178"/>
      <c r="F1085" s="178"/>
      <c r="G1085" s="178"/>
      <c r="H1085" s="178"/>
      <c r="I1085" s="178"/>
      <c r="J1085" s="178"/>
      <c r="K1085" s="178"/>
      <c r="L1085" s="178"/>
      <c r="M1085" s="178"/>
      <c r="N1085" s="178"/>
      <c r="O1085" s="247"/>
      <c r="P1085" s="176"/>
    </row>
    <row r="1086" spans="1:16" customFormat="1">
      <c r="A1086" s="621"/>
      <c r="B1086" s="175"/>
      <c r="C1086" s="246"/>
      <c r="D1086" s="178"/>
      <c r="E1086" s="178"/>
      <c r="F1086" s="178"/>
      <c r="G1086" s="178"/>
      <c r="H1086" s="178"/>
      <c r="I1086" s="178"/>
      <c r="J1086" s="178"/>
      <c r="K1086" s="178"/>
      <c r="L1086" s="178"/>
      <c r="M1086" s="178"/>
      <c r="N1086" s="178"/>
      <c r="O1086" s="247"/>
      <c r="P1086" s="176"/>
    </row>
    <row r="1087" spans="1:16" customFormat="1">
      <c r="A1087" s="621"/>
      <c r="B1087" s="175"/>
      <c r="C1087" s="246"/>
      <c r="D1087" s="178"/>
      <c r="E1087" s="178"/>
      <c r="F1087" s="178"/>
      <c r="G1087" s="178"/>
      <c r="H1087" s="178"/>
      <c r="I1087" s="178"/>
      <c r="J1087" s="178"/>
      <c r="K1087" s="178"/>
      <c r="L1087" s="178"/>
      <c r="M1087" s="178"/>
      <c r="N1087" s="178"/>
      <c r="O1087" s="247"/>
      <c r="P1087" s="176"/>
    </row>
    <row r="1088" spans="1:16" customFormat="1" ht="15.75">
      <c r="A1088" s="621"/>
      <c r="B1088" s="175"/>
      <c r="C1088" s="320" t="s">
        <v>106</v>
      </c>
      <c r="D1088" s="178"/>
      <c r="E1088" s="178"/>
      <c r="F1088" s="178"/>
      <c r="G1088" s="178"/>
      <c r="H1088" s="178"/>
      <c r="I1088" s="178"/>
      <c r="J1088" s="321" t="s">
        <v>107</v>
      </c>
      <c r="K1088" s="178"/>
      <c r="M1088" s="178"/>
      <c r="N1088" s="178"/>
      <c r="O1088" s="247"/>
      <c r="P1088" s="176"/>
    </row>
    <row r="1089" spans="1:16" customFormat="1">
      <c r="A1089" s="621"/>
      <c r="B1089" s="175"/>
      <c r="C1089" s="322"/>
      <c r="D1089" s="178" t="s">
        <v>108</v>
      </c>
      <c r="E1089" s="178"/>
      <c r="F1089" s="178"/>
      <c r="G1089" s="178"/>
      <c r="H1089" s="323"/>
      <c r="I1089" s="178"/>
      <c r="J1089" s="178"/>
      <c r="K1089" s="178" t="s">
        <v>109</v>
      </c>
      <c r="M1089" s="178"/>
      <c r="N1089" s="178"/>
      <c r="O1089" s="247"/>
      <c r="P1089" s="324"/>
    </row>
    <row r="1090" spans="1:16" customFormat="1">
      <c r="A1090" s="621"/>
      <c r="B1090" s="175"/>
      <c r="C1090" s="246"/>
      <c r="D1090" s="178" t="s">
        <v>110</v>
      </c>
      <c r="E1090" s="178"/>
      <c r="F1090" s="178"/>
      <c r="G1090" s="178"/>
      <c r="H1090" s="323"/>
      <c r="I1090" s="178"/>
      <c r="J1090" s="178"/>
      <c r="K1090" s="178" t="s">
        <v>111</v>
      </c>
      <c r="M1090" s="178"/>
      <c r="N1090" s="178"/>
      <c r="O1090" s="247"/>
      <c r="P1090" s="324"/>
    </row>
    <row r="1091" spans="1:16" customFormat="1">
      <c r="A1091" s="621"/>
      <c r="B1091" s="175"/>
      <c r="C1091" s="227"/>
      <c r="D1091" s="178" t="s">
        <v>112</v>
      </c>
      <c r="E1091" s="178"/>
      <c r="F1091" s="179"/>
      <c r="G1091" s="179"/>
      <c r="H1091" s="323"/>
      <c r="I1091" s="179"/>
      <c r="J1091" s="179"/>
      <c r="K1091" s="325" t="s">
        <v>113</v>
      </c>
      <c r="L1091" s="325"/>
      <c r="M1091" s="179"/>
      <c r="N1091" s="179"/>
      <c r="O1091" s="247"/>
      <c r="P1091" s="326"/>
    </row>
    <row r="1092" spans="1:16" customFormat="1" ht="16.5" thickBot="1">
      <c r="A1092" s="621"/>
      <c r="B1092" s="175"/>
      <c r="C1092" s="327"/>
      <c r="D1092" s="328"/>
      <c r="E1092" s="328"/>
      <c r="F1092" s="328"/>
      <c r="G1092" s="328"/>
      <c r="H1092" s="328"/>
      <c r="I1092" s="328"/>
      <c r="J1092" s="328"/>
      <c r="K1092" s="328"/>
      <c r="L1092" s="328"/>
      <c r="M1092" s="328"/>
      <c r="N1092" s="328"/>
      <c r="O1092" s="329"/>
      <c r="P1092" s="330"/>
    </row>
    <row r="1093" spans="1:16" customFormat="1" ht="13.5" thickBot="1">
      <c r="A1093" s="621"/>
      <c r="B1093" s="331"/>
      <c r="C1093" s="332"/>
      <c r="D1093" s="332"/>
      <c r="E1093" s="332"/>
      <c r="F1093" s="332"/>
      <c r="G1093" s="332"/>
      <c r="H1093" s="332"/>
      <c r="I1093" s="332"/>
      <c r="J1093" s="332"/>
      <c r="K1093" s="332"/>
      <c r="L1093" s="332"/>
      <c r="M1093" s="332"/>
      <c r="N1093" s="332"/>
      <c r="O1093" s="333"/>
      <c r="P1093" s="334"/>
    </row>
    <row r="1094" spans="1:16" customFormat="1" ht="13.5" thickTop="1">
      <c r="A1094" s="621"/>
      <c r="B1094" s="171"/>
      <c r="C1094" s="172"/>
      <c r="D1094" s="172"/>
      <c r="E1094" s="172"/>
      <c r="F1094" s="172"/>
      <c r="G1094" s="172"/>
      <c r="H1094" s="172"/>
      <c r="I1094" s="172"/>
      <c r="J1094" s="172"/>
      <c r="K1094" s="172"/>
      <c r="L1094" s="172"/>
      <c r="M1094" s="172"/>
      <c r="N1094" s="172"/>
      <c r="O1094" s="173"/>
      <c r="P1094" s="174"/>
    </row>
    <row r="1095" spans="1:16" customFormat="1" ht="18.75" customHeight="1">
      <c r="A1095" s="621"/>
      <c r="B1095" s="175"/>
      <c r="C1095" s="335" t="s">
        <v>100</v>
      </c>
      <c r="D1095" s="335"/>
      <c r="E1095" s="335"/>
      <c r="F1095" s="335"/>
      <c r="G1095" s="335"/>
      <c r="H1095" s="335"/>
      <c r="I1095" s="335"/>
      <c r="J1095" s="335"/>
      <c r="K1095" s="335"/>
      <c r="L1095" s="335"/>
      <c r="M1095" s="335"/>
      <c r="N1095" s="335"/>
      <c r="O1095" s="335"/>
      <c r="P1095" s="176"/>
    </row>
    <row r="1096" spans="1:16" customFormat="1">
      <c r="A1096" s="621"/>
      <c r="B1096" s="175"/>
      <c r="C1096" s="177" t="s">
        <v>89</v>
      </c>
      <c r="D1096" s="177" t="s">
        <v>101</v>
      </c>
      <c r="E1096" s="177"/>
      <c r="F1096" s="177"/>
      <c r="G1096" s="177"/>
      <c r="H1096" s="177"/>
      <c r="I1096" s="177"/>
      <c r="J1096" s="177"/>
      <c r="K1096" s="177"/>
      <c r="L1096" s="177"/>
      <c r="M1096" s="177"/>
      <c r="N1096" s="177"/>
      <c r="O1096" s="177"/>
      <c r="P1096" s="176"/>
    </row>
    <row r="1097" spans="1:16" customFormat="1" ht="15" thickBot="1">
      <c r="A1097" s="621"/>
      <c r="B1097" s="175"/>
      <c r="C1097" s="178"/>
      <c r="D1097" s="178"/>
      <c r="E1097" s="178"/>
      <c r="F1097" s="178"/>
      <c r="G1097" s="178"/>
      <c r="H1097" s="178"/>
      <c r="I1097" s="178"/>
      <c r="J1097" s="178"/>
      <c r="K1097" s="178"/>
      <c r="L1097" s="178"/>
      <c r="M1097" s="178"/>
      <c r="N1097" s="178"/>
      <c r="O1097" s="179"/>
      <c r="P1097" s="176"/>
    </row>
    <row r="1098" spans="1:16" customFormat="1" ht="15">
      <c r="A1098" s="621"/>
      <c r="B1098" s="175"/>
      <c r="C1098" s="180"/>
      <c r="D1098" s="181"/>
      <c r="E1098" s="182"/>
      <c r="F1098" s="182"/>
      <c r="G1098" s="182"/>
      <c r="H1098" s="182"/>
      <c r="I1098" s="182"/>
      <c r="J1098" s="182"/>
      <c r="K1098" s="183"/>
      <c r="L1098" s="184"/>
      <c r="M1098" s="185"/>
      <c r="N1098" s="185"/>
      <c r="O1098" s="186"/>
      <c r="P1098" s="187"/>
    </row>
    <row r="1099" spans="1:16" customFormat="1" ht="15">
      <c r="A1099" s="621"/>
      <c r="B1099" s="175"/>
      <c r="C1099" s="188"/>
      <c r="D1099" s="189" t="s">
        <v>90</v>
      </c>
      <c r="E1099" s="190"/>
      <c r="F1099" s="190"/>
      <c r="G1099" s="190"/>
      <c r="H1099" s="190"/>
      <c r="I1099" s="190"/>
      <c r="J1099" s="190"/>
      <c r="K1099" s="191"/>
      <c r="L1099" s="192"/>
      <c r="M1099" s="193"/>
      <c r="N1099" s="193"/>
      <c r="O1099" s="194"/>
      <c r="P1099" s="187"/>
    </row>
    <row r="1100" spans="1:16" customFormat="1" ht="15">
      <c r="A1100" s="621"/>
      <c r="B1100" s="175"/>
      <c r="C1100" s="188"/>
      <c r="D1100" s="195"/>
      <c r="E1100" s="196"/>
      <c r="F1100" s="196"/>
      <c r="G1100" s="196"/>
      <c r="H1100" s="196"/>
      <c r="I1100" s="196"/>
      <c r="J1100" s="196"/>
      <c r="K1100" s="197"/>
      <c r="L1100" s="198"/>
      <c r="M1100" s="199"/>
      <c r="N1100" s="200"/>
      <c r="O1100" s="201"/>
      <c r="P1100" s="187"/>
    </row>
    <row r="1101" spans="1:16" customFormat="1" ht="15">
      <c r="A1101" s="621"/>
      <c r="B1101" s="175"/>
      <c r="C1101" s="188"/>
      <c r="D1101" s="195"/>
      <c r="E1101" s="196"/>
      <c r="F1101" s="196"/>
      <c r="G1101" s="196"/>
      <c r="H1101" s="196"/>
      <c r="I1101" s="196"/>
      <c r="J1101" s="196"/>
      <c r="K1101" s="197"/>
      <c r="L1101" s="202" t="s">
        <v>35</v>
      </c>
      <c r="M1101" s="203">
        <v>1</v>
      </c>
      <c r="N1101" s="204"/>
      <c r="O1101" s="205"/>
      <c r="P1101" s="187"/>
    </row>
    <row r="1102" spans="1:16" customFormat="1" ht="15">
      <c r="A1102" s="621"/>
      <c r="B1102" s="175"/>
      <c r="C1102" s="188"/>
      <c r="D1102" s="195"/>
      <c r="E1102" s="196"/>
      <c r="F1102" s="196"/>
      <c r="G1102" s="196"/>
      <c r="H1102" s="196"/>
      <c r="I1102" s="196"/>
      <c r="J1102" s="196"/>
      <c r="K1102" s="197"/>
      <c r="L1102" s="206"/>
      <c r="M1102" s="207"/>
      <c r="N1102" s="208"/>
      <c r="O1102" s="209"/>
      <c r="P1102" s="210"/>
    </row>
    <row r="1103" spans="1:16" customFormat="1" ht="15">
      <c r="A1103" s="621"/>
      <c r="B1103" s="175"/>
      <c r="C1103" s="188"/>
      <c r="D1103" s="211"/>
      <c r="E1103" s="212"/>
      <c r="F1103" s="212"/>
      <c r="G1103" s="212"/>
      <c r="H1103" s="212"/>
      <c r="I1103" s="212"/>
      <c r="J1103" s="212"/>
      <c r="K1103" s="213"/>
      <c r="L1103" s="198"/>
      <c r="M1103" s="214"/>
      <c r="N1103" s="214"/>
      <c r="O1103" s="215"/>
      <c r="P1103" s="187"/>
    </row>
    <row r="1104" spans="1:16" customFormat="1" ht="15">
      <c r="A1104" s="621"/>
      <c r="B1104" s="175"/>
      <c r="C1104" s="188"/>
      <c r="D1104" s="211"/>
      <c r="E1104" s="212"/>
      <c r="F1104" s="212"/>
      <c r="G1104" s="212"/>
      <c r="H1104" s="212"/>
      <c r="I1104" s="212"/>
      <c r="J1104" s="212"/>
      <c r="K1104" s="213"/>
      <c r="L1104" s="202" t="s">
        <v>91</v>
      </c>
      <c r="M1104" s="202">
        <v>14</v>
      </c>
      <c r="N1104" s="202" t="s">
        <v>36</v>
      </c>
      <c r="O1104" s="216">
        <v>16</v>
      </c>
      <c r="P1104" s="187"/>
    </row>
    <row r="1105" spans="1:16" customFormat="1" ht="15">
      <c r="A1105" s="621"/>
      <c r="B1105" s="175"/>
      <c r="C1105" s="188"/>
      <c r="D1105" s="189" t="s">
        <v>92</v>
      </c>
      <c r="E1105" s="190"/>
      <c r="F1105" s="190"/>
      <c r="G1105" s="190"/>
      <c r="H1105" s="190"/>
      <c r="I1105" s="190"/>
      <c r="J1105" s="190"/>
      <c r="K1105" s="191"/>
      <c r="L1105" s="202"/>
      <c r="M1105" s="217"/>
      <c r="N1105" s="217"/>
      <c r="O1105" s="216"/>
      <c r="P1105" s="187"/>
    </row>
    <row r="1106" spans="1:16" customFormat="1" ht="15.75" thickBot="1">
      <c r="A1106" s="621"/>
      <c r="B1106" s="175"/>
      <c r="C1106" s="218"/>
      <c r="D1106" s="219"/>
      <c r="E1106" s="219"/>
      <c r="F1106" s="219"/>
      <c r="G1106" s="219"/>
      <c r="H1106" s="219"/>
      <c r="I1106" s="219"/>
      <c r="J1106" s="219"/>
      <c r="K1106" s="219"/>
      <c r="L1106" s="219"/>
      <c r="M1106" s="220"/>
      <c r="N1106" s="220"/>
      <c r="O1106" s="221"/>
      <c r="P1106" s="222"/>
    </row>
    <row r="1107" spans="1:16" customFormat="1" ht="15">
      <c r="A1107" s="621"/>
      <c r="B1107" s="175"/>
      <c r="C1107" s="223"/>
      <c r="D1107" s="224"/>
      <c r="E1107" s="224"/>
      <c r="F1107" s="224"/>
      <c r="G1107" s="224"/>
      <c r="H1107" s="224"/>
      <c r="I1107" s="224"/>
      <c r="J1107" s="224"/>
      <c r="K1107" s="224"/>
      <c r="L1107" s="225" t="s">
        <v>37</v>
      </c>
      <c r="M1107" s="225" t="s">
        <v>38</v>
      </c>
      <c r="N1107" s="225" t="s">
        <v>39</v>
      </c>
      <c r="O1107" s="226" t="s">
        <v>40</v>
      </c>
      <c r="P1107" s="210"/>
    </row>
    <row r="1108" spans="1:16" customFormat="1" ht="15">
      <c r="A1108" s="621"/>
      <c r="B1108" s="175"/>
      <c r="C1108" s="227"/>
      <c r="D1108" s="228"/>
      <c r="E1108" s="228"/>
      <c r="F1108" s="228"/>
      <c r="G1108" s="228"/>
      <c r="H1108" s="228"/>
      <c r="I1108" s="228"/>
      <c r="J1108" s="228"/>
      <c r="K1108" s="228"/>
      <c r="L1108" s="229"/>
      <c r="M1108" s="230">
        <v>13</v>
      </c>
      <c r="N1108" s="230">
        <v>2</v>
      </c>
      <c r="O1108" s="231">
        <v>2026</v>
      </c>
      <c r="P1108" s="232"/>
    </row>
    <row r="1109" spans="1:16" customFormat="1" ht="15">
      <c r="A1109" s="621"/>
      <c r="B1109" s="175"/>
      <c r="C1109" s="233"/>
      <c r="D1109" s="196"/>
      <c r="E1109" s="196"/>
      <c r="F1109" s="196"/>
      <c r="G1109" s="228"/>
      <c r="H1109" s="228"/>
      <c r="I1109" s="228"/>
      <c r="J1109" s="178"/>
      <c r="K1109" s="228"/>
      <c r="L1109" s="234"/>
      <c r="M1109" s="178"/>
      <c r="N1109" s="178"/>
      <c r="O1109" s="235"/>
      <c r="P1109" s="232"/>
    </row>
    <row r="1110" spans="1:16" customFormat="1" ht="15" thickBot="1">
      <c r="A1110" s="621"/>
      <c r="B1110" s="175"/>
      <c r="C1110" s="236"/>
      <c r="D1110" s="237"/>
      <c r="E1110" s="237"/>
      <c r="F1110" s="237"/>
      <c r="G1110" s="237"/>
      <c r="H1110" s="237"/>
      <c r="I1110" s="237"/>
      <c r="J1110" s="237"/>
      <c r="K1110" s="237"/>
      <c r="L1110" s="237"/>
      <c r="M1110" s="237"/>
      <c r="N1110" s="237"/>
      <c r="O1110" s="238"/>
      <c r="P1110" s="176"/>
    </row>
    <row r="1111" spans="1:16" customFormat="1" ht="15" thickBot="1">
      <c r="A1111" s="621"/>
      <c r="B1111" s="175"/>
      <c r="C1111" s="239"/>
      <c r="D1111" s="240"/>
      <c r="E1111" s="240"/>
      <c r="F1111" s="240"/>
      <c r="G1111" s="240"/>
      <c r="H1111" s="240"/>
      <c r="I1111" s="178"/>
      <c r="J1111" s="178"/>
      <c r="K1111" s="240"/>
      <c r="L1111" s="240"/>
      <c r="M1111" s="240"/>
      <c r="N1111" s="240"/>
      <c r="O1111" s="241"/>
      <c r="P1111" s="176"/>
    </row>
    <row r="1112" spans="1:16" customFormat="1" ht="15">
      <c r="A1112" s="621"/>
      <c r="B1112" s="175"/>
      <c r="C1112" s="242" t="s">
        <v>93</v>
      </c>
      <c r="D1112" s="243"/>
      <c r="E1112" s="243"/>
      <c r="F1112" s="243"/>
      <c r="G1112" s="243"/>
      <c r="H1112" s="243"/>
      <c r="I1112" s="243"/>
      <c r="J1112" s="243"/>
      <c r="K1112" s="243"/>
      <c r="L1112" s="243"/>
      <c r="M1112" s="243"/>
      <c r="N1112" s="243"/>
      <c r="O1112" s="244"/>
      <c r="P1112" s="245"/>
    </row>
    <row r="1113" spans="1:16" customFormat="1" ht="15" thickBot="1">
      <c r="A1113" s="621"/>
      <c r="B1113" s="175"/>
      <c r="C1113" s="246"/>
      <c r="D1113" s="178"/>
      <c r="E1113" s="178"/>
      <c r="F1113" s="178"/>
      <c r="G1113" s="178"/>
      <c r="H1113" s="178"/>
      <c r="I1113" s="178"/>
      <c r="J1113" s="178"/>
      <c r="K1113" s="178"/>
      <c r="L1113" s="178"/>
      <c r="M1113" s="178"/>
      <c r="N1113" s="178"/>
      <c r="O1113" s="247"/>
      <c r="P1113" s="176"/>
    </row>
    <row r="1114" spans="1:16" customFormat="1" ht="15">
      <c r="A1114" s="621"/>
      <c r="B1114" s="175"/>
      <c r="C1114" s="248" t="s">
        <v>41</v>
      </c>
      <c r="D1114" s="249" t="s">
        <v>42</v>
      </c>
      <c r="E1114" s="249"/>
      <c r="F1114" s="249"/>
      <c r="G1114" s="249"/>
      <c r="H1114" s="249"/>
      <c r="I1114" s="249"/>
      <c r="J1114" s="249"/>
      <c r="K1114" s="249"/>
      <c r="L1114" s="249"/>
      <c r="M1114" s="250" t="s">
        <v>43</v>
      </c>
      <c r="N1114" s="250"/>
      <c r="O1114" s="251" t="s">
        <v>9</v>
      </c>
      <c r="P1114" s="252"/>
    </row>
    <row r="1115" spans="1:16" customFormat="1" ht="30" customHeight="1" thickBot="1">
      <c r="A1115" s="621"/>
      <c r="B1115" s="253"/>
      <c r="C1115" s="254" t="s">
        <v>146</v>
      </c>
      <c r="D1115" s="255" t="s">
        <v>162</v>
      </c>
      <c r="E1115" s="255"/>
      <c r="F1115" s="255"/>
      <c r="G1115" s="255"/>
      <c r="H1115" s="255"/>
      <c r="I1115" s="255"/>
      <c r="J1115" s="255"/>
      <c r="K1115" s="255"/>
      <c r="L1115" s="255"/>
      <c r="M1115" s="255" t="s">
        <v>67</v>
      </c>
      <c r="N1115" s="256"/>
      <c r="O1115" s="257">
        <v>1</v>
      </c>
      <c r="P1115" s="258"/>
    </row>
    <row r="1116" spans="1:16" customFormat="1" ht="15.75" thickBot="1">
      <c r="A1116" s="621"/>
      <c r="B1116" s="175"/>
      <c r="C1116" s="233" t="s">
        <v>44</v>
      </c>
      <c r="D1116" s="196"/>
      <c r="E1116" s="196"/>
      <c r="F1116" s="196"/>
      <c r="G1116" s="196"/>
      <c r="H1116" s="196"/>
      <c r="I1116" s="196"/>
      <c r="J1116" s="196"/>
      <c r="K1116" s="196"/>
      <c r="L1116" s="196"/>
      <c r="M1116" s="196"/>
      <c r="N1116" s="196"/>
      <c r="O1116" s="259"/>
      <c r="P1116" s="260"/>
    </row>
    <row r="1117" spans="1:16" customFormat="1" ht="15">
      <c r="A1117" s="621"/>
      <c r="B1117" s="175"/>
      <c r="C1117" s="261" t="s">
        <v>42</v>
      </c>
      <c r="D1117" s="262"/>
      <c r="E1117" s="262"/>
      <c r="F1117" s="262"/>
      <c r="G1117" s="263"/>
      <c r="H1117" s="264" t="s">
        <v>45</v>
      </c>
      <c r="I1117" s="262"/>
      <c r="J1117" s="264" t="s">
        <v>46</v>
      </c>
      <c r="K1117" s="265"/>
      <c r="L1117" s="266" t="s">
        <v>54</v>
      </c>
      <c r="M1117" s="264" t="s">
        <v>47</v>
      </c>
      <c r="N1117" s="265"/>
      <c r="O1117" s="267" t="s">
        <v>48</v>
      </c>
      <c r="P1117" s="268"/>
    </row>
    <row r="1118" spans="1:16" customFormat="1">
      <c r="A1118" s="621"/>
      <c r="B1118" s="175"/>
      <c r="C1118" s="269" t="s">
        <v>102</v>
      </c>
      <c r="D1118" s="270"/>
      <c r="E1118" s="270"/>
      <c r="F1118" s="270"/>
      <c r="G1118" s="271"/>
      <c r="H1118" s="272"/>
      <c r="I1118" s="271"/>
      <c r="J1118" s="273" t="s">
        <v>98</v>
      </c>
      <c r="K1118" s="274"/>
      <c r="L1118" s="487">
        <v>2819.48</v>
      </c>
      <c r="M1118" s="275">
        <v>10</v>
      </c>
      <c r="N1118" s="276"/>
      <c r="O1118" s="490">
        <v>281.95</v>
      </c>
      <c r="P1118" s="491"/>
    </row>
    <row r="1119" spans="1:16" customFormat="1">
      <c r="A1119" s="621"/>
      <c r="B1119" s="175"/>
      <c r="C1119" s="269" t="s">
        <v>130</v>
      </c>
      <c r="D1119" s="270"/>
      <c r="E1119" s="270"/>
      <c r="F1119" s="270" t="s">
        <v>94</v>
      </c>
      <c r="G1119" s="271"/>
      <c r="H1119" s="272"/>
      <c r="I1119" s="271"/>
      <c r="J1119" s="273" t="s">
        <v>115</v>
      </c>
      <c r="K1119" s="274"/>
      <c r="L1119" s="487">
        <v>6000</v>
      </c>
      <c r="M1119" s="275">
        <v>133.33333333333334</v>
      </c>
      <c r="N1119" s="276"/>
      <c r="O1119" s="490">
        <v>45</v>
      </c>
      <c r="P1119" s="491"/>
    </row>
    <row r="1120" spans="1:16" customFormat="1">
      <c r="A1120" s="621"/>
      <c r="B1120" s="175"/>
      <c r="C1120" s="269" t="s">
        <v>103</v>
      </c>
      <c r="D1120" s="270"/>
      <c r="E1120" s="270"/>
      <c r="F1120" s="270"/>
      <c r="G1120" s="271"/>
      <c r="H1120" s="277"/>
      <c r="I1120" s="278"/>
      <c r="J1120" s="273" t="s">
        <v>103</v>
      </c>
      <c r="K1120" s="274"/>
      <c r="L1120" s="487" t="s">
        <v>103</v>
      </c>
      <c r="M1120" s="275">
        <v>0</v>
      </c>
      <c r="N1120" s="276"/>
      <c r="O1120" s="490" t="s">
        <v>65</v>
      </c>
      <c r="P1120" s="491"/>
    </row>
    <row r="1121" spans="1:16" customFormat="1">
      <c r="A1121" s="621"/>
      <c r="B1121" s="175"/>
      <c r="C1121" s="269" t="s">
        <v>103</v>
      </c>
      <c r="D1121" s="270"/>
      <c r="E1121" s="270"/>
      <c r="F1121" s="270"/>
      <c r="G1121" s="271"/>
      <c r="H1121" s="277"/>
      <c r="I1121" s="278"/>
      <c r="J1121" s="273" t="s">
        <v>103</v>
      </c>
      <c r="K1121" s="274"/>
      <c r="L1121" s="487" t="s">
        <v>103</v>
      </c>
      <c r="M1121" s="275">
        <v>0</v>
      </c>
      <c r="N1121" s="276"/>
      <c r="O1121" s="490" t="s">
        <v>65</v>
      </c>
      <c r="P1121" s="491"/>
    </row>
    <row r="1122" spans="1:16" customFormat="1">
      <c r="A1122" s="621"/>
      <c r="B1122" s="175"/>
      <c r="C1122" s="269" t="s">
        <v>103</v>
      </c>
      <c r="D1122" s="270"/>
      <c r="E1122" s="270"/>
      <c r="F1122" s="270"/>
      <c r="G1122" s="271"/>
      <c r="H1122" s="272"/>
      <c r="I1122" s="271"/>
      <c r="J1122" s="273" t="s">
        <v>103</v>
      </c>
      <c r="K1122" s="274"/>
      <c r="L1122" s="487" t="s">
        <v>103</v>
      </c>
      <c r="M1122" s="275">
        <v>0</v>
      </c>
      <c r="N1122" s="276"/>
      <c r="O1122" s="490" t="s">
        <v>65</v>
      </c>
      <c r="P1122" s="491"/>
    </row>
    <row r="1123" spans="1:16" customFormat="1" ht="15" thickBot="1">
      <c r="A1123" s="621"/>
      <c r="B1123" s="175"/>
      <c r="C1123" s="269" t="s">
        <v>103</v>
      </c>
      <c r="D1123" s="237"/>
      <c r="E1123" s="237"/>
      <c r="F1123" s="237"/>
      <c r="G1123" s="279"/>
      <c r="H1123" s="280"/>
      <c r="I1123" s="279"/>
      <c r="J1123" s="273" t="s">
        <v>103</v>
      </c>
      <c r="K1123" s="281"/>
      <c r="L1123" s="487" t="s">
        <v>103</v>
      </c>
      <c r="M1123" s="275">
        <v>0</v>
      </c>
      <c r="N1123" s="282"/>
      <c r="O1123" s="498" t="s">
        <v>65</v>
      </c>
      <c r="P1123" s="491"/>
    </row>
    <row r="1124" spans="1:16" customFormat="1" ht="15.75" thickBot="1">
      <c r="A1124" s="621"/>
      <c r="B1124" s="175"/>
      <c r="C1124" s="283" t="s">
        <v>95</v>
      </c>
      <c r="D1124" s="284"/>
      <c r="E1124" s="284"/>
      <c r="F1124" s="284"/>
      <c r="G1124" s="284"/>
      <c r="H1124" s="284"/>
      <c r="I1124" s="284"/>
      <c r="J1124" s="284"/>
      <c r="K1124" s="284"/>
      <c r="L1124" s="284"/>
      <c r="M1124" s="284"/>
      <c r="N1124" s="285"/>
      <c r="O1124" s="502">
        <v>326.95</v>
      </c>
      <c r="P1124" s="286"/>
    </row>
    <row r="1125" spans="1:16" customFormat="1" ht="15.75" thickBot="1">
      <c r="A1125" s="621"/>
      <c r="B1125" s="175"/>
      <c r="C1125" s="233" t="s">
        <v>49</v>
      </c>
      <c r="D1125" s="196"/>
      <c r="E1125" s="196"/>
      <c r="F1125" s="196"/>
      <c r="G1125" s="196"/>
      <c r="H1125" s="196"/>
      <c r="I1125" s="196"/>
      <c r="J1125" s="196"/>
      <c r="K1125" s="196"/>
      <c r="L1125" s="196"/>
      <c r="M1125" s="196"/>
      <c r="N1125" s="196"/>
      <c r="O1125" s="259"/>
      <c r="P1125" s="260"/>
    </row>
    <row r="1126" spans="1:16" customFormat="1" ht="15">
      <c r="A1126" s="621"/>
      <c r="B1126" s="175"/>
      <c r="C1126" s="261" t="s">
        <v>42</v>
      </c>
      <c r="D1126" s="287"/>
      <c r="E1126" s="287"/>
      <c r="F1126" s="287"/>
      <c r="G1126" s="287"/>
      <c r="H1126" s="287"/>
      <c r="I1126" s="287"/>
      <c r="J1126" s="265"/>
      <c r="K1126" s="288" t="s">
        <v>43</v>
      </c>
      <c r="L1126" s="266" t="s">
        <v>9</v>
      </c>
      <c r="M1126" s="264" t="s">
        <v>96</v>
      </c>
      <c r="N1126" s="265"/>
      <c r="O1126" s="267" t="s">
        <v>48</v>
      </c>
      <c r="P1126" s="268"/>
    </row>
    <row r="1127" spans="1:16" customFormat="1">
      <c r="A1127" s="621"/>
      <c r="B1127" s="175"/>
      <c r="C1127" s="269" t="s">
        <v>173</v>
      </c>
      <c r="D1127" s="289"/>
      <c r="E1127" s="289"/>
      <c r="F1127" s="289"/>
      <c r="G1127" s="289"/>
      <c r="H1127" s="289"/>
      <c r="I1127" s="289"/>
      <c r="J1127" s="290"/>
      <c r="K1127" s="291" t="s">
        <v>67</v>
      </c>
      <c r="L1127" s="509">
        <v>1</v>
      </c>
      <c r="M1127" s="510">
        <v>2802.68</v>
      </c>
      <c r="N1127" s="511"/>
      <c r="O1127" s="490">
        <v>2802.68</v>
      </c>
      <c r="P1127" s="491"/>
    </row>
    <row r="1128" spans="1:16" customFormat="1">
      <c r="A1128" s="621"/>
      <c r="B1128" s="175"/>
      <c r="C1128" s="269" t="s">
        <v>174</v>
      </c>
      <c r="D1128" s="289"/>
      <c r="E1128" s="289"/>
      <c r="F1128" s="289"/>
      <c r="G1128" s="289"/>
      <c r="H1128" s="289"/>
      <c r="I1128" s="289"/>
      <c r="J1128" s="290"/>
      <c r="K1128" s="291" t="s">
        <v>68</v>
      </c>
      <c r="L1128" s="509">
        <v>0.33</v>
      </c>
      <c r="M1128" s="510">
        <v>2749.27</v>
      </c>
      <c r="N1128" s="511"/>
      <c r="O1128" s="490">
        <v>907.26</v>
      </c>
      <c r="P1128" s="491"/>
    </row>
    <row r="1129" spans="1:16" customFormat="1">
      <c r="A1129" s="621"/>
      <c r="B1129" s="175"/>
      <c r="C1129" s="269" t="s">
        <v>175</v>
      </c>
      <c r="D1129" s="270"/>
      <c r="E1129" s="270"/>
      <c r="F1129" s="270"/>
      <c r="G1129" s="270"/>
      <c r="H1129" s="270"/>
      <c r="I1129" s="270"/>
      <c r="J1129" s="271"/>
      <c r="K1129" s="291" t="s">
        <v>68</v>
      </c>
      <c r="L1129" s="509">
        <v>0.33</v>
      </c>
      <c r="M1129" s="510">
        <v>728.57</v>
      </c>
      <c r="N1129" s="511"/>
      <c r="O1129" s="490">
        <v>240.43</v>
      </c>
      <c r="P1129" s="491"/>
    </row>
    <row r="1130" spans="1:16" customFormat="1">
      <c r="A1130" s="621"/>
      <c r="B1130" s="175"/>
      <c r="C1130" s="269" t="s">
        <v>176</v>
      </c>
      <c r="D1130" s="270"/>
      <c r="E1130" s="270"/>
      <c r="F1130" s="270"/>
      <c r="G1130" s="270"/>
      <c r="H1130" s="270"/>
      <c r="I1130" s="270"/>
      <c r="J1130" s="271"/>
      <c r="K1130" s="291" t="s">
        <v>68</v>
      </c>
      <c r="L1130" s="509">
        <v>0.2</v>
      </c>
      <c r="M1130" s="510">
        <v>931.73</v>
      </c>
      <c r="N1130" s="511"/>
      <c r="O1130" s="490">
        <v>186.35</v>
      </c>
      <c r="P1130" s="491"/>
    </row>
    <row r="1131" spans="1:16" customFormat="1">
      <c r="A1131" s="621"/>
      <c r="B1131" s="175"/>
      <c r="C1131" s="269" t="s">
        <v>177</v>
      </c>
      <c r="D1131" s="270"/>
      <c r="E1131" s="270"/>
      <c r="F1131" s="270"/>
      <c r="G1131" s="270"/>
      <c r="H1131" s="270"/>
      <c r="I1131" s="270"/>
      <c r="J1131" s="271"/>
      <c r="K1131" s="291" t="s">
        <v>68</v>
      </c>
      <c r="L1131" s="509">
        <v>3.0000000000000001E-3</v>
      </c>
      <c r="M1131" s="510">
        <v>47471.839999999997</v>
      </c>
      <c r="N1131" s="511"/>
      <c r="O1131" s="490">
        <v>142.41999999999999</v>
      </c>
      <c r="P1131" s="491"/>
    </row>
    <row r="1132" spans="1:16" customFormat="1">
      <c r="A1132" s="621"/>
      <c r="B1132" s="175"/>
      <c r="C1132" s="269" t="s">
        <v>138</v>
      </c>
      <c r="D1132" s="270"/>
      <c r="E1132" s="270"/>
      <c r="F1132" s="270"/>
      <c r="G1132" s="270"/>
      <c r="H1132" s="270"/>
      <c r="I1132" s="270"/>
      <c r="J1132" s="271"/>
      <c r="K1132" s="291" t="s">
        <v>126</v>
      </c>
      <c r="L1132" s="509">
        <v>3.0000000000000001E-3</v>
      </c>
      <c r="M1132" s="510">
        <v>67444</v>
      </c>
      <c r="N1132" s="511"/>
      <c r="O1132" s="490">
        <v>202.33</v>
      </c>
      <c r="P1132" s="491"/>
    </row>
    <row r="1133" spans="1:16" customFormat="1">
      <c r="A1133" s="621"/>
      <c r="B1133" s="175"/>
      <c r="C1133" s="269" t="s">
        <v>103</v>
      </c>
      <c r="D1133" s="270"/>
      <c r="E1133" s="270"/>
      <c r="F1133" s="270"/>
      <c r="G1133" s="270"/>
      <c r="H1133" s="270"/>
      <c r="I1133" s="270"/>
      <c r="J1133" s="271"/>
      <c r="K1133" s="291" t="s">
        <v>103</v>
      </c>
      <c r="L1133" s="509">
        <v>0</v>
      </c>
      <c r="M1133" s="510" t="s">
        <v>103</v>
      </c>
      <c r="N1133" s="511"/>
      <c r="O1133" s="490" t="s">
        <v>103</v>
      </c>
      <c r="P1133" s="491"/>
    </row>
    <row r="1134" spans="1:16" customFormat="1">
      <c r="A1134" s="621"/>
      <c r="B1134" s="175"/>
      <c r="C1134" s="269" t="s">
        <v>103</v>
      </c>
      <c r="D1134" s="270"/>
      <c r="E1134" s="270"/>
      <c r="F1134" s="270"/>
      <c r="G1134" s="270"/>
      <c r="H1134" s="270"/>
      <c r="I1134" s="270"/>
      <c r="J1134" s="271"/>
      <c r="K1134" s="291" t="s">
        <v>103</v>
      </c>
      <c r="L1134" s="509">
        <v>0</v>
      </c>
      <c r="M1134" s="510" t="s">
        <v>103</v>
      </c>
      <c r="N1134" s="511"/>
      <c r="O1134" s="490" t="s">
        <v>103</v>
      </c>
      <c r="P1134" s="491"/>
    </row>
    <row r="1135" spans="1:16" customFormat="1">
      <c r="A1135" s="621"/>
      <c r="B1135" s="175"/>
      <c r="C1135" s="269" t="s">
        <v>103</v>
      </c>
      <c r="D1135" s="270"/>
      <c r="E1135" s="270"/>
      <c r="F1135" s="270"/>
      <c r="G1135" s="270"/>
      <c r="H1135" s="270"/>
      <c r="I1135" s="270"/>
      <c r="J1135" s="271"/>
      <c r="K1135" s="291" t="s">
        <v>103</v>
      </c>
      <c r="L1135" s="509">
        <v>0</v>
      </c>
      <c r="M1135" s="510" t="s">
        <v>103</v>
      </c>
      <c r="N1135" s="511"/>
      <c r="O1135" s="490" t="s">
        <v>103</v>
      </c>
      <c r="P1135" s="491"/>
    </row>
    <row r="1136" spans="1:16" customFormat="1">
      <c r="A1136" s="621"/>
      <c r="B1136" s="175"/>
      <c r="C1136" s="269" t="s">
        <v>103</v>
      </c>
      <c r="D1136" s="270"/>
      <c r="E1136" s="270"/>
      <c r="F1136" s="270"/>
      <c r="G1136" s="270"/>
      <c r="H1136" s="270"/>
      <c r="I1136" s="270"/>
      <c r="J1136" s="271"/>
      <c r="K1136" s="291" t="s">
        <v>103</v>
      </c>
      <c r="L1136" s="509">
        <v>0</v>
      </c>
      <c r="M1136" s="510" t="s">
        <v>103</v>
      </c>
      <c r="N1136" s="511"/>
      <c r="O1136" s="490" t="s">
        <v>103</v>
      </c>
      <c r="P1136" s="491"/>
    </row>
    <row r="1137" spans="1:16" customFormat="1">
      <c r="A1137" s="621"/>
      <c r="B1137" s="175"/>
      <c r="C1137" s="269" t="s">
        <v>103</v>
      </c>
      <c r="D1137" s="270"/>
      <c r="E1137" s="270"/>
      <c r="F1137" s="270"/>
      <c r="G1137" s="270"/>
      <c r="H1137" s="270"/>
      <c r="I1137" s="270"/>
      <c r="J1137" s="271"/>
      <c r="K1137" s="291" t="s">
        <v>103</v>
      </c>
      <c r="L1137" s="509">
        <v>0</v>
      </c>
      <c r="M1137" s="510" t="s">
        <v>103</v>
      </c>
      <c r="N1137" s="511"/>
      <c r="O1137" s="490" t="s">
        <v>103</v>
      </c>
      <c r="P1137" s="491"/>
    </row>
    <row r="1138" spans="1:16" customFormat="1">
      <c r="A1138" s="621"/>
      <c r="B1138" s="175"/>
      <c r="C1138" s="269" t="s">
        <v>103</v>
      </c>
      <c r="D1138" s="270"/>
      <c r="E1138" s="270"/>
      <c r="F1138" s="270"/>
      <c r="G1138" s="270"/>
      <c r="H1138" s="270"/>
      <c r="I1138" s="270"/>
      <c r="J1138" s="271"/>
      <c r="K1138" s="291" t="s">
        <v>103</v>
      </c>
      <c r="L1138" s="509">
        <v>0</v>
      </c>
      <c r="M1138" s="510" t="s">
        <v>103</v>
      </c>
      <c r="N1138" s="511"/>
      <c r="O1138" s="490" t="s">
        <v>103</v>
      </c>
      <c r="P1138" s="491"/>
    </row>
    <row r="1139" spans="1:16" customFormat="1">
      <c r="A1139" s="621"/>
      <c r="B1139" s="175"/>
      <c r="C1139" s="269" t="s">
        <v>103</v>
      </c>
      <c r="D1139" s="270"/>
      <c r="E1139" s="270"/>
      <c r="F1139" s="270"/>
      <c r="G1139" s="270"/>
      <c r="H1139" s="270"/>
      <c r="I1139" s="270"/>
      <c r="J1139" s="271"/>
      <c r="K1139" s="291" t="s">
        <v>103</v>
      </c>
      <c r="L1139" s="509">
        <v>0</v>
      </c>
      <c r="M1139" s="510" t="s">
        <v>103</v>
      </c>
      <c r="N1139" s="511"/>
      <c r="O1139" s="490" t="s">
        <v>103</v>
      </c>
      <c r="P1139" s="491"/>
    </row>
    <row r="1140" spans="1:16" customFormat="1">
      <c r="A1140" s="621"/>
      <c r="B1140" s="175"/>
      <c r="C1140" s="269" t="s">
        <v>103</v>
      </c>
      <c r="D1140" s="270"/>
      <c r="E1140" s="270"/>
      <c r="F1140" s="270"/>
      <c r="G1140" s="270"/>
      <c r="H1140" s="270"/>
      <c r="I1140" s="270"/>
      <c r="J1140" s="271"/>
      <c r="K1140" s="291" t="s">
        <v>103</v>
      </c>
      <c r="L1140" s="509">
        <v>0</v>
      </c>
      <c r="M1140" s="510" t="s">
        <v>103</v>
      </c>
      <c r="N1140" s="511"/>
      <c r="O1140" s="490" t="s">
        <v>103</v>
      </c>
      <c r="P1140" s="491"/>
    </row>
    <row r="1141" spans="1:16" customFormat="1" ht="15" thickBot="1">
      <c r="A1141" s="621"/>
      <c r="B1141" s="175"/>
      <c r="C1141" s="292" t="s">
        <v>97</v>
      </c>
      <c r="D1141" s="270"/>
      <c r="E1141" s="270"/>
      <c r="F1141" s="270"/>
      <c r="G1141" s="270"/>
      <c r="H1141" s="270"/>
      <c r="I1141" s="270"/>
      <c r="J1141" s="271"/>
      <c r="K1141" s="291" t="s">
        <v>98</v>
      </c>
      <c r="L1141" s="509">
        <v>0.05</v>
      </c>
      <c r="M1141" s="510">
        <v>4481.4699999999993</v>
      </c>
      <c r="N1141" s="511"/>
      <c r="O1141" s="490">
        <v>224.07</v>
      </c>
      <c r="P1141" s="491"/>
    </row>
    <row r="1142" spans="1:16" customFormat="1" ht="15.75" thickBot="1">
      <c r="A1142" s="621"/>
      <c r="B1142" s="175"/>
      <c r="C1142" s="283" t="s">
        <v>95</v>
      </c>
      <c r="D1142" s="284"/>
      <c r="E1142" s="284"/>
      <c r="F1142" s="284"/>
      <c r="G1142" s="284"/>
      <c r="H1142" s="284"/>
      <c r="I1142" s="284"/>
      <c r="J1142" s="284"/>
      <c r="K1142" s="284"/>
      <c r="L1142" s="284"/>
      <c r="M1142" s="284"/>
      <c r="N1142" s="285"/>
      <c r="O1142" s="502">
        <v>4705.5399999999991</v>
      </c>
      <c r="P1142" s="491"/>
    </row>
    <row r="1143" spans="1:16" customFormat="1" ht="15.75" thickBot="1">
      <c r="A1143" s="621"/>
      <c r="B1143" s="175"/>
      <c r="C1143" s="233" t="s">
        <v>50</v>
      </c>
      <c r="D1143" s="196"/>
      <c r="E1143" s="196"/>
      <c r="F1143" s="196"/>
      <c r="G1143" s="196"/>
      <c r="H1143" s="196"/>
      <c r="I1143" s="196"/>
      <c r="J1143" s="196"/>
      <c r="K1143" s="196"/>
      <c r="L1143" s="196"/>
      <c r="M1143" s="196"/>
      <c r="N1143" s="196"/>
      <c r="O1143" s="259"/>
      <c r="P1143" s="260"/>
    </row>
    <row r="1144" spans="1:16" customFormat="1" ht="15">
      <c r="A1144" s="621"/>
      <c r="B1144" s="175"/>
      <c r="C1144" s="261" t="s">
        <v>51</v>
      </c>
      <c r="D1144" s="287"/>
      <c r="E1144" s="287"/>
      <c r="F1144" s="287"/>
      <c r="G1144" s="287"/>
      <c r="H1144" s="287"/>
      <c r="I1144" s="287"/>
      <c r="J1144" s="266" t="s">
        <v>52</v>
      </c>
      <c r="K1144" s="293" t="s">
        <v>53</v>
      </c>
      <c r="L1144" s="266" t="s">
        <v>99</v>
      </c>
      <c r="M1144" s="264" t="s">
        <v>54</v>
      </c>
      <c r="N1144" s="265"/>
      <c r="O1144" s="267" t="s">
        <v>48</v>
      </c>
      <c r="P1144" s="268"/>
    </row>
    <row r="1145" spans="1:16" customFormat="1">
      <c r="A1145" s="621"/>
      <c r="B1145" s="175"/>
      <c r="C1145" s="269" t="s">
        <v>103</v>
      </c>
      <c r="D1145" s="294"/>
      <c r="E1145" s="294"/>
      <c r="F1145" s="294"/>
      <c r="G1145" s="294"/>
      <c r="H1145" s="294"/>
      <c r="I1145" s="294"/>
      <c r="J1145" s="295">
        <v>0</v>
      </c>
      <c r="K1145" s="296">
        <v>0</v>
      </c>
      <c r="L1145" s="517" t="s">
        <v>103</v>
      </c>
      <c r="M1145" s="510" t="s">
        <v>103</v>
      </c>
      <c r="N1145" s="518"/>
      <c r="O1145" s="519" t="s">
        <v>103</v>
      </c>
      <c r="P1145" s="491"/>
    </row>
    <row r="1146" spans="1:16" customFormat="1">
      <c r="A1146" s="621"/>
      <c r="B1146" s="175"/>
      <c r="C1146" s="269" t="s">
        <v>103</v>
      </c>
      <c r="D1146" s="294"/>
      <c r="E1146" s="294"/>
      <c r="F1146" s="294"/>
      <c r="G1146" s="294"/>
      <c r="H1146" s="294"/>
      <c r="I1146" s="294"/>
      <c r="J1146" s="295">
        <v>0</v>
      </c>
      <c r="K1146" s="296">
        <v>0</v>
      </c>
      <c r="L1146" s="517" t="s">
        <v>103</v>
      </c>
      <c r="M1146" s="510" t="s">
        <v>103</v>
      </c>
      <c r="N1146" s="518"/>
      <c r="O1146" s="519" t="s">
        <v>103</v>
      </c>
      <c r="P1146" s="491"/>
    </row>
    <row r="1147" spans="1:16" customFormat="1">
      <c r="A1147" s="621"/>
      <c r="B1147" s="175"/>
      <c r="C1147" s="269" t="s">
        <v>103</v>
      </c>
      <c r="D1147" s="294"/>
      <c r="E1147" s="294"/>
      <c r="F1147" s="294"/>
      <c r="G1147" s="294"/>
      <c r="H1147" s="294"/>
      <c r="I1147" s="294"/>
      <c r="J1147" s="295">
        <v>0</v>
      </c>
      <c r="K1147" s="296">
        <v>0</v>
      </c>
      <c r="L1147" s="517" t="s">
        <v>103</v>
      </c>
      <c r="M1147" s="510" t="s">
        <v>103</v>
      </c>
      <c r="N1147" s="518"/>
      <c r="O1147" s="519" t="s">
        <v>103</v>
      </c>
      <c r="P1147" s="491"/>
    </row>
    <row r="1148" spans="1:16" customFormat="1" ht="15" thickBot="1">
      <c r="A1148" s="621"/>
      <c r="B1148" s="175"/>
      <c r="C1148" s="269" t="s">
        <v>103</v>
      </c>
      <c r="D1148" s="294"/>
      <c r="E1148" s="294"/>
      <c r="F1148" s="294"/>
      <c r="G1148" s="294"/>
      <c r="H1148" s="294"/>
      <c r="I1148" s="294"/>
      <c r="J1148" s="295">
        <v>0</v>
      </c>
      <c r="K1148" s="296">
        <v>0</v>
      </c>
      <c r="L1148" s="517" t="s">
        <v>103</v>
      </c>
      <c r="M1148" s="510" t="s">
        <v>103</v>
      </c>
      <c r="N1148" s="518"/>
      <c r="O1148" s="519" t="s">
        <v>103</v>
      </c>
      <c r="P1148" s="491"/>
    </row>
    <row r="1149" spans="1:16" customFormat="1" ht="15.75" thickBot="1">
      <c r="A1149" s="621"/>
      <c r="B1149" s="175"/>
      <c r="C1149" s="283" t="s">
        <v>95</v>
      </c>
      <c r="D1149" s="284"/>
      <c r="E1149" s="284"/>
      <c r="F1149" s="284"/>
      <c r="G1149" s="284"/>
      <c r="H1149" s="284"/>
      <c r="I1149" s="284"/>
      <c r="J1149" s="284"/>
      <c r="K1149" s="284"/>
      <c r="L1149" s="284"/>
      <c r="M1149" s="284"/>
      <c r="N1149" s="285"/>
      <c r="O1149" s="297">
        <v>0</v>
      </c>
      <c r="P1149" s="286"/>
    </row>
    <row r="1150" spans="1:16" customFormat="1" ht="15.75" thickBot="1">
      <c r="A1150" s="621"/>
      <c r="B1150" s="175"/>
      <c r="C1150" s="233" t="s">
        <v>55</v>
      </c>
      <c r="D1150" s="196"/>
      <c r="E1150" s="196"/>
      <c r="F1150" s="196"/>
      <c r="G1150" s="196"/>
      <c r="H1150" s="196"/>
      <c r="I1150" s="196"/>
      <c r="J1150" s="196"/>
      <c r="K1150" s="196"/>
      <c r="L1150" s="196"/>
      <c r="M1150" s="196"/>
      <c r="N1150" s="196"/>
      <c r="O1150" s="259"/>
      <c r="P1150" s="260"/>
    </row>
    <row r="1151" spans="1:16" customFormat="1" ht="30">
      <c r="A1151" s="621"/>
      <c r="B1151" s="175"/>
      <c r="C1151" s="261" t="s">
        <v>56</v>
      </c>
      <c r="D1151" s="287"/>
      <c r="E1151" s="287"/>
      <c r="F1151" s="287"/>
      <c r="G1151" s="287"/>
      <c r="H1151" s="287"/>
      <c r="I1151" s="287"/>
      <c r="J1151" s="266" t="s">
        <v>57</v>
      </c>
      <c r="K1151" s="298" t="s">
        <v>58</v>
      </c>
      <c r="L1151" s="299" t="s">
        <v>59</v>
      </c>
      <c r="M1151" s="264" t="s">
        <v>47</v>
      </c>
      <c r="N1151" s="265"/>
      <c r="O1151" s="300" t="s">
        <v>48</v>
      </c>
      <c r="P1151" s="301"/>
    </row>
    <row r="1152" spans="1:16" customFormat="1">
      <c r="A1152" s="621"/>
      <c r="B1152" s="175"/>
      <c r="C1152" s="269" t="s">
        <v>166</v>
      </c>
      <c r="D1152" s="270"/>
      <c r="E1152" s="270"/>
      <c r="F1152" s="270"/>
      <c r="G1152" s="270"/>
      <c r="H1152" s="270"/>
      <c r="I1152" s="271"/>
      <c r="J1152" s="525">
        <v>121352</v>
      </c>
      <c r="K1152" s="526">
        <v>1.95</v>
      </c>
      <c r="L1152" s="527">
        <v>236636.4</v>
      </c>
      <c r="M1152" s="275">
        <v>133.33333333333334</v>
      </c>
      <c r="N1152" s="302"/>
      <c r="O1152" s="529">
        <v>1774.77</v>
      </c>
      <c r="P1152" s="530"/>
    </row>
    <row r="1153" spans="1:16" customFormat="1">
      <c r="A1153" s="621"/>
      <c r="B1153" s="175"/>
      <c r="C1153" s="269" t="s">
        <v>105</v>
      </c>
      <c r="D1153" s="270"/>
      <c r="E1153" s="270"/>
      <c r="F1153" s="270"/>
      <c r="G1153" s="270"/>
      <c r="H1153" s="270"/>
      <c r="I1153" s="271"/>
      <c r="J1153" s="525">
        <v>71433</v>
      </c>
      <c r="K1153" s="526">
        <v>1.95</v>
      </c>
      <c r="L1153" s="527">
        <v>139294.35</v>
      </c>
      <c r="M1153" s="275">
        <v>133.33333333333334</v>
      </c>
      <c r="N1153" s="302"/>
      <c r="O1153" s="529">
        <v>1044.71</v>
      </c>
      <c r="P1153" s="530"/>
    </row>
    <row r="1154" spans="1:16" customFormat="1">
      <c r="A1154" s="621"/>
      <c r="B1154" s="175"/>
      <c r="C1154" s="269" t="s">
        <v>103</v>
      </c>
      <c r="D1154" s="270"/>
      <c r="E1154" s="270"/>
      <c r="F1154" s="270"/>
      <c r="G1154" s="270"/>
      <c r="H1154" s="270"/>
      <c r="I1154" s="271"/>
      <c r="J1154" s="525" t="s">
        <v>103</v>
      </c>
      <c r="K1154" s="526" t="s">
        <v>65</v>
      </c>
      <c r="L1154" s="527" t="s">
        <v>65</v>
      </c>
      <c r="M1154" s="275">
        <v>0</v>
      </c>
      <c r="N1154" s="302"/>
      <c r="O1154" s="529" t="s">
        <v>65</v>
      </c>
      <c r="P1154" s="530"/>
    </row>
    <row r="1155" spans="1:16" customFormat="1">
      <c r="A1155" s="621"/>
      <c r="B1155" s="175"/>
      <c r="C1155" s="269" t="s">
        <v>103</v>
      </c>
      <c r="D1155" s="270"/>
      <c r="E1155" s="270"/>
      <c r="F1155" s="270"/>
      <c r="G1155" s="270"/>
      <c r="H1155" s="270"/>
      <c r="I1155" s="271"/>
      <c r="J1155" s="525" t="s">
        <v>103</v>
      </c>
      <c r="K1155" s="526" t="s">
        <v>65</v>
      </c>
      <c r="L1155" s="527" t="s">
        <v>65</v>
      </c>
      <c r="M1155" s="275">
        <v>0</v>
      </c>
      <c r="N1155" s="302"/>
      <c r="O1155" s="529" t="s">
        <v>65</v>
      </c>
      <c r="P1155" s="530"/>
    </row>
    <row r="1156" spans="1:16" customFormat="1" ht="15" thickBot="1">
      <c r="A1156" s="621"/>
      <c r="B1156" s="175"/>
      <c r="C1156" s="269">
        <v>0</v>
      </c>
      <c r="D1156" s="270"/>
      <c r="E1156" s="270"/>
      <c r="F1156" s="270"/>
      <c r="G1156" s="270"/>
      <c r="H1156" s="270"/>
      <c r="I1156" s="271"/>
      <c r="J1156" s="525">
        <v>0</v>
      </c>
      <c r="K1156" s="526">
        <v>0</v>
      </c>
      <c r="L1156" s="527">
        <v>0</v>
      </c>
      <c r="M1156" s="275">
        <v>0</v>
      </c>
      <c r="N1156" s="302"/>
      <c r="O1156" s="529" t="s">
        <v>65</v>
      </c>
      <c r="P1156" s="491"/>
    </row>
    <row r="1157" spans="1:16" customFormat="1" ht="15.75" thickBot="1">
      <c r="A1157" s="621"/>
      <c r="B1157" s="175"/>
      <c r="C1157" s="283" t="s">
        <v>95</v>
      </c>
      <c r="D1157" s="284"/>
      <c r="E1157" s="284"/>
      <c r="F1157" s="284"/>
      <c r="G1157" s="284"/>
      <c r="H1157" s="284"/>
      <c r="I1157" s="284"/>
      <c r="J1157" s="284"/>
      <c r="K1157" s="284"/>
      <c r="L1157" s="284"/>
      <c r="M1157" s="284"/>
      <c r="N1157" s="285"/>
      <c r="O1157" s="502">
        <v>2819.48</v>
      </c>
      <c r="P1157" s="491"/>
    </row>
    <row r="1158" spans="1:16" customFormat="1" ht="15" thickBot="1">
      <c r="A1158" s="621"/>
      <c r="B1158" s="175"/>
      <c r="C1158" s="246"/>
      <c r="D1158" s="178"/>
      <c r="E1158" s="178"/>
      <c r="F1158" s="178"/>
      <c r="G1158" s="178"/>
      <c r="H1158" s="178"/>
      <c r="I1158" s="178"/>
      <c r="J1158" s="178"/>
      <c r="K1158" s="178"/>
      <c r="L1158" s="178"/>
      <c r="M1158" s="178"/>
      <c r="N1158" s="178"/>
      <c r="O1158" s="247"/>
      <c r="P1158" s="176"/>
    </row>
    <row r="1159" spans="1:16" customFormat="1" ht="15.75" thickBot="1">
      <c r="A1159" s="621"/>
      <c r="B1159" s="175"/>
      <c r="C1159" s="303" t="s">
        <v>60</v>
      </c>
      <c r="D1159" s="304"/>
      <c r="E1159" s="304"/>
      <c r="F1159" s="304"/>
      <c r="G1159" s="304"/>
      <c r="H1159" s="304"/>
      <c r="I1159" s="304"/>
      <c r="J1159" s="304"/>
      <c r="K1159" s="304"/>
      <c r="L1159" s="304"/>
      <c r="M1159" s="304"/>
      <c r="N1159" s="305"/>
      <c r="O1159" s="534">
        <v>7851.9699999999984</v>
      </c>
      <c r="P1159" s="306"/>
    </row>
    <row r="1160" spans="1:16" customFormat="1" ht="15.75" thickBot="1">
      <c r="A1160" s="621"/>
      <c r="B1160" s="175"/>
      <c r="C1160" s="307"/>
      <c r="D1160" s="308"/>
      <c r="E1160" s="308"/>
      <c r="F1160" s="308"/>
      <c r="G1160" s="308"/>
      <c r="H1160" s="308"/>
      <c r="I1160" s="308"/>
      <c r="J1160" s="308"/>
      <c r="K1160" s="308"/>
      <c r="L1160" s="308"/>
      <c r="M1160" s="308"/>
      <c r="N1160" s="308"/>
      <c r="O1160" s="309"/>
      <c r="P1160" s="260"/>
    </row>
    <row r="1161" spans="1:16" customFormat="1" ht="30">
      <c r="A1161" s="621"/>
      <c r="B1161" s="175"/>
      <c r="C1161" s="310"/>
      <c r="D1161" s="311"/>
      <c r="E1161" s="311"/>
      <c r="F1161" s="311"/>
      <c r="G1161" s="311"/>
      <c r="H1161" s="311"/>
      <c r="I1161" s="311"/>
      <c r="J1161" s="293"/>
      <c r="K1161" s="312"/>
      <c r="L1161" s="299" t="s">
        <v>61</v>
      </c>
      <c r="M1161" s="313" t="s">
        <v>62</v>
      </c>
      <c r="N1161" s="314"/>
      <c r="O1161" s="300"/>
      <c r="P1161" s="301"/>
    </row>
    <row r="1162" spans="1:16" customFormat="1">
      <c r="A1162" s="621"/>
      <c r="B1162" s="175"/>
      <c r="C1162" s="292"/>
      <c r="D1162" s="270"/>
      <c r="E1162" s="270"/>
      <c r="F1162" s="270"/>
      <c r="G1162" s="270"/>
      <c r="H1162" s="270"/>
      <c r="I1162" s="270"/>
      <c r="J1162" s="544"/>
      <c r="K1162" s="545"/>
      <c r="L1162" s="546">
        <v>0.24</v>
      </c>
      <c r="M1162" s="547">
        <v>1884.47</v>
      </c>
      <c r="N1162" s="548"/>
      <c r="O1162" s="549"/>
      <c r="P1162" s="491"/>
    </row>
    <row r="1163" spans="1:16" customFormat="1">
      <c r="A1163" s="621"/>
      <c r="B1163" s="175"/>
      <c r="C1163" s="315"/>
      <c r="D1163" s="220"/>
      <c r="E1163" s="220"/>
      <c r="F1163" s="220"/>
      <c r="G1163" s="220"/>
      <c r="H1163" s="220"/>
      <c r="I1163" s="220"/>
      <c r="J1163" s="544"/>
      <c r="K1163" s="545"/>
      <c r="L1163" s="546">
        <v>0.02</v>
      </c>
      <c r="M1163" s="547">
        <v>157.04</v>
      </c>
      <c r="N1163" s="548"/>
      <c r="O1163" s="549"/>
      <c r="P1163" s="491"/>
    </row>
    <row r="1164" spans="1:16" customFormat="1" ht="15" thickBot="1">
      <c r="A1164" s="621"/>
      <c r="B1164" s="175"/>
      <c r="C1164" s="236"/>
      <c r="D1164" s="237"/>
      <c r="E1164" s="237"/>
      <c r="F1164" s="237"/>
      <c r="G1164" s="237"/>
      <c r="H1164" s="237"/>
      <c r="I1164" s="237"/>
      <c r="J1164" s="551"/>
      <c r="K1164" s="552"/>
      <c r="L1164" s="546">
        <v>7.0000000000000007E-2</v>
      </c>
      <c r="M1164" s="547">
        <v>549.64</v>
      </c>
      <c r="N1164" s="548"/>
      <c r="O1164" s="549"/>
      <c r="P1164" s="491"/>
    </row>
    <row r="1165" spans="1:16" customFormat="1" ht="15.75" thickBot="1">
      <c r="A1165" s="621"/>
      <c r="B1165" s="175"/>
      <c r="C1165" s="283"/>
      <c r="D1165" s="284"/>
      <c r="E1165" s="284"/>
      <c r="F1165" s="284"/>
      <c r="G1165" s="284"/>
      <c r="H1165" s="284"/>
      <c r="I1165" s="284"/>
      <c r="J1165" s="284"/>
      <c r="K1165" s="284"/>
      <c r="L1165" s="284"/>
      <c r="M1165" s="284"/>
      <c r="N1165" s="285"/>
      <c r="O1165" s="502">
        <v>2591.15</v>
      </c>
      <c r="P1165" s="316"/>
    </row>
    <row r="1166" spans="1:16" customFormat="1" ht="15" thickBot="1">
      <c r="A1166" s="621"/>
      <c r="B1166" s="175"/>
      <c r="C1166" s="246"/>
      <c r="D1166" s="178"/>
      <c r="E1166" s="178"/>
      <c r="F1166" s="178"/>
      <c r="G1166" s="178"/>
      <c r="H1166" s="178"/>
      <c r="I1166" s="178"/>
      <c r="J1166" s="178"/>
      <c r="K1166" s="178"/>
      <c r="L1166" s="178"/>
      <c r="M1166" s="178"/>
      <c r="N1166" s="178"/>
      <c r="O1166" s="247"/>
      <c r="P1166" s="176"/>
    </row>
    <row r="1167" spans="1:16" customFormat="1" ht="15.75" thickBot="1">
      <c r="A1167" s="621"/>
      <c r="B1167" s="175"/>
      <c r="C1167" s="317" t="s">
        <v>64</v>
      </c>
      <c r="D1167" s="318"/>
      <c r="E1167" s="318"/>
      <c r="F1167" s="318"/>
      <c r="G1167" s="318"/>
      <c r="H1167" s="318"/>
      <c r="I1167" s="318"/>
      <c r="J1167" s="318"/>
      <c r="K1167" s="318"/>
      <c r="L1167" s="318"/>
      <c r="M1167" s="318"/>
      <c r="N1167" s="319"/>
      <c r="O1167" s="534">
        <v>10443</v>
      </c>
      <c r="P1167" s="316"/>
    </row>
    <row r="1168" spans="1:16" customFormat="1">
      <c r="A1168" s="621"/>
      <c r="B1168" s="175"/>
      <c r="C1168" s="239"/>
      <c r="D1168" s="240"/>
      <c r="E1168" s="240"/>
      <c r="F1168" s="240"/>
      <c r="G1168" s="240"/>
      <c r="H1168" s="240"/>
      <c r="I1168" s="240"/>
      <c r="J1168" s="240"/>
      <c r="K1168" s="240"/>
      <c r="L1168" s="240"/>
      <c r="M1168" s="240"/>
      <c r="N1168" s="240"/>
      <c r="O1168" s="241"/>
      <c r="P1168" s="176"/>
    </row>
    <row r="1169" spans="1:16" customFormat="1">
      <c r="A1169" s="621"/>
      <c r="B1169" s="175"/>
      <c r="C1169" s="246"/>
      <c r="D1169" s="178"/>
      <c r="E1169" s="178"/>
      <c r="F1169" s="178"/>
      <c r="G1169" s="178"/>
      <c r="H1169" s="178"/>
      <c r="I1169" s="178"/>
      <c r="J1169" s="178"/>
      <c r="K1169" s="178"/>
      <c r="L1169" s="178"/>
      <c r="M1169" s="178"/>
      <c r="N1169" s="178"/>
      <c r="O1169" s="247"/>
      <c r="P1169" s="176"/>
    </row>
    <row r="1170" spans="1:16" customFormat="1">
      <c r="A1170" s="621"/>
      <c r="B1170" s="175"/>
      <c r="C1170" s="246"/>
      <c r="D1170" s="178"/>
      <c r="E1170" s="178"/>
      <c r="F1170" s="178"/>
      <c r="G1170" s="178"/>
      <c r="H1170" s="178"/>
      <c r="I1170" s="178"/>
      <c r="J1170" s="178"/>
      <c r="K1170" s="178"/>
      <c r="L1170" s="178"/>
      <c r="M1170" s="178"/>
      <c r="N1170" s="178"/>
      <c r="O1170" s="247"/>
      <c r="P1170" s="176"/>
    </row>
    <row r="1171" spans="1:16" customFormat="1">
      <c r="A1171" s="621"/>
      <c r="B1171" s="175"/>
      <c r="C1171" s="246"/>
      <c r="D1171" s="178"/>
      <c r="E1171" s="178"/>
      <c r="F1171" s="178"/>
      <c r="G1171" s="178"/>
      <c r="H1171" s="178"/>
      <c r="I1171" s="178"/>
      <c r="J1171" s="178"/>
      <c r="K1171" s="178"/>
      <c r="L1171" s="178"/>
      <c r="M1171" s="178"/>
      <c r="N1171" s="178"/>
      <c r="O1171" s="247"/>
      <c r="P1171" s="176"/>
    </row>
    <row r="1172" spans="1:16" customFormat="1" ht="15.75">
      <c r="A1172" s="621"/>
      <c r="B1172" s="175"/>
      <c r="C1172" s="320" t="s">
        <v>106</v>
      </c>
      <c r="D1172" s="178"/>
      <c r="E1172" s="178"/>
      <c r="F1172" s="178"/>
      <c r="G1172" s="178"/>
      <c r="H1172" s="178"/>
      <c r="I1172" s="178"/>
      <c r="J1172" s="321" t="s">
        <v>107</v>
      </c>
      <c r="K1172" s="178"/>
      <c r="M1172" s="178"/>
      <c r="N1172" s="178"/>
      <c r="O1172" s="247"/>
      <c r="P1172" s="176"/>
    </row>
    <row r="1173" spans="1:16" customFormat="1">
      <c r="A1173" s="621"/>
      <c r="B1173" s="175"/>
      <c r="C1173" s="322"/>
      <c r="D1173" s="178" t="s">
        <v>108</v>
      </c>
      <c r="E1173" s="178"/>
      <c r="F1173" s="178"/>
      <c r="G1173" s="178"/>
      <c r="H1173" s="323"/>
      <c r="I1173" s="178"/>
      <c r="J1173" s="178"/>
      <c r="K1173" s="178" t="s">
        <v>109</v>
      </c>
      <c r="M1173" s="178"/>
      <c r="N1173" s="178"/>
      <c r="O1173" s="247"/>
      <c r="P1173" s="324"/>
    </row>
    <row r="1174" spans="1:16" customFormat="1">
      <c r="A1174" s="621"/>
      <c r="B1174" s="175"/>
      <c r="C1174" s="246"/>
      <c r="D1174" s="178" t="s">
        <v>110</v>
      </c>
      <c r="E1174" s="178"/>
      <c r="F1174" s="178"/>
      <c r="G1174" s="178"/>
      <c r="H1174" s="323"/>
      <c r="I1174" s="178"/>
      <c r="J1174" s="178"/>
      <c r="K1174" s="178" t="s">
        <v>111</v>
      </c>
      <c r="M1174" s="178"/>
      <c r="N1174" s="178"/>
      <c r="O1174" s="247"/>
      <c r="P1174" s="324"/>
    </row>
    <row r="1175" spans="1:16" customFormat="1">
      <c r="A1175" s="621"/>
      <c r="B1175" s="175"/>
      <c r="C1175" s="227"/>
      <c r="D1175" s="178" t="s">
        <v>112</v>
      </c>
      <c r="E1175" s="178"/>
      <c r="F1175" s="179"/>
      <c r="G1175" s="179"/>
      <c r="H1175" s="323"/>
      <c r="I1175" s="179"/>
      <c r="J1175" s="179"/>
      <c r="K1175" s="325" t="s">
        <v>113</v>
      </c>
      <c r="L1175" s="325"/>
      <c r="M1175" s="179"/>
      <c r="N1175" s="179"/>
      <c r="O1175" s="247"/>
      <c r="P1175" s="326"/>
    </row>
    <row r="1176" spans="1:16" customFormat="1" ht="16.5" thickBot="1">
      <c r="A1176" s="621"/>
      <c r="B1176" s="175"/>
      <c r="C1176" s="327"/>
      <c r="D1176" s="328"/>
      <c r="E1176" s="328"/>
      <c r="F1176" s="328"/>
      <c r="G1176" s="328"/>
      <c r="H1176" s="328"/>
      <c r="I1176" s="328"/>
      <c r="J1176" s="328"/>
      <c r="K1176" s="328"/>
      <c r="L1176" s="328"/>
      <c r="M1176" s="328"/>
      <c r="N1176" s="328"/>
      <c r="O1176" s="329"/>
      <c r="P1176" s="330"/>
    </row>
    <row r="1177" spans="1:16" customFormat="1" ht="13.5" thickBot="1">
      <c r="A1177" s="621"/>
      <c r="B1177" s="331"/>
      <c r="C1177" s="332"/>
      <c r="D1177" s="332"/>
      <c r="E1177" s="332"/>
      <c r="F1177" s="332"/>
      <c r="G1177" s="332"/>
      <c r="H1177" s="332"/>
      <c r="I1177" s="332"/>
      <c r="J1177" s="332"/>
      <c r="K1177" s="332"/>
      <c r="L1177" s="332"/>
      <c r="M1177" s="332"/>
      <c r="N1177" s="332"/>
      <c r="O1177" s="333"/>
      <c r="P1177" s="334"/>
    </row>
    <row r="1178" spans="1:16" customFormat="1" ht="13.5" thickTop="1">
      <c r="A1178" s="621"/>
      <c r="B1178" s="171"/>
      <c r="C1178" s="172"/>
      <c r="D1178" s="172"/>
      <c r="E1178" s="172"/>
      <c r="F1178" s="172"/>
      <c r="G1178" s="172"/>
      <c r="H1178" s="172"/>
      <c r="I1178" s="172"/>
      <c r="J1178" s="172"/>
      <c r="K1178" s="172"/>
      <c r="L1178" s="172"/>
      <c r="M1178" s="172"/>
      <c r="N1178" s="172"/>
      <c r="O1178" s="173"/>
      <c r="P1178" s="174"/>
    </row>
    <row r="1179" spans="1:16" customFormat="1" ht="18.75" customHeight="1">
      <c r="A1179" s="621"/>
      <c r="B1179" s="175"/>
      <c r="C1179" s="335" t="s">
        <v>100</v>
      </c>
      <c r="D1179" s="335"/>
      <c r="E1179" s="335"/>
      <c r="F1179" s="335"/>
      <c r="G1179" s="335"/>
      <c r="H1179" s="335"/>
      <c r="I1179" s="335"/>
      <c r="J1179" s="335"/>
      <c r="K1179" s="335"/>
      <c r="L1179" s="335"/>
      <c r="M1179" s="335"/>
      <c r="N1179" s="335"/>
      <c r="O1179" s="335"/>
      <c r="P1179" s="176"/>
    </row>
    <row r="1180" spans="1:16" customFormat="1">
      <c r="A1180" s="621"/>
      <c r="B1180" s="175"/>
      <c r="C1180" s="177" t="s">
        <v>89</v>
      </c>
      <c r="D1180" s="177" t="s">
        <v>101</v>
      </c>
      <c r="E1180" s="177"/>
      <c r="F1180" s="177"/>
      <c r="G1180" s="177"/>
      <c r="H1180" s="177"/>
      <c r="I1180" s="177"/>
      <c r="J1180" s="177"/>
      <c r="K1180" s="177"/>
      <c r="L1180" s="177"/>
      <c r="M1180" s="177"/>
      <c r="N1180" s="177"/>
      <c r="O1180" s="177"/>
      <c r="P1180" s="176"/>
    </row>
    <row r="1181" spans="1:16" customFormat="1" ht="15" thickBot="1">
      <c r="A1181" s="621"/>
      <c r="B1181" s="175"/>
      <c r="C1181" s="178"/>
      <c r="D1181" s="178"/>
      <c r="E1181" s="178"/>
      <c r="F1181" s="178"/>
      <c r="G1181" s="178"/>
      <c r="H1181" s="178"/>
      <c r="I1181" s="178"/>
      <c r="J1181" s="178"/>
      <c r="K1181" s="178"/>
      <c r="L1181" s="178"/>
      <c r="M1181" s="178"/>
      <c r="N1181" s="178"/>
      <c r="O1181" s="179"/>
      <c r="P1181" s="176"/>
    </row>
    <row r="1182" spans="1:16" customFormat="1" ht="15">
      <c r="A1182" s="621"/>
      <c r="B1182" s="175"/>
      <c r="C1182" s="180"/>
      <c r="D1182" s="181"/>
      <c r="E1182" s="182"/>
      <c r="F1182" s="182"/>
      <c r="G1182" s="182"/>
      <c r="H1182" s="182"/>
      <c r="I1182" s="182"/>
      <c r="J1182" s="182"/>
      <c r="K1182" s="183"/>
      <c r="L1182" s="184"/>
      <c r="M1182" s="185"/>
      <c r="N1182" s="185"/>
      <c r="O1182" s="186"/>
      <c r="P1182" s="187"/>
    </row>
    <row r="1183" spans="1:16" customFormat="1" ht="15">
      <c r="A1183" s="621"/>
      <c r="B1183" s="175"/>
      <c r="C1183" s="188"/>
      <c r="D1183" s="189" t="s">
        <v>90</v>
      </c>
      <c r="E1183" s="190"/>
      <c r="F1183" s="190"/>
      <c r="G1183" s="190"/>
      <c r="H1183" s="190"/>
      <c r="I1183" s="190"/>
      <c r="J1183" s="190"/>
      <c r="K1183" s="191"/>
      <c r="L1183" s="192"/>
      <c r="M1183" s="193"/>
      <c r="N1183" s="193"/>
      <c r="O1183" s="194"/>
      <c r="P1183" s="187"/>
    </row>
    <row r="1184" spans="1:16" customFormat="1" ht="15">
      <c r="A1184" s="621"/>
      <c r="B1184" s="175"/>
      <c r="C1184" s="188"/>
      <c r="D1184" s="195"/>
      <c r="E1184" s="196"/>
      <c r="F1184" s="196"/>
      <c r="G1184" s="196"/>
      <c r="H1184" s="196"/>
      <c r="I1184" s="196"/>
      <c r="J1184" s="196"/>
      <c r="K1184" s="197"/>
      <c r="L1184" s="198"/>
      <c r="M1184" s="199"/>
      <c r="N1184" s="200"/>
      <c r="O1184" s="201"/>
      <c r="P1184" s="187"/>
    </row>
    <row r="1185" spans="1:16" customFormat="1" ht="15">
      <c r="A1185" s="621"/>
      <c r="B1185" s="175"/>
      <c r="C1185" s="188"/>
      <c r="D1185" s="195"/>
      <c r="E1185" s="196"/>
      <c r="F1185" s="196"/>
      <c r="G1185" s="196"/>
      <c r="H1185" s="196"/>
      <c r="I1185" s="196"/>
      <c r="J1185" s="196"/>
      <c r="K1185" s="197"/>
      <c r="L1185" s="202" t="s">
        <v>35</v>
      </c>
      <c r="M1185" s="203">
        <v>1</v>
      </c>
      <c r="N1185" s="204"/>
      <c r="O1185" s="205"/>
      <c r="P1185" s="187"/>
    </row>
    <row r="1186" spans="1:16" customFormat="1" ht="15">
      <c r="A1186" s="621"/>
      <c r="B1186" s="175"/>
      <c r="C1186" s="188"/>
      <c r="D1186" s="195"/>
      <c r="E1186" s="196"/>
      <c r="F1186" s="196"/>
      <c r="G1186" s="196"/>
      <c r="H1186" s="196"/>
      <c r="I1186" s="196"/>
      <c r="J1186" s="196"/>
      <c r="K1186" s="197"/>
      <c r="L1186" s="206"/>
      <c r="M1186" s="207"/>
      <c r="N1186" s="208"/>
      <c r="O1186" s="209"/>
      <c r="P1186" s="210"/>
    </row>
    <row r="1187" spans="1:16" customFormat="1" ht="15">
      <c r="A1187" s="621"/>
      <c r="B1187" s="175"/>
      <c r="C1187" s="188"/>
      <c r="D1187" s="211"/>
      <c r="E1187" s="212"/>
      <c r="F1187" s="212"/>
      <c r="G1187" s="212"/>
      <c r="H1187" s="212"/>
      <c r="I1187" s="212"/>
      <c r="J1187" s="212"/>
      <c r="K1187" s="213"/>
      <c r="L1187" s="198"/>
      <c r="M1187" s="214"/>
      <c r="N1187" s="214"/>
      <c r="O1187" s="215"/>
      <c r="P1187" s="187"/>
    </row>
    <row r="1188" spans="1:16" customFormat="1" ht="15">
      <c r="A1188" s="621"/>
      <c r="B1188" s="175"/>
      <c r="C1188" s="188"/>
      <c r="D1188" s="211"/>
      <c r="E1188" s="212"/>
      <c r="F1188" s="212"/>
      <c r="G1188" s="212"/>
      <c r="H1188" s="212"/>
      <c r="I1188" s="212"/>
      <c r="J1188" s="212"/>
      <c r="K1188" s="213"/>
      <c r="L1188" s="202" t="s">
        <v>91</v>
      </c>
      <c r="M1188" s="202">
        <v>15</v>
      </c>
      <c r="N1188" s="202" t="s">
        <v>36</v>
      </c>
      <c r="O1188" s="216">
        <v>16</v>
      </c>
      <c r="P1188" s="187"/>
    </row>
    <row r="1189" spans="1:16" customFormat="1" ht="15">
      <c r="A1189" s="621"/>
      <c r="B1189" s="175"/>
      <c r="C1189" s="188"/>
      <c r="D1189" s="189" t="s">
        <v>92</v>
      </c>
      <c r="E1189" s="190"/>
      <c r="F1189" s="190"/>
      <c r="G1189" s="190"/>
      <c r="H1189" s="190"/>
      <c r="I1189" s="190"/>
      <c r="J1189" s="190"/>
      <c r="K1189" s="191"/>
      <c r="L1189" s="202"/>
      <c r="M1189" s="217"/>
      <c r="N1189" s="217"/>
      <c r="O1189" s="216"/>
      <c r="P1189" s="187"/>
    </row>
    <row r="1190" spans="1:16" customFormat="1" ht="15.75" thickBot="1">
      <c r="A1190" s="621"/>
      <c r="B1190" s="175"/>
      <c r="C1190" s="218"/>
      <c r="D1190" s="219"/>
      <c r="E1190" s="219"/>
      <c r="F1190" s="219"/>
      <c r="G1190" s="219"/>
      <c r="H1190" s="219"/>
      <c r="I1190" s="219"/>
      <c r="J1190" s="219"/>
      <c r="K1190" s="219"/>
      <c r="L1190" s="219"/>
      <c r="M1190" s="220"/>
      <c r="N1190" s="220"/>
      <c r="O1190" s="221"/>
      <c r="P1190" s="222"/>
    </row>
    <row r="1191" spans="1:16" customFormat="1" ht="15">
      <c r="A1191" s="621"/>
      <c r="B1191" s="175"/>
      <c r="C1191" s="223"/>
      <c r="D1191" s="224"/>
      <c r="E1191" s="224"/>
      <c r="F1191" s="224"/>
      <c r="G1191" s="224"/>
      <c r="H1191" s="224"/>
      <c r="I1191" s="224"/>
      <c r="J1191" s="224"/>
      <c r="K1191" s="224"/>
      <c r="L1191" s="225" t="s">
        <v>37</v>
      </c>
      <c r="M1191" s="225" t="s">
        <v>38</v>
      </c>
      <c r="N1191" s="225" t="s">
        <v>39</v>
      </c>
      <c r="O1191" s="226" t="s">
        <v>40</v>
      </c>
      <c r="P1191" s="210"/>
    </row>
    <row r="1192" spans="1:16" customFormat="1" ht="15">
      <c r="A1192" s="621"/>
      <c r="B1192" s="175"/>
      <c r="C1192" s="227"/>
      <c r="D1192" s="228"/>
      <c r="E1192" s="228"/>
      <c r="F1192" s="228"/>
      <c r="G1192" s="228"/>
      <c r="H1192" s="228"/>
      <c r="I1192" s="228"/>
      <c r="J1192" s="228"/>
      <c r="K1192" s="228"/>
      <c r="L1192" s="229"/>
      <c r="M1192" s="230">
        <v>13</v>
      </c>
      <c r="N1192" s="230">
        <v>2</v>
      </c>
      <c r="O1192" s="231">
        <v>2026</v>
      </c>
      <c r="P1192" s="232"/>
    </row>
    <row r="1193" spans="1:16" customFormat="1" ht="15">
      <c r="A1193" s="621"/>
      <c r="B1193" s="175"/>
      <c r="C1193" s="233"/>
      <c r="D1193" s="196"/>
      <c r="E1193" s="196"/>
      <c r="F1193" s="196"/>
      <c r="G1193" s="228"/>
      <c r="H1193" s="228"/>
      <c r="I1193" s="228"/>
      <c r="J1193" s="178"/>
      <c r="K1193" s="228"/>
      <c r="L1193" s="234"/>
      <c r="M1193" s="178"/>
      <c r="N1193" s="178"/>
      <c r="O1193" s="235"/>
      <c r="P1193" s="232"/>
    </row>
    <row r="1194" spans="1:16" customFormat="1" ht="15" thickBot="1">
      <c r="A1194" s="621"/>
      <c r="B1194" s="175"/>
      <c r="C1194" s="236"/>
      <c r="D1194" s="237"/>
      <c r="E1194" s="237"/>
      <c r="F1194" s="237"/>
      <c r="G1194" s="237"/>
      <c r="H1194" s="237"/>
      <c r="I1194" s="237"/>
      <c r="J1194" s="237"/>
      <c r="K1194" s="237"/>
      <c r="L1194" s="237"/>
      <c r="M1194" s="237"/>
      <c r="N1194" s="237"/>
      <c r="O1194" s="238"/>
      <c r="P1194" s="176"/>
    </row>
    <row r="1195" spans="1:16" customFormat="1" ht="15" thickBot="1">
      <c r="A1195" s="621"/>
      <c r="B1195" s="175"/>
      <c r="C1195" s="239"/>
      <c r="D1195" s="240"/>
      <c r="E1195" s="240"/>
      <c r="F1195" s="240"/>
      <c r="G1195" s="240"/>
      <c r="H1195" s="240"/>
      <c r="I1195" s="178"/>
      <c r="J1195" s="178"/>
      <c r="K1195" s="240"/>
      <c r="L1195" s="240"/>
      <c r="M1195" s="240"/>
      <c r="N1195" s="240"/>
      <c r="O1195" s="241"/>
      <c r="P1195" s="176"/>
    </row>
    <row r="1196" spans="1:16" customFormat="1" ht="15">
      <c r="A1196" s="621"/>
      <c r="B1196" s="175"/>
      <c r="C1196" s="242" t="s">
        <v>93</v>
      </c>
      <c r="D1196" s="243"/>
      <c r="E1196" s="243"/>
      <c r="F1196" s="243"/>
      <c r="G1196" s="243"/>
      <c r="H1196" s="243"/>
      <c r="I1196" s="243"/>
      <c r="J1196" s="243"/>
      <c r="K1196" s="243"/>
      <c r="L1196" s="243"/>
      <c r="M1196" s="243"/>
      <c r="N1196" s="243"/>
      <c r="O1196" s="244"/>
      <c r="P1196" s="245"/>
    </row>
    <row r="1197" spans="1:16" customFormat="1" ht="15" thickBot="1">
      <c r="A1197" s="621"/>
      <c r="B1197" s="175"/>
      <c r="C1197" s="246"/>
      <c r="D1197" s="178"/>
      <c r="E1197" s="178"/>
      <c r="F1197" s="178"/>
      <c r="G1197" s="178"/>
      <c r="H1197" s="178"/>
      <c r="I1197" s="178"/>
      <c r="J1197" s="178"/>
      <c r="K1197" s="178"/>
      <c r="L1197" s="178"/>
      <c r="M1197" s="178"/>
      <c r="N1197" s="178"/>
      <c r="O1197" s="247"/>
      <c r="P1197" s="176"/>
    </row>
    <row r="1198" spans="1:16" customFormat="1" ht="15">
      <c r="A1198" s="621"/>
      <c r="B1198" s="175"/>
      <c r="C1198" s="248" t="s">
        <v>41</v>
      </c>
      <c r="D1198" s="249" t="s">
        <v>42</v>
      </c>
      <c r="E1198" s="249"/>
      <c r="F1198" s="249"/>
      <c r="G1198" s="249"/>
      <c r="H1198" s="249"/>
      <c r="I1198" s="249"/>
      <c r="J1198" s="249"/>
      <c r="K1198" s="249"/>
      <c r="L1198" s="249"/>
      <c r="M1198" s="250" t="s">
        <v>43</v>
      </c>
      <c r="N1198" s="250"/>
      <c r="O1198" s="251" t="s">
        <v>9</v>
      </c>
      <c r="P1198" s="252"/>
    </row>
    <row r="1199" spans="1:16" customFormat="1" ht="30" customHeight="1" thickBot="1">
      <c r="A1199" s="621"/>
      <c r="B1199" s="253"/>
      <c r="C1199" s="254" t="s">
        <v>147</v>
      </c>
      <c r="D1199" s="255" t="s">
        <v>163</v>
      </c>
      <c r="E1199" s="255"/>
      <c r="F1199" s="255"/>
      <c r="G1199" s="255"/>
      <c r="H1199" s="255"/>
      <c r="I1199" s="255"/>
      <c r="J1199" s="255"/>
      <c r="K1199" s="255"/>
      <c r="L1199" s="255"/>
      <c r="M1199" s="255" t="s">
        <v>67</v>
      </c>
      <c r="N1199" s="256"/>
      <c r="O1199" s="257">
        <v>1</v>
      </c>
      <c r="P1199" s="258"/>
    </row>
    <row r="1200" spans="1:16" customFormat="1" ht="15.75" thickBot="1">
      <c r="A1200" s="621"/>
      <c r="B1200" s="175"/>
      <c r="C1200" s="233" t="s">
        <v>44</v>
      </c>
      <c r="D1200" s="196"/>
      <c r="E1200" s="196"/>
      <c r="F1200" s="196"/>
      <c r="G1200" s="196"/>
      <c r="H1200" s="196"/>
      <c r="I1200" s="196"/>
      <c r="J1200" s="196"/>
      <c r="K1200" s="196"/>
      <c r="L1200" s="196"/>
      <c r="M1200" s="196"/>
      <c r="N1200" s="196"/>
      <c r="O1200" s="259"/>
      <c r="P1200" s="260"/>
    </row>
    <row r="1201" spans="1:16" customFormat="1" ht="15">
      <c r="A1201" s="621"/>
      <c r="B1201" s="175"/>
      <c r="C1201" s="261" t="s">
        <v>42</v>
      </c>
      <c r="D1201" s="262"/>
      <c r="E1201" s="262"/>
      <c r="F1201" s="262"/>
      <c r="G1201" s="263"/>
      <c r="H1201" s="264" t="s">
        <v>45</v>
      </c>
      <c r="I1201" s="262"/>
      <c r="J1201" s="264" t="s">
        <v>46</v>
      </c>
      <c r="K1201" s="265"/>
      <c r="L1201" s="266" t="s">
        <v>54</v>
      </c>
      <c r="M1201" s="264" t="s">
        <v>47</v>
      </c>
      <c r="N1201" s="265"/>
      <c r="O1201" s="267" t="s">
        <v>48</v>
      </c>
      <c r="P1201" s="268"/>
    </row>
    <row r="1202" spans="1:16" customFormat="1">
      <c r="A1202" s="621"/>
      <c r="B1202" s="175"/>
      <c r="C1202" s="269" t="s">
        <v>102</v>
      </c>
      <c r="D1202" s="270"/>
      <c r="E1202" s="270"/>
      <c r="F1202" s="270"/>
      <c r="G1202" s="271"/>
      <c r="H1202" s="272"/>
      <c r="I1202" s="271"/>
      <c r="J1202" s="273" t="s">
        <v>98</v>
      </c>
      <c r="K1202" s="274"/>
      <c r="L1202" s="487">
        <v>939.83</v>
      </c>
      <c r="M1202" s="275">
        <v>10</v>
      </c>
      <c r="N1202" s="276"/>
      <c r="O1202" s="490">
        <v>93.98</v>
      </c>
      <c r="P1202" s="491"/>
    </row>
    <row r="1203" spans="1:16" customFormat="1">
      <c r="A1203" s="621"/>
      <c r="B1203" s="175"/>
      <c r="C1203" s="269" t="s">
        <v>130</v>
      </c>
      <c r="D1203" s="270"/>
      <c r="E1203" s="270"/>
      <c r="F1203" s="270" t="s">
        <v>94</v>
      </c>
      <c r="G1203" s="271"/>
      <c r="H1203" s="272"/>
      <c r="I1203" s="271"/>
      <c r="J1203" s="273" t="s">
        <v>115</v>
      </c>
      <c r="K1203" s="274"/>
      <c r="L1203" s="487">
        <v>6000</v>
      </c>
      <c r="M1203" s="275">
        <v>800</v>
      </c>
      <c r="N1203" s="276"/>
      <c r="O1203" s="490">
        <v>7.5</v>
      </c>
      <c r="P1203" s="491"/>
    </row>
    <row r="1204" spans="1:16" customFormat="1">
      <c r="A1204" s="621"/>
      <c r="B1204" s="175"/>
      <c r="C1204" s="269" t="s">
        <v>103</v>
      </c>
      <c r="D1204" s="270"/>
      <c r="E1204" s="270"/>
      <c r="F1204" s="270"/>
      <c r="G1204" s="271"/>
      <c r="H1204" s="277"/>
      <c r="I1204" s="278"/>
      <c r="J1204" s="273" t="s">
        <v>103</v>
      </c>
      <c r="K1204" s="274"/>
      <c r="L1204" s="487" t="s">
        <v>103</v>
      </c>
      <c r="M1204" s="275">
        <v>0</v>
      </c>
      <c r="N1204" s="276"/>
      <c r="O1204" s="490" t="s">
        <v>65</v>
      </c>
      <c r="P1204" s="491"/>
    </row>
    <row r="1205" spans="1:16" customFormat="1">
      <c r="A1205" s="621"/>
      <c r="B1205" s="175"/>
      <c r="C1205" s="269" t="s">
        <v>103</v>
      </c>
      <c r="D1205" s="270"/>
      <c r="E1205" s="270"/>
      <c r="F1205" s="270"/>
      <c r="G1205" s="271"/>
      <c r="H1205" s="277"/>
      <c r="I1205" s="278"/>
      <c r="J1205" s="273" t="s">
        <v>103</v>
      </c>
      <c r="K1205" s="274"/>
      <c r="L1205" s="487" t="s">
        <v>103</v>
      </c>
      <c r="M1205" s="275">
        <v>0</v>
      </c>
      <c r="N1205" s="276"/>
      <c r="O1205" s="490" t="s">
        <v>65</v>
      </c>
      <c r="P1205" s="491"/>
    </row>
    <row r="1206" spans="1:16" customFormat="1">
      <c r="A1206" s="621"/>
      <c r="B1206" s="175"/>
      <c r="C1206" s="269" t="s">
        <v>103</v>
      </c>
      <c r="D1206" s="270"/>
      <c r="E1206" s="270"/>
      <c r="F1206" s="270"/>
      <c r="G1206" s="271"/>
      <c r="H1206" s="272"/>
      <c r="I1206" s="271"/>
      <c r="J1206" s="273" t="s">
        <v>103</v>
      </c>
      <c r="K1206" s="274"/>
      <c r="L1206" s="487" t="s">
        <v>103</v>
      </c>
      <c r="M1206" s="275">
        <v>0</v>
      </c>
      <c r="N1206" s="276"/>
      <c r="O1206" s="490" t="s">
        <v>65</v>
      </c>
      <c r="P1206" s="491"/>
    </row>
    <row r="1207" spans="1:16" customFormat="1" ht="15" thickBot="1">
      <c r="A1207" s="621"/>
      <c r="B1207" s="175"/>
      <c r="C1207" s="269" t="s">
        <v>103</v>
      </c>
      <c r="D1207" s="237"/>
      <c r="E1207" s="237"/>
      <c r="F1207" s="237"/>
      <c r="G1207" s="279"/>
      <c r="H1207" s="280"/>
      <c r="I1207" s="279"/>
      <c r="J1207" s="273" t="s">
        <v>103</v>
      </c>
      <c r="K1207" s="281"/>
      <c r="L1207" s="487" t="s">
        <v>103</v>
      </c>
      <c r="M1207" s="275">
        <v>0</v>
      </c>
      <c r="N1207" s="282"/>
      <c r="O1207" s="498" t="s">
        <v>65</v>
      </c>
      <c r="P1207" s="491"/>
    </row>
    <row r="1208" spans="1:16" customFormat="1" ht="15.75" thickBot="1">
      <c r="A1208" s="621"/>
      <c r="B1208" s="175"/>
      <c r="C1208" s="283" t="s">
        <v>95</v>
      </c>
      <c r="D1208" s="284"/>
      <c r="E1208" s="284"/>
      <c r="F1208" s="284"/>
      <c r="G1208" s="284"/>
      <c r="H1208" s="284"/>
      <c r="I1208" s="284"/>
      <c r="J1208" s="284"/>
      <c r="K1208" s="284"/>
      <c r="L1208" s="284"/>
      <c r="M1208" s="284"/>
      <c r="N1208" s="285"/>
      <c r="O1208" s="502">
        <v>101.48</v>
      </c>
      <c r="P1208" s="286"/>
    </row>
    <row r="1209" spans="1:16" customFormat="1" ht="15.75" thickBot="1">
      <c r="A1209" s="621"/>
      <c r="B1209" s="175"/>
      <c r="C1209" s="233" t="s">
        <v>49</v>
      </c>
      <c r="D1209" s="196"/>
      <c r="E1209" s="196"/>
      <c r="F1209" s="196"/>
      <c r="G1209" s="196"/>
      <c r="H1209" s="196"/>
      <c r="I1209" s="196"/>
      <c r="J1209" s="196"/>
      <c r="K1209" s="196"/>
      <c r="L1209" s="196"/>
      <c r="M1209" s="196"/>
      <c r="N1209" s="196"/>
      <c r="O1209" s="259"/>
      <c r="P1209" s="260"/>
    </row>
    <row r="1210" spans="1:16" customFormat="1" ht="15">
      <c r="A1210" s="621"/>
      <c r="B1210" s="175"/>
      <c r="C1210" s="261" t="s">
        <v>42</v>
      </c>
      <c r="D1210" s="287"/>
      <c r="E1210" s="287"/>
      <c r="F1210" s="287"/>
      <c r="G1210" s="287"/>
      <c r="H1210" s="287"/>
      <c r="I1210" s="287"/>
      <c r="J1210" s="265"/>
      <c r="K1210" s="288" t="s">
        <v>43</v>
      </c>
      <c r="L1210" s="266" t="s">
        <v>9</v>
      </c>
      <c r="M1210" s="264" t="s">
        <v>96</v>
      </c>
      <c r="N1210" s="265"/>
      <c r="O1210" s="267" t="s">
        <v>48</v>
      </c>
      <c r="P1210" s="268"/>
    </row>
    <row r="1211" spans="1:16" customFormat="1">
      <c r="A1211" s="621"/>
      <c r="B1211" s="175"/>
      <c r="C1211" s="269" t="s">
        <v>178</v>
      </c>
      <c r="D1211" s="289"/>
      <c r="E1211" s="289"/>
      <c r="F1211" s="289"/>
      <c r="G1211" s="289"/>
      <c r="H1211" s="289"/>
      <c r="I1211" s="289"/>
      <c r="J1211" s="290"/>
      <c r="K1211" s="291" t="s">
        <v>67</v>
      </c>
      <c r="L1211" s="509">
        <v>3</v>
      </c>
      <c r="M1211" s="510">
        <v>3850</v>
      </c>
      <c r="N1211" s="511"/>
      <c r="O1211" s="490">
        <v>11550</v>
      </c>
      <c r="P1211" s="491"/>
    </row>
    <row r="1212" spans="1:16" customFormat="1">
      <c r="A1212" s="621"/>
      <c r="B1212" s="175"/>
      <c r="C1212" s="269">
        <v>0</v>
      </c>
      <c r="D1212" s="289"/>
      <c r="E1212" s="289"/>
      <c r="F1212" s="289"/>
      <c r="G1212" s="289"/>
      <c r="H1212" s="289"/>
      <c r="I1212" s="289"/>
      <c r="J1212" s="290"/>
      <c r="K1212" s="291" t="s">
        <v>103</v>
      </c>
      <c r="L1212" s="509">
        <v>0</v>
      </c>
      <c r="M1212" s="510" t="s">
        <v>103</v>
      </c>
      <c r="N1212" s="511"/>
      <c r="O1212" s="490" t="s">
        <v>103</v>
      </c>
      <c r="P1212" s="491"/>
    </row>
    <row r="1213" spans="1:16" customFormat="1">
      <c r="A1213" s="621"/>
      <c r="B1213" s="175"/>
      <c r="C1213" s="269">
        <v>0</v>
      </c>
      <c r="D1213" s="270"/>
      <c r="E1213" s="270"/>
      <c r="F1213" s="270"/>
      <c r="G1213" s="270"/>
      <c r="H1213" s="270"/>
      <c r="I1213" s="270"/>
      <c r="J1213" s="271"/>
      <c r="K1213" s="291" t="s">
        <v>103</v>
      </c>
      <c r="L1213" s="509">
        <v>0</v>
      </c>
      <c r="M1213" s="510" t="s">
        <v>103</v>
      </c>
      <c r="N1213" s="511"/>
      <c r="O1213" s="490" t="s">
        <v>103</v>
      </c>
      <c r="P1213" s="491"/>
    </row>
    <row r="1214" spans="1:16" customFormat="1">
      <c r="A1214" s="621"/>
      <c r="B1214" s="175"/>
      <c r="C1214" s="269">
        <v>0</v>
      </c>
      <c r="D1214" s="270"/>
      <c r="E1214" s="270"/>
      <c r="F1214" s="270"/>
      <c r="G1214" s="270"/>
      <c r="H1214" s="270"/>
      <c r="I1214" s="270"/>
      <c r="J1214" s="271"/>
      <c r="K1214" s="291" t="s">
        <v>103</v>
      </c>
      <c r="L1214" s="509">
        <v>0</v>
      </c>
      <c r="M1214" s="510" t="s">
        <v>103</v>
      </c>
      <c r="N1214" s="511"/>
      <c r="O1214" s="490" t="s">
        <v>103</v>
      </c>
      <c r="P1214" s="491"/>
    </row>
    <row r="1215" spans="1:16" customFormat="1">
      <c r="A1215" s="621"/>
      <c r="B1215" s="175"/>
      <c r="C1215" s="269">
        <v>0</v>
      </c>
      <c r="D1215" s="270"/>
      <c r="E1215" s="270"/>
      <c r="F1215" s="270"/>
      <c r="G1215" s="270"/>
      <c r="H1215" s="270"/>
      <c r="I1215" s="270"/>
      <c r="J1215" s="271"/>
      <c r="K1215" s="291" t="s">
        <v>103</v>
      </c>
      <c r="L1215" s="509">
        <v>0</v>
      </c>
      <c r="M1215" s="510" t="s">
        <v>103</v>
      </c>
      <c r="N1215" s="511"/>
      <c r="O1215" s="490" t="s">
        <v>103</v>
      </c>
      <c r="P1215" s="491"/>
    </row>
    <row r="1216" spans="1:16" customFormat="1">
      <c r="A1216" s="621"/>
      <c r="B1216" s="175"/>
      <c r="C1216" s="269">
        <v>0</v>
      </c>
      <c r="D1216" s="270"/>
      <c r="E1216" s="270"/>
      <c r="F1216" s="270"/>
      <c r="G1216" s="270"/>
      <c r="H1216" s="270"/>
      <c r="I1216" s="270"/>
      <c r="J1216" s="271"/>
      <c r="K1216" s="291" t="s">
        <v>103</v>
      </c>
      <c r="L1216" s="509">
        <v>0</v>
      </c>
      <c r="M1216" s="510" t="s">
        <v>103</v>
      </c>
      <c r="N1216" s="511"/>
      <c r="O1216" s="490" t="s">
        <v>103</v>
      </c>
      <c r="P1216" s="491"/>
    </row>
    <row r="1217" spans="1:16" customFormat="1">
      <c r="A1217" s="621"/>
      <c r="B1217" s="175"/>
      <c r="C1217" s="269">
        <v>0</v>
      </c>
      <c r="D1217" s="270"/>
      <c r="E1217" s="270"/>
      <c r="F1217" s="270"/>
      <c r="G1217" s="270"/>
      <c r="H1217" s="270"/>
      <c r="I1217" s="270"/>
      <c r="J1217" s="271"/>
      <c r="K1217" s="291" t="s">
        <v>103</v>
      </c>
      <c r="L1217" s="509">
        <v>0</v>
      </c>
      <c r="M1217" s="510" t="s">
        <v>103</v>
      </c>
      <c r="N1217" s="511"/>
      <c r="O1217" s="490" t="s">
        <v>103</v>
      </c>
      <c r="P1217" s="491"/>
    </row>
    <row r="1218" spans="1:16" customFormat="1">
      <c r="A1218" s="621"/>
      <c r="B1218" s="175"/>
      <c r="C1218" s="269">
        <v>0</v>
      </c>
      <c r="D1218" s="270"/>
      <c r="E1218" s="270"/>
      <c r="F1218" s="270"/>
      <c r="G1218" s="270"/>
      <c r="H1218" s="270"/>
      <c r="I1218" s="270"/>
      <c r="J1218" s="271"/>
      <c r="K1218" s="291" t="s">
        <v>103</v>
      </c>
      <c r="L1218" s="509">
        <v>0</v>
      </c>
      <c r="M1218" s="510" t="s">
        <v>103</v>
      </c>
      <c r="N1218" s="511"/>
      <c r="O1218" s="490" t="s">
        <v>103</v>
      </c>
      <c r="P1218" s="491"/>
    </row>
    <row r="1219" spans="1:16" customFormat="1">
      <c r="A1219" s="621"/>
      <c r="B1219" s="175"/>
      <c r="C1219" s="269">
        <v>0</v>
      </c>
      <c r="D1219" s="270"/>
      <c r="E1219" s="270"/>
      <c r="F1219" s="270"/>
      <c r="G1219" s="270"/>
      <c r="H1219" s="270"/>
      <c r="I1219" s="270"/>
      <c r="J1219" s="271"/>
      <c r="K1219" s="291" t="s">
        <v>103</v>
      </c>
      <c r="L1219" s="509">
        <v>0</v>
      </c>
      <c r="M1219" s="510" t="s">
        <v>103</v>
      </c>
      <c r="N1219" s="511"/>
      <c r="O1219" s="490" t="s">
        <v>103</v>
      </c>
      <c r="P1219" s="491"/>
    </row>
    <row r="1220" spans="1:16" customFormat="1">
      <c r="A1220" s="621"/>
      <c r="B1220" s="175"/>
      <c r="C1220" s="269">
        <v>0</v>
      </c>
      <c r="D1220" s="270"/>
      <c r="E1220" s="270"/>
      <c r="F1220" s="270"/>
      <c r="G1220" s="270"/>
      <c r="H1220" s="270"/>
      <c r="I1220" s="270"/>
      <c r="J1220" s="271"/>
      <c r="K1220" s="291" t="s">
        <v>103</v>
      </c>
      <c r="L1220" s="509">
        <v>0</v>
      </c>
      <c r="M1220" s="510" t="s">
        <v>103</v>
      </c>
      <c r="N1220" s="511"/>
      <c r="O1220" s="490" t="s">
        <v>103</v>
      </c>
      <c r="P1220" s="491"/>
    </row>
    <row r="1221" spans="1:16" customFormat="1">
      <c r="A1221" s="621"/>
      <c r="B1221" s="175"/>
      <c r="C1221" s="269">
        <v>0</v>
      </c>
      <c r="D1221" s="270"/>
      <c r="E1221" s="270"/>
      <c r="F1221" s="270"/>
      <c r="G1221" s="270"/>
      <c r="H1221" s="270"/>
      <c r="I1221" s="270"/>
      <c r="J1221" s="271"/>
      <c r="K1221" s="291" t="s">
        <v>103</v>
      </c>
      <c r="L1221" s="509">
        <v>0</v>
      </c>
      <c r="M1221" s="510" t="s">
        <v>103</v>
      </c>
      <c r="N1221" s="511"/>
      <c r="O1221" s="490" t="s">
        <v>103</v>
      </c>
      <c r="P1221" s="491"/>
    </row>
    <row r="1222" spans="1:16" customFormat="1">
      <c r="A1222" s="621"/>
      <c r="B1222" s="175"/>
      <c r="C1222" s="269" t="s">
        <v>103</v>
      </c>
      <c r="D1222" s="270"/>
      <c r="E1222" s="270"/>
      <c r="F1222" s="270"/>
      <c r="G1222" s="270"/>
      <c r="H1222" s="270"/>
      <c r="I1222" s="270"/>
      <c r="J1222" s="271"/>
      <c r="K1222" s="291" t="s">
        <v>103</v>
      </c>
      <c r="L1222" s="509">
        <v>0</v>
      </c>
      <c r="M1222" s="510" t="s">
        <v>103</v>
      </c>
      <c r="N1222" s="511"/>
      <c r="O1222" s="490" t="s">
        <v>103</v>
      </c>
      <c r="P1222" s="491"/>
    </row>
    <row r="1223" spans="1:16" customFormat="1">
      <c r="A1223" s="621"/>
      <c r="B1223" s="175"/>
      <c r="C1223" s="269" t="s">
        <v>103</v>
      </c>
      <c r="D1223" s="270"/>
      <c r="E1223" s="270"/>
      <c r="F1223" s="270"/>
      <c r="G1223" s="270"/>
      <c r="H1223" s="270"/>
      <c r="I1223" s="270"/>
      <c r="J1223" s="271"/>
      <c r="K1223" s="291" t="s">
        <v>103</v>
      </c>
      <c r="L1223" s="509">
        <v>0</v>
      </c>
      <c r="M1223" s="510" t="s">
        <v>103</v>
      </c>
      <c r="N1223" s="511"/>
      <c r="O1223" s="490" t="s">
        <v>103</v>
      </c>
      <c r="P1223" s="491"/>
    </row>
    <row r="1224" spans="1:16" customFormat="1">
      <c r="A1224" s="621"/>
      <c r="B1224" s="175"/>
      <c r="C1224" s="269" t="s">
        <v>103</v>
      </c>
      <c r="D1224" s="270"/>
      <c r="E1224" s="270"/>
      <c r="F1224" s="270"/>
      <c r="G1224" s="270"/>
      <c r="H1224" s="270"/>
      <c r="I1224" s="270"/>
      <c r="J1224" s="271"/>
      <c r="K1224" s="291" t="s">
        <v>103</v>
      </c>
      <c r="L1224" s="509">
        <v>0</v>
      </c>
      <c r="M1224" s="510" t="s">
        <v>103</v>
      </c>
      <c r="N1224" s="511"/>
      <c r="O1224" s="490" t="s">
        <v>103</v>
      </c>
      <c r="P1224" s="491"/>
    </row>
    <row r="1225" spans="1:16" customFormat="1" ht="15" thickBot="1">
      <c r="A1225" s="621"/>
      <c r="B1225" s="175"/>
      <c r="C1225" s="292" t="s">
        <v>97</v>
      </c>
      <c r="D1225" s="270"/>
      <c r="E1225" s="270"/>
      <c r="F1225" s="270"/>
      <c r="G1225" s="270"/>
      <c r="H1225" s="270"/>
      <c r="I1225" s="270"/>
      <c r="J1225" s="271"/>
      <c r="K1225" s="291" t="s">
        <v>98</v>
      </c>
      <c r="L1225" s="509">
        <v>0.05</v>
      </c>
      <c r="M1225" s="510">
        <v>11550</v>
      </c>
      <c r="N1225" s="511"/>
      <c r="O1225" s="490">
        <v>577.5</v>
      </c>
      <c r="P1225" s="491"/>
    </row>
    <row r="1226" spans="1:16" customFormat="1" ht="15.75" thickBot="1">
      <c r="A1226" s="621"/>
      <c r="B1226" s="175"/>
      <c r="C1226" s="283" t="s">
        <v>95</v>
      </c>
      <c r="D1226" s="284"/>
      <c r="E1226" s="284"/>
      <c r="F1226" s="284"/>
      <c r="G1226" s="284"/>
      <c r="H1226" s="284"/>
      <c r="I1226" s="284"/>
      <c r="J1226" s="284"/>
      <c r="K1226" s="284"/>
      <c r="L1226" s="284"/>
      <c r="M1226" s="284"/>
      <c r="N1226" s="285"/>
      <c r="O1226" s="502">
        <v>12127.5</v>
      </c>
      <c r="P1226" s="491"/>
    </row>
    <row r="1227" spans="1:16" customFormat="1" ht="15.75" thickBot="1">
      <c r="A1227" s="621"/>
      <c r="B1227" s="175"/>
      <c r="C1227" s="233" t="s">
        <v>50</v>
      </c>
      <c r="D1227" s="196"/>
      <c r="E1227" s="196"/>
      <c r="F1227" s="196"/>
      <c r="G1227" s="196"/>
      <c r="H1227" s="196"/>
      <c r="I1227" s="196"/>
      <c r="J1227" s="196"/>
      <c r="K1227" s="196"/>
      <c r="L1227" s="196"/>
      <c r="M1227" s="196"/>
      <c r="N1227" s="196"/>
      <c r="O1227" s="259"/>
      <c r="P1227" s="260"/>
    </row>
    <row r="1228" spans="1:16" customFormat="1" ht="15">
      <c r="A1228" s="621"/>
      <c r="B1228" s="175"/>
      <c r="C1228" s="261" t="s">
        <v>51</v>
      </c>
      <c r="D1228" s="287"/>
      <c r="E1228" s="287"/>
      <c r="F1228" s="287"/>
      <c r="G1228" s="287"/>
      <c r="H1228" s="287"/>
      <c r="I1228" s="287"/>
      <c r="J1228" s="266" t="s">
        <v>52</v>
      </c>
      <c r="K1228" s="293" t="s">
        <v>53</v>
      </c>
      <c r="L1228" s="266" t="s">
        <v>99</v>
      </c>
      <c r="M1228" s="264" t="s">
        <v>54</v>
      </c>
      <c r="N1228" s="265"/>
      <c r="O1228" s="267" t="s">
        <v>48</v>
      </c>
      <c r="P1228" s="268"/>
    </row>
    <row r="1229" spans="1:16" customFormat="1">
      <c r="A1229" s="621"/>
      <c r="B1229" s="175"/>
      <c r="C1229" s="269" t="s">
        <v>103</v>
      </c>
      <c r="D1229" s="294"/>
      <c r="E1229" s="294"/>
      <c r="F1229" s="294"/>
      <c r="G1229" s="294"/>
      <c r="H1229" s="294"/>
      <c r="I1229" s="294"/>
      <c r="J1229" s="295">
        <v>0</v>
      </c>
      <c r="K1229" s="296">
        <v>0</v>
      </c>
      <c r="L1229" s="517" t="s">
        <v>103</v>
      </c>
      <c r="M1229" s="510" t="s">
        <v>103</v>
      </c>
      <c r="N1229" s="518"/>
      <c r="O1229" s="519" t="s">
        <v>103</v>
      </c>
      <c r="P1229" s="491"/>
    </row>
    <row r="1230" spans="1:16" customFormat="1">
      <c r="A1230" s="621"/>
      <c r="B1230" s="175"/>
      <c r="C1230" s="269" t="s">
        <v>103</v>
      </c>
      <c r="D1230" s="294"/>
      <c r="E1230" s="294"/>
      <c r="F1230" s="294"/>
      <c r="G1230" s="294"/>
      <c r="H1230" s="294"/>
      <c r="I1230" s="294"/>
      <c r="J1230" s="295">
        <v>0</v>
      </c>
      <c r="K1230" s="296">
        <v>0</v>
      </c>
      <c r="L1230" s="517" t="s">
        <v>103</v>
      </c>
      <c r="M1230" s="510" t="s">
        <v>103</v>
      </c>
      <c r="N1230" s="518"/>
      <c r="O1230" s="519" t="s">
        <v>103</v>
      </c>
      <c r="P1230" s="491"/>
    </row>
    <row r="1231" spans="1:16" customFormat="1">
      <c r="A1231" s="621"/>
      <c r="B1231" s="175"/>
      <c r="C1231" s="269" t="s">
        <v>103</v>
      </c>
      <c r="D1231" s="294"/>
      <c r="E1231" s="294"/>
      <c r="F1231" s="294"/>
      <c r="G1231" s="294"/>
      <c r="H1231" s="294"/>
      <c r="I1231" s="294"/>
      <c r="J1231" s="295">
        <v>0</v>
      </c>
      <c r="K1231" s="296">
        <v>0</v>
      </c>
      <c r="L1231" s="517" t="s">
        <v>103</v>
      </c>
      <c r="M1231" s="510" t="s">
        <v>103</v>
      </c>
      <c r="N1231" s="518"/>
      <c r="O1231" s="519" t="s">
        <v>103</v>
      </c>
      <c r="P1231" s="491"/>
    </row>
    <row r="1232" spans="1:16" customFormat="1" ht="15" thickBot="1">
      <c r="A1232" s="621"/>
      <c r="B1232" s="175"/>
      <c r="C1232" s="269" t="s">
        <v>103</v>
      </c>
      <c r="D1232" s="294"/>
      <c r="E1232" s="294"/>
      <c r="F1232" s="294"/>
      <c r="G1232" s="294"/>
      <c r="H1232" s="294"/>
      <c r="I1232" s="294"/>
      <c r="J1232" s="295">
        <v>0</v>
      </c>
      <c r="K1232" s="296">
        <v>0</v>
      </c>
      <c r="L1232" s="517" t="s">
        <v>103</v>
      </c>
      <c r="M1232" s="510" t="s">
        <v>103</v>
      </c>
      <c r="N1232" s="518"/>
      <c r="O1232" s="519" t="s">
        <v>103</v>
      </c>
      <c r="P1232" s="491"/>
    </row>
    <row r="1233" spans="1:16" customFormat="1" ht="15.75" thickBot="1">
      <c r="A1233" s="621"/>
      <c r="B1233" s="175"/>
      <c r="C1233" s="283" t="s">
        <v>95</v>
      </c>
      <c r="D1233" s="284"/>
      <c r="E1233" s="284"/>
      <c r="F1233" s="284"/>
      <c r="G1233" s="284"/>
      <c r="H1233" s="284"/>
      <c r="I1233" s="284"/>
      <c r="J1233" s="284"/>
      <c r="K1233" s="284"/>
      <c r="L1233" s="284"/>
      <c r="M1233" s="284"/>
      <c r="N1233" s="285"/>
      <c r="O1233" s="297">
        <v>0</v>
      </c>
      <c r="P1233" s="286"/>
    </row>
    <row r="1234" spans="1:16" customFormat="1" ht="15.75" thickBot="1">
      <c r="A1234" s="621"/>
      <c r="B1234" s="175"/>
      <c r="C1234" s="233" t="s">
        <v>55</v>
      </c>
      <c r="D1234" s="196"/>
      <c r="E1234" s="196"/>
      <c r="F1234" s="196"/>
      <c r="G1234" s="196"/>
      <c r="H1234" s="196"/>
      <c r="I1234" s="196"/>
      <c r="J1234" s="196"/>
      <c r="K1234" s="196"/>
      <c r="L1234" s="196"/>
      <c r="M1234" s="196"/>
      <c r="N1234" s="196"/>
      <c r="O1234" s="259"/>
      <c r="P1234" s="260"/>
    </row>
    <row r="1235" spans="1:16" customFormat="1" ht="30">
      <c r="A1235" s="621"/>
      <c r="B1235" s="175"/>
      <c r="C1235" s="261" t="s">
        <v>56</v>
      </c>
      <c r="D1235" s="287"/>
      <c r="E1235" s="287"/>
      <c r="F1235" s="287"/>
      <c r="G1235" s="287"/>
      <c r="H1235" s="287"/>
      <c r="I1235" s="287"/>
      <c r="J1235" s="266" t="s">
        <v>57</v>
      </c>
      <c r="K1235" s="298" t="s">
        <v>58</v>
      </c>
      <c r="L1235" s="299" t="s">
        <v>59</v>
      </c>
      <c r="M1235" s="264" t="s">
        <v>47</v>
      </c>
      <c r="N1235" s="265"/>
      <c r="O1235" s="300" t="s">
        <v>48</v>
      </c>
      <c r="P1235" s="301"/>
    </row>
    <row r="1236" spans="1:16" customFormat="1">
      <c r="A1236" s="621"/>
      <c r="B1236" s="175"/>
      <c r="C1236" s="269" t="s">
        <v>166</v>
      </c>
      <c r="D1236" s="270"/>
      <c r="E1236" s="270"/>
      <c r="F1236" s="270"/>
      <c r="G1236" s="270"/>
      <c r="H1236" s="270"/>
      <c r="I1236" s="271"/>
      <c r="J1236" s="525">
        <v>121352</v>
      </c>
      <c r="K1236" s="526">
        <v>1.95</v>
      </c>
      <c r="L1236" s="527">
        <v>236636.4</v>
      </c>
      <c r="M1236" s="275">
        <v>400</v>
      </c>
      <c r="N1236" s="302"/>
      <c r="O1236" s="529">
        <v>591.59</v>
      </c>
      <c r="P1236" s="530"/>
    </row>
    <row r="1237" spans="1:16" customFormat="1">
      <c r="A1237" s="621"/>
      <c r="B1237" s="175"/>
      <c r="C1237" s="269" t="s">
        <v>105</v>
      </c>
      <c r="D1237" s="270"/>
      <c r="E1237" s="270"/>
      <c r="F1237" s="270"/>
      <c r="G1237" s="270"/>
      <c r="H1237" s="270"/>
      <c r="I1237" s="271"/>
      <c r="J1237" s="525">
        <v>71433</v>
      </c>
      <c r="K1237" s="526">
        <v>1.95</v>
      </c>
      <c r="L1237" s="527">
        <v>139294.35</v>
      </c>
      <c r="M1237" s="275">
        <v>400</v>
      </c>
      <c r="N1237" s="302"/>
      <c r="O1237" s="529">
        <v>348.24</v>
      </c>
      <c r="P1237" s="530"/>
    </row>
    <row r="1238" spans="1:16" customFormat="1">
      <c r="A1238" s="621"/>
      <c r="B1238" s="175"/>
      <c r="C1238" s="269" t="s">
        <v>103</v>
      </c>
      <c r="D1238" s="270"/>
      <c r="E1238" s="270"/>
      <c r="F1238" s="270"/>
      <c r="G1238" s="270"/>
      <c r="H1238" s="270"/>
      <c r="I1238" s="271"/>
      <c r="J1238" s="525" t="s">
        <v>103</v>
      </c>
      <c r="K1238" s="526" t="s">
        <v>65</v>
      </c>
      <c r="L1238" s="527" t="s">
        <v>65</v>
      </c>
      <c r="M1238" s="275">
        <v>0</v>
      </c>
      <c r="N1238" s="302"/>
      <c r="O1238" s="529" t="s">
        <v>65</v>
      </c>
      <c r="P1238" s="530"/>
    </row>
    <row r="1239" spans="1:16" customFormat="1">
      <c r="A1239" s="621"/>
      <c r="B1239" s="175"/>
      <c r="C1239" s="269" t="s">
        <v>103</v>
      </c>
      <c r="D1239" s="270"/>
      <c r="E1239" s="270"/>
      <c r="F1239" s="270"/>
      <c r="G1239" s="270"/>
      <c r="H1239" s="270"/>
      <c r="I1239" s="271"/>
      <c r="J1239" s="525" t="s">
        <v>103</v>
      </c>
      <c r="K1239" s="526" t="s">
        <v>65</v>
      </c>
      <c r="L1239" s="527" t="s">
        <v>65</v>
      </c>
      <c r="M1239" s="275">
        <v>0</v>
      </c>
      <c r="N1239" s="302"/>
      <c r="O1239" s="529" t="s">
        <v>65</v>
      </c>
      <c r="P1239" s="530"/>
    </row>
    <row r="1240" spans="1:16" customFormat="1" ht="15" thickBot="1">
      <c r="A1240" s="621"/>
      <c r="B1240" s="175"/>
      <c r="C1240" s="269" t="s">
        <v>103</v>
      </c>
      <c r="D1240" s="270"/>
      <c r="E1240" s="270"/>
      <c r="F1240" s="270"/>
      <c r="G1240" s="270"/>
      <c r="H1240" s="270"/>
      <c r="I1240" s="271"/>
      <c r="J1240" s="525" t="s">
        <v>103</v>
      </c>
      <c r="K1240" s="526" t="s">
        <v>65</v>
      </c>
      <c r="L1240" s="527" t="s">
        <v>65</v>
      </c>
      <c r="M1240" s="275">
        <v>0</v>
      </c>
      <c r="N1240" s="302"/>
      <c r="O1240" s="529" t="s">
        <v>65</v>
      </c>
      <c r="P1240" s="491"/>
    </row>
    <row r="1241" spans="1:16" customFormat="1" ht="15.75" thickBot="1">
      <c r="A1241" s="621"/>
      <c r="B1241" s="175"/>
      <c r="C1241" s="283" t="s">
        <v>95</v>
      </c>
      <c r="D1241" s="284"/>
      <c r="E1241" s="284"/>
      <c r="F1241" s="284"/>
      <c r="G1241" s="284"/>
      <c r="H1241" s="284"/>
      <c r="I1241" s="284"/>
      <c r="J1241" s="284"/>
      <c r="K1241" s="284"/>
      <c r="L1241" s="284"/>
      <c r="M1241" s="284"/>
      <c r="N1241" s="285"/>
      <c r="O1241" s="502">
        <v>939.83</v>
      </c>
      <c r="P1241" s="491"/>
    </row>
    <row r="1242" spans="1:16" customFormat="1" ht="15" thickBot="1">
      <c r="A1242" s="621"/>
      <c r="B1242" s="175"/>
      <c r="C1242" s="246"/>
      <c r="D1242" s="178"/>
      <c r="E1242" s="178"/>
      <c r="F1242" s="178"/>
      <c r="G1242" s="178"/>
      <c r="H1242" s="178"/>
      <c r="I1242" s="178"/>
      <c r="J1242" s="178"/>
      <c r="K1242" s="178"/>
      <c r="L1242" s="178"/>
      <c r="M1242" s="178"/>
      <c r="N1242" s="178"/>
      <c r="O1242" s="247"/>
      <c r="P1242" s="176"/>
    </row>
    <row r="1243" spans="1:16" customFormat="1" ht="15.75" thickBot="1">
      <c r="A1243" s="621"/>
      <c r="B1243" s="175"/>
      <c r="C1243" s="303" t="s">
        <v>60</v>
      </c>
      <c r="D1243" s="304"/>
      <c r="E1243" s="304"/>
      <c r="F1243" s="304"/>
      <c r="G1243" s="304"/>
      <c r="H1243" s="304"/>
      <c r="I1243" s="304"/>
      <c r="J1243" s="304"/>
      <c r="K1243" s="304"/>
      <c r="L1243" s="304"/>
      <c r="M1243" s="304"/>
      <c r="N1243" s="305"/>
      <c r="O1243" s="534">
        <v>13168.81</v>
      </c>
      <c r="P1243" s="306"/>
    </row>
    <row r="1244" spans="1:16" customFormat="1" ht="15.75" thickBot="1">
      <c r="A1244" s="621"/>
      <c r="B1244" s="175"/>
      <c r="C1244" s="307"/>
      <c r="D1244" s="308"/>
      <c r="E1244" s="308"/>
      <c r="F1244" s="308"/>
      <c r="G1244" s="308"/>
      <c r="H1244" s="308"/>
      <c r="I1244" s="308"/>
      <c r="J1244" s="308"/>
      <c r="K1244" s="308"/>
      <c r="L1244" s="308"/>
      <c r="M1244" s="308"/>
      <c r="N1244" s="308"/>
      <c r="O1244" s="309"/>
      <c r="P1244" s="260"/>
    </row>
    <row r="1245" spans="1:16" customFormat="1" ht="30">
      <c r="A1245" s="621"/>
      <c r="B1245" s="175"/>
      <c r="C1245" s="310"/>
      <c r="D1245" s="311"/>
      <c r="E1245" s="311"/>
      <c r="F1245" s="311"/>
      <c r="G1245" s="311"/>
      <c r="H1245" s="311"/>
      <c r="I1245" s="311"/>
      <c r="J1245" s="293"/>
      <c r="K1245" s="312"/>
      <c r="L1245" s="299" t="s">
        <v>61</v>
      </c>
      <c r="M1245" s="313" t="s">
        <v>62</v>
      </c>
      <c r="N1245" s="314"/>
      <c r="O1245" s="300"/>
      <c r="P1245" s="301"/>
    </row>
    <row r="1246" spans="1:16" customFormat="1">
      <c r="A1246" s="621"/>
      <c r="B1246" s="175"/>
      <c r="C1246" s="292"/>
      <c r="D1246" s="270"/>
      <c r="E1246" s="270"/>
      <c r="F1246" s="270"/>
      <c r="G1246" s="270"/>
      <c r="H1246" s="270"/>
      <c r="I1246" s="270"/>
      <c r="J1246" s="544"/>
      <c r="K1246" s="545"/>
      <c r="L1246" s="546">
        <v>0.24</v>
      </c>
      <c r="M1246" s="547">
        <v>3160.51</v>
      </c>
      <c r="N1246" s="548"/>
      <c r="O1246" s="549"/>
      <c r="P1246" s="491"/>
    </row>
    <row r="1247" spans="1:16" customFormat="1">
      <c r="A1247" s="621"/>
      <c r="B1247" s="175"/>
      <c r="C1247" s="315"/>
      <c r="D1247" s="220"/>
      <c r="E1247" s="220"/>
      <c r="F1247" s="220"/>
      <c r="G1247" s="220"/>
      <c r="H1247" s="220"/>
      <c r="I1247" s="220"/>
      <c r="J1247" s="544"/>
      <c r="K1247" s="545"/>
      <c r="L1247" s="546">
        <v>0.02</v>
      </c>
      <c r="M1247" s="547">
        <v>263.38</v>
      </c>
      <c r="N1247" s="548"/>
      <c r="O1247" s="549"/>
      <c r="P1247" s="491"/>
    </row>
    <row r="1248" spans="1:16" customFormat="1" ht="15" thickBot="1">
      <c r="A1248" s="621"/>
      <c r="B1248" s="175"/>
      <c r="C1248" s="236"/>
      <c r="D1248" s="237"/>
      <c r="E1248" s="237"/>
      <c r="F1248" s="237"/>
      <c r="G1248" s="237"/>
      <c r="H1248" s="237"/>
      <c r="I1248" s="237"/>
      <c r="J1248" s="551"/>
      <c r="K1248" s="552"/>
      <c r="L1248" s="546">
        <v>7.0000000000000007E-2</v>
      </c>
      <c r="M1248" s="547">
        <v>921.82</v>
      </c>
      <c r="N1248" s="548"/>
      <c r="O1248" s="549"/>
      <c r="P1248" s="491"/>
    </row>
    <row r="1249" spans="1:16" customFormat="1" ht="15.75" thickBot="1">
      <c r="A1249" s="621"/>
      <c r="B1249" s="175"/>
      <c r="C1249" s="283"/>
      <c r="D1249" s="284"/>
      <c r="E1249" s="284"/>
      <c r="F1249" s="284"/>
      <c r="G1249" s="284"/>
      <c r="H1249" s="284"/>
      <c r="I1249" s="284"/>
      <c r="J1249" s="284"/>
      <c r="K1249" s="284"/>
      <c r="L1249" s="284"/>
      <c r="M1249" s="284"/>
      <c r="N1249" s="285"/>
      <c r="O1249" s="502">
        <v>4345.71</v>
      </c>
      <c r="P1249" s="316"/>
    </row>
    <row r="1250" spans="1:16" customFormat="1" ht="15" thickBot="1">
      <c r="A1250" s="621"/>
      <c r="B1250" s="175"/>
      <c r="C1250" s="246"/>
      <c r="D1250" s="178"/>
      <c r="E1250" s="178"/>
      <c r="F1250" s="178"/>
      <c r="G1250" s="178"/>
      <c r="H1250" s="178"/>
      <c r="I1250" s="178"/>
      <c r="J1250" s="178"/>
      <c r="K1250" s="178"/>
      <c r="L1250" s="178"/>
      <c r="M1250" s="178"/>
      <c r="N1250" s="178"/>
      <c r="O1250" s="247"/>
      <c r="P1250" s="176"/>
    </row>
    <row r="1251" spans="1:16" customFormat="1" ht="15.75" thickBot="1">
      <c r="A1251" s="621"/>
      <c r="B1251" s="175"/>
      <c r="C1251" s="317" t="s">
        <v>64</v>
      </c>
      <c r="D1251" s="318"/>
      <c r="E1251" s="318"/>
      <c r="F1251" s="318"/>
      <c r="G1251" s="318"/>
      <c r="H1251" s="318"/>
      <c r="I1251" s="318"/>
      <c r="J1251" s="318"/>
      <c r="K1251" s="318"/>
      <c r="L1251" s="318"/>
      <c r="M1251" s="318"/>
      <c r="N1251" s="319"/>
      <c r="O1251" s="534">
        <v>17515</v>
      </c>
      <c r="P1251" s="316"/>
    </row>
    <row r="1252" spans="1:16" customFormat="1">
      <c r="A1252" s="621"/>
      <c r="B1252" s="175"/>
      <c r="C1252" s="239"/>
      <c r="D1252" s="240"/>
      <c r="E1252" s="240"/>
      <c r="F1252" s="240"/>
      <c r="G1252" s="240"/>
      <c r="H1252" s="240"/>
      <c r="I1252" s="240"/>
      <c r="J1252" s="240"/>
      <c r="K1252" s="240"/>
      <c r="L1252" s="240"/>
      <c r="M1252" s="240"/>
      <c r="N1252" s="240"/>
      <c r="O1252" s="241"/>
      <c r="P1252" s="176"/>
    </row>
    <row r="1253" spans="1:16" customFormat="1">
      <c r="A1253" s="621"/>
      <c r="B1253" s="175"/>
      <c r="C1253" s="246"/>
      <c r="D1253" s="178"/>
      <c r="E1253" s="178"/>
      <c r="F1253" s="178"/>
      <c r="G1253" s="178"/>
      <c r="H1253" s="178"/>
      <c r="I1253" s="178"/>
      <c r="J1253" s="178"/>
      <c r="K1253" s="178"/>
      <c r="L1253" s="178"/>
      <c r="M1253" s="178"/>
      <c r="N1253" s="178"/>
      <c r="O1253" s="247"/>
      <c r="P1253" s="176"/>
    </row>
    <row r="1254" spans="1:16" customFormat="1">
      <c r="A1254" s="621"/>
      <c r="B1254" s="175"/>
      <c r="C1254" s="246"/>
      <c r="D1254" s="178"/>
      <c r="E1254" s="178"/>
      <c r="F1254" s="178"/>
      <c r="G1254" s="178"/>
      <c r="H1254" s="178"/>
      <c r="I1254" s="178"/>
      <c r="J1254" s="178"/>
      <c r="K1254" s="178"/>
      <c r="L1254" s="178"/>
      <c r="M1254" s="178"/>
      <c r="N1254" s="178"/>
      <c r="O1254" s="247"/>
      <c r="P1254" s="176"/>
    </row>
    <row r="1255" spans="1:16" customFormat="1">
      <c r="A1255" s="621"/>
      <c r="B1255" s="175"/>
      <c r="C1255" s="246"/>
      <c r="D1255" s="178"/>
      <c r="E1255" s="178"/>
      <c r="F1255" s="178"/>
      <c r="G1255" s="178"/>
      <c r="H1255" s="178"/>
      <c r="I1255" s="178"/>
      <c r="J1255" s="178"/>
      <c r="K1255" s="178"/>
      <c r="L1255" s="178"/>
      <c r="M1255" s="178"/>
      <c r="N1255" s="178"/>
      <c r="O1255" s="247"/>
      <c r="P1255" s="176"/>
    </row>
    <row r="1256" spans="1:16" customFormat="1" ht="15.75">
      <c r="A1256" s="621"/>
      <c r="B1256" s="175"/>
      <c r="C1256" s="320" t="s">
        <v>106</v>
      </c>
      <c r="D1256" s="178"/>
      <c r="E1256" s="178"/>
      <c r="F1256" s="178"/>
      <c r="G1256" s="178"/>
      <c r="H1256" s="178"/>
      <c r="I1256" s="178"/>
      <c r="J1256" s="321" t="s">
        <v>107</v>
      </c>
      <c r="K1256" s="178"/>
      <c r="M1256" s="178"/>
      <c r="N1256" s="178"/>
      <c r="O1256" s="247"/>
      <c r="P1256" s="176"/>
    </row>
    <row r="1257" spans="1:16" customFormat="1">
      <c r="A1257" s="621"/>
      <c r="B1257" s="175"/>
      <c r="C1257" s="322"/>
      <c r="D1257" s="178" t="s">
        <v>108</v>
      </c>
      <c r="E1257" s="178"/>
      <c r="F1257" s="178"/>
      <c r="G1257" s="178"/>
      <c r="H1257" s="323"/>
      <c r="I1257" s="178"/>
      <c r="J1257" s="178"/>
      <c r="K1257" s="178" t="s">
        <v>109</v>
      </c>
      <c r="M1257" s="178"/>
      <c r="N1257" s="178"/>
      <c r="O1257" s="247"/>
      <c r="P1257" s="324"/>
    </row>
    <row r="1258" spans="1:16" customFormat="1">
      <c r="A1258" s="621"/>
      <c r="B1258" s="175"/>
      <c r="C1258" s="246"/>
      <c r="D1258" s="178" t="s">
        <v>110</v>
      </c>
      <c r="E1258" s="178"/>
      <c r="F1258" s="178"/>
      <c r="G1258" s="178"/>
      <c r="H1258" s="323"/>
      <c r="I1258" s="178"/>
      <c r="J1258" s="178"/>
      <c r="K1258" s="178" t="s">
        <v>111</v>
      </c>
      <c r="M1258" s="178"/>
      <c r="N1258" s="178"/>
      <c r="O1258" s="247"/>
      <c r="P1258" s="324"/>
    </row>
    <row r="1259" spans="1:16" customFormat="1">
      <c r="A1259" s="621"/>
      <c r="B1259" s="175"/>
      <c r="C1259" s="227"/>
      <c r="D1259" s="178" t="s">
        <v>112</v>
      </c>
      <c r="E1259" s="178"/>
      <c r="F1259" s="179"/>
      <c r="G1259" s="179"/>
      <c r="H1259" s="323"/>
      <c r="I1259" s="179"/>
      <c r="J1259" s="179"/>
      <c r="K1259" s="325" t="s">
        <v>113</v>
      </c>
      <c r="L1259" s="325"/>
      <c r="M1259" s="179"/>
      <c r="N1259" s="179"/>
      <c r="O1259" s="247"/>
      <c r="P1259" s="326"/>
    </row>
    <row r="1260" spans="1:16" customFormat="1" ht="16.5" thickBot="1">
      <c r="A1260" s="621"/>
      <c r="B1260" s="175"/>
      <c r="C1260" s="327"/>
      <c r="D1260" s="328"/>
      <c r="E1260" s="328"/>
      <c r="F1260" s="328"/>
      <c r="G1260" s="328"/>
      <c r="H1260" s="328"/>
      <c r="I1260" s="328"/>
      <c r="J1260" s="328"/>
      <c r="K1260" s="328"/>
      <c r="L1260" s="328"/>
      <c r="M1260" s="328"/>
      <c r="N1260" s="328"/>
      <c r="O1260" s="329"/>
      <c r="P1260" s="330"/>
    </row>
    <row r="1261" spans="1:16" customFormat="1" ht="13.5" thickBot="1">
      <c r="A1261" s="621"/>
      <c r="B1261" s="331"/>
      <c r="C1261" s="332"/>
      <c r="D1261" s="332"/>
      <c r="E1261" s="332"/>
      <c r="F1261" s="332"/>
      <c r="G1261" s="332"/>
      <c r="H1261" s="332"/>
      <c r="I1261" s="332"/>
      <c r="J1261" s="332"/>
      <c r="K1261" s="332"/>
      <c r="L1261" s="332"/>
      <c r="M1261" s="332"/>
      <c r="N1261" s="332"/>
      <c r="O1261" s="333"/>
      <c r="P1261" s="334"/>
    </row>
    <row r="1262" spans="1:16" customFormat="1" ht="13.5" thickTop="1">
      <c r="A1262" s="621"/>
      <c r="B1262" s="171"/>
      <c r="C1262" s="172"/>
      <c r="D1262" s="172"/>
      <c r="E1262" s="172"/>
      <c r="F1262" s="172"/>
      <c r="G1262" s="172"/>
      <c r="H1262" s="172"/>
      <c r="I1262" s="172"/>
      <c r="J1262" s="172"/>
      <c r="K1262" s="172"/>
      <c r="L1262" s="172"/>
      <c r="M1262" s="172"/>
      <c r="N1262" s="172"/>
      <c r="O1262" s="173"/>
      <c r="P1262" s="174"/>
    </row>
    <row r="1263" spans="1:16" customFormat="1" ht="18.75" customHeight="1">
      <c r="A1263" s="621"/>
      <c r="B1263" s="175"/>
      <c r="C1263" s="335" t="s">
        <v>100</v>
      </c>
      <c r="D1263" s="335"/>
      <c r="E1263" s="335"/>
      <c r="F1263" s="335"/>
      <c r="G1263" s="335"/>
      <c r="H1263" s="335"/>
      <c r="I1263" s="335"/>
      <c r="J1263" s="335"/>
      <c r="K1263" s="335"/>
      <c r="L1263" s="335"/>
      <c r="M1263" s="335"/>
      <c r="N1263" s="335"/>
      <c r="O1263" s="335"/>
      <c r="P1263" s="176"/>
    </row>
    <row r="1264" spans="1:16" customFormat="1">
      <c r="A1264" s="621"/>
      <c r="B1264" s="175"/>
      <c r="C1264" s="177" t="s">
        <v>89</v>
      </c>
      <c r="D1264" s="177" t="s">
        <v>101</v>
      </c>
      <c r="E1264" s="177"/>
      <c r="F1264" s="177"/>
      <c r="G1264" s="177"/>
      <c r="H1264" s="177"/>
      <c r="I1264" s="177"/>
      <c r="J1264" s="177"/>
      <c r="K1264" s="177"/>
      <c r="L1264" s="177"/>
      <c r="M1264" s="177"/>
      <c r="N1264" s="177"/>
      <c r="O1264" s="177"/>
      <c r="P1264" s="176"/>
    </row>
    <row r="1265" spans="1:16" customFormat="1" ht="15" thickBot="1">
      <c r="A1265" s="621"/>
      <c r="B1265" s="175"/>
      <c r="C1265" s="178"/>
      <c r="D1265" s="178"/>
      <c r="E1265" s="178"/>
      <c r="F1265" s="178"/>
      <c r="G1265" s="178"/>
      <c r="H1265" s="178"/>
      <c r="I1265" s="178"/>
      <c r="J1265" s="178"/>
      <c r="K1265" s="178"/>
      <c r="L1265" s="178"/>
      <c r="M1265" s="178"/>
      <c r="N1265" s="178"/>
      <c r="O1265" s="179"/>
      <c r="P1265" s="176"/>
    </row>
    <row r="1266" spans="1:16" customFormat="1" ht="15">
      <c r="A1266" s="621"/>
      <c r="B1266" s="175"/>
      <c r="C1266" s="180"/>
      <c r="D1266" s="181"/>
      <c r="E1266" s="182"/>
      <c r="F1266" s="182"/>
      <c r="G1266" s="182"/>
      <c r="H1266" s="182"/>
      <c r="I1266" s="182"/>
      <c r="J1266" s="182"/>
      <c r="K1266" s="183"/>
      <c r="L1266" s="184"/>
      <c r="M1266" s="185"/>
      <c r="N1266" s="185"/>
      <c r="O1266" s="186"/>
      <c r="P1266" s="187"/>
    </row>
    <row r="1267" spans="1:16" customFormat="1" ht="15">
      <c r="A1267" s="621"/>
      <c r="B1267" s="175"/>
      <c r="C1267" s="188"/>
      <c r="D1267" s="189" t="s">
        <v>90</v>
      </c>
      <c r="E1267" s="190"/>
      <c r="F1267" s="190"/>
      <c r="G1267" s="190"/>
      <c r="H1267" s="190"/>
      <c r="I1267" s="190"/>
      <c r="J1267" s="190"/>
      <c r="K1267" s="191"/>
      <c r="L1267" s="192"/>
      <c r="M1267" s="193"/>
      <c r="N1267" s="193"/>
      <c r="O1267" s="194"/>
      <c r="P1267" s="187"/>
    </row>
    <row r="1268" spans="1:16" customFormat="1" ht="15">
      <c r="A1268" s="621"/>
      <c r="B1268" s="175"/>
      <c r="C1268" s="188"/>
      <c r="D1268" s="195"/>
      <c r="E1268" s="196"/>
      <c r="F1268" s="196"/>
      <c r="G1268" s="196"/>
      <c r="H1268" s="196"/>
      <c r="I1268" s="196"/>
      <c r="J1268" s="196"/>
      <c r="K1268" s="197"/>
      <c r="L1268" s="198"/>
      <c r="M1268" s="199"/>
      <c r="N1268" s="200"/>
      <c r="O1268" s="201"/>
      <c r="P1268" s="187"/>
    </row>
    <row r="1269" spans="1:16" customFormat="1" ht="15">
      <c r="A1269" s="621"/>
      <c r="B1269" s="175"/>
      <c r="C1269" s="188"/>
      <c r="D1269" s="195"/>
      <c r="E1269" s="196"/>
      <c r="F1269" s="196"/>
      <c r="G1269" s="196"/>
      <c r="H1269" s="196"/>
      <c r="I1269" s="196"/>
      <c r="J1269" s="196"/>
      <c r="K1269" s="197"/>
      <c r="L1269" s="202" t="s">
        <v>35</v>
      </c>
      <c r="M1269" s="203">
        <v>1</v>
      </c>
      <c r="N1269" s="204"/>
      <c r="O1269" s="205"/>
      <c r="P1269" s="187"/>
    </row>
    <row r="1270" spans="1:16" customFormat="1" ht="15">
      <c r="A1270" s="621"/>
      <c r="B1270" s="175"/>
      <c r="C1270" s="188"/>
      <c r="D1270" s="195"/>
      <c r="E1270" s="196"/>
      <c r="F1270" s="196"/>
      <c r="G1270" s="196"/>
      <c r="H1270" s="196"/>
      <c r="I1270" s="196"/>
      <c r="J1270" s="196"/>
      <c r="K1270" s="197"/>
      <c r="L1270" s="206"/>
      <c r="M1270" s="207"/>
      <c r="N1270" s="208"/>
      <c r="O1270" s="209"/>
      <c r="P1270" s="210"/>
    </row>
    <row r="1271" spans="1:16" customFormat="1" ht="15">
      <c r="A1271" s="621"/>
      <c r="B1271" s="175"/>
      <c r="C1271" s="188"/>
      <c r="D1271" s="211"/>
      <c r="E1271" s="212"/>
      <c r="F1271" s="212"/>
      <c r="G1271" s="212"/>
      <c r="H1271" s="212"/>
      <c r="I1271" s="212"/>
      <c r="J1271" s="212"/>
      <c r="K1271" s="213"/>
      <c r="L1271" s="198"/>
      <c r="M1271" s="214"/>
      <c r="N1271" s="214"/>
      <c r="O1271" s="215"/>
      <c r="P1271" s="187"/>
    </row>
    <row r="1272" spans="1:16" customFormat="1" ht="15">
      <c r="A1272" s="621"/>
      <c r="B1272" s="175"/>
      <c r="C1272" s="188"/>
      <c r="D1272" s="211"/>
      <c r="E1272" s="212"/>
      <c r="F1272" s="212"/>
      <c r="G1272" s="212"/>
      <c r="H1272" s="212"/>
      <c r="I1272" s="212"/>
      <c r="J1272" s="212"/>
      <c r="K1272" s="213"/>
      <c r="L1272" s="202" t="s">
        <v>91</v>
      </c>
      <c r="M1272" s="202">
        <v>16</v>
      </c>
      <c r="N1272" s="202" t="s">
        <v>36</v>
      </c>
      <c r="O1272" s="216">
        <v>16</v>
      </c>
      <c r="P1272" s="187"/>
    </row>
    <row r="1273" spans="1:16" customFormat="1" ht="15">
      <c r="A1273" s="621"/>
      <c r="B1273" s="175"/>
      <c r="C1273" s="188"/>
      <c r="D1273" s="189" t="s">
        <v>92</v>
      </c>
      <c r="E1273" s="190"/>
      <c r="F1273" s="190"/>
      <c r="G1273" s="190"/>
      <c r="H1273" s="190"/>
      <c r="I1273" s="190"/>
      <c r="J1273" s="190"/>
      <c r="K1273" s="191"/>
      <c r="L1273" s="202"/>
      <c r="M1273" s="217"/>
      <c r="N1273" s="217"/>
      <c r="O1273" s="216"/>
      <c r="P1273" s="187"/>
    </row>
    <row r="1274" spans="1:16" customFormat="1" ht="15.75" thickBot="1">
      <c r="A1274" s="621"/>
      <c r="B1274" s="175"/>
      <c r="C1274" s="218"/>
      <c r="D1274" s="219"/>
      <c r="E1274" s="219"/>
      <c r="F1274" s="219"/>
      <c r="G1274" s="219"/>
      <c r="H1274" s="219"/>
      <c r="I1274" s="219"/>
      <c r="J1274" s="219"/>
      <c r="K1274" s="219"/>
      <c r="L1274" s="219"/>
      <c r="M1274" s="220"/>
      <c r="N1274" s="220"/>
      <c r="O1274" s="221"/>
      <c r="P1274" s="222"/>
    </row>
    <row r="1275" spans="1:16" customFormat="1" ht="15">
      <c r="A1275" s="621"/>
      <c r="B1275" s="175"/>
      <c r="C1275" s="223"/>
      <c r="D1275" s="224"/>
      <c r="E1275" s="224"/>
      <c r="F1275" s="224"/>
      <c r="G1275" s="224"/>
      <c r="H1275" s="224"/>
      <c r="I1275" s="224"/>
      <c r="J1275" s="224"/>
      <c r="K1275" s="224"/>
      <c r="L1275" s="225" t="s">
        <v>37</v>
      </c>
      <c r="M1275" s="225" t="s">
        <v>38</v>
      </c>
      <c r="N1275" s="225" t="s">
        <v>39</v>
      </c>
      <c r="O1275" s="226" t="s">
        <v>40</v>
      </c>
      <c r="P1275" s="210"/>
    </row>
    <row r="1276" spans="1:16" customFormat="1" ht="15">
      <c r="A1276" s="621"/>
      <c r="B1276" s="175"/>
      <c r="C1276" s="227"/>
      <c r="D1276" s="228"/>
      <c r="E1276" s="228"/>
      <c r="F1276" s="228"/>
      <c r="G1276" s="228"/>
      <c r="H1276" s="228"/>
      <c r="I1276" s="228"/>
      <c r="J1276" s="228"/>
      <c r="K1276" s="228"/>
      <c r="L1276" s="229"/>
      <c r="M1276" s="230">
        <v>13</v>
      </c>
      <c r="N1276" s="230">
        <v>2</v>
      </c>
      <c r="O1276" s="231">
        <v>2026</v>
      </c>
      <c r="P1276" s="232"/>
    </row>
    <row r="1277" spans="1:16" customFormat="1" ht="15">
      <c r="A1277" s="621"/>
      <c r="B1277" s="175"/>
      <c r="C1277" s="233"/>
      <c r="D1277" s="196"/>
      <c r="E1277" s="196"/>
      <c r="F1277" s="196"/>
      <c r="G1277" s="228"/>
      <c r="H1277" s="228"/>
      <c r="I1277" s="228"/>
      <c r="J1277" s="178"/>
      <c r="K1277" s="228"/>
      <c r="L1277" s="234"/>
      <c r="M1277" s="178"/>
      <c r="N1277" s="178"/>
      <c r="O1277" s="235"/>
      <c r="P1277" s="232"/>
    </row>
    <row r="1278" spans="1:16" customFormat="1" ht="15" thickBot="1">
      <c r="A1278" s="621"/>
      <c r="B1278" s="175"/>
      <c r="C1278" s="236"/>
      <c r="D1278" s="237"/>
      <c r="E1278" s="237"/>
      <c r="F1278" s="237"/>
      <c r="G1278" s="237"/>
      <c r="H1278" s="237"/>
      <c r="I1278" s="237"/>
      <c r="J1278" s="237"/>
      <c r="K1278" s="237"/>
      <c r="L1278" s="237"/>
      <c r="M1278" s="237"/>
      <c r="N1278" s="237"/>
      <c r="O1278" s="238"/>
      <c r="P1278" s="176"/>
    </row>
    <row r="1279" spans="1:16" customFormat="1" ht="15" thickBot="1">
      <c r="A1279" s="621"/>
      <c r="B1279" s="175"/>
      <c r="C1279" s="239"/>
      <c r="D1279" s="240"/>
      <c r="E1279" s="240"/>
      <c r="F1279" s="240"/>
      <c r="G1279" s="240"/>
      <c r="H1279" s="240"/>
      <c r="I1279" s="178"/>
      <c r="J1279" s="178"/>
      <c r="K1279" s="240"/>
      <c r="L1279" s="240"/>
      <c r="M1279" s="240"/>
      <c r="N1279" s="240"/>
      <c r="O1279" s="241"/>
      <c r="P1279" s="176"/>
    </row>
    <row r="1280" spans="1:16" customFormat="1" ht="15">
      <c r="A1280" s="621"/>
      <c r="B1280" s="175"/>
      <c r="C1280" s="242" t="s">
        <v>93</v>
      </c>
      <c r="D1280" s="243"/>
      <c r="E1280" s="243"/>
      <c r="F1280" s="243"/>
      <c r="G1280" s="243"/>
      <c r="H1280" s="243"/>
      <c r="I1280" s="243"/>
      <c r="J1280" s="243"/>
      <c r="K1280" s="243"/>
      <c r="L1280" s="243"/>
      <c r="M1280" s="243"/>
      <c r="N1280" s="243"/>
      <c r="O1280" s="244"/>
      <c r="P1280" s="245"/>
    </row>
    <row r="1281" spans="1:16" customFormat="1" ht="15" thickBot="1">
      <c r="A1281" s="621"/>
      <c r="B1281" s="175"/>
      <c r="C1281" s="246"/>
      <c r="D1281" s="178"/>
      <c r="E1281" s="178"/>
      <c r="F1281" s="178"/>
      <c r="G1281" s="178"/>
      <c r="H1281" s="178"/>
      <c r="I1281" s="178"/>
      <c r="J1281" s="178"/>
      <c r="K1281" s="178"/>
      <c r="L1281" s="178"/>
      <c r="M1281" s="178"/>
      <c r="N1281" s="178"/>
      <c r="O1281" s="247"/>
      <c r="P1281" s="176"/>
    </row>
    <row r="1282" spans="1:16" customFormat="1" ht="15">
      <c r="A1282" s="621"/>
      <c r="B1282" s="175"/>
      <c r="C1282" s="248" t="s">
        <v>41</v>
      </c>
      <c r="D1282" s="249" t="s">
        <v>42</v>
      </c>
      <c r="E1282" s="249"/>
      <c r="F1282" s="249"/>
      <c r="G1282" s="249"/>
      <c r="H1282" s="249"/>
      <c r="I1282" s="249"/>
      <c r="J1282" s="249"/>
      <c r="K1282" s="249"/>
      <c r="L1282" s="249"/>
      <c r="M1282" s="250" t="s">
        <v>43</v>
      </c>
      <c r="N1282" s="250"/>
      <c r="O1282" s="251" t="s">
        <v>9</v>
      </c>
      <c r="P1282" s="252"/>
    </row>
    <row r="1283" spans="1:16" customFormat="1" ht="30" customHeight="1" thickBot="1">
      <c r="A1283" s="621"/>
      <c r="B1283" s="253"/>
      <c r="C1283" s="254" t="s">
        <v>148</v>
      </c>
      <c r="D1283" s="255" t="s">
        <v>164</v>
      </c>
      <c r="E1283" s="255"/>
      <c r="F1283" s="255"/>
      <c r="G1283" s="255"/>
      <c r="H1283" s="255"/>
      <c r="I1283" s="255"/>
      <c r="J1283" s="255"/>
      <c r="K1283" s="255"/>
      <c r="L1283" s="255"/>
      <c r="M1283" s="255" t="s">
        <v>68</v>
      </c>
      <c r="N1283" s="256"/>
      <c r="O1283" s="257">
        <v>1</v>
      </c>
      <c r="P1283" s="258"/>
    </row>
    <row r="1284" spans="1:16" customFormat="1" ht="15.75" thickBot="1">
      <c r="A1284" s="621"/>
      <c r="B1284" s="175"/>
      <c r="C1284" s="233" t="s">
        <v>44</v>
      </c>
      <c r="D1284" s="196"/>
      <c r="E1284" s="196"/>
      <c r="F1284" s="196"/>
      <c r="G1284" s="196"/>
      <c r="H1284" s="196"/>
      <c r="I1284" s="196"/>
      <c r="J1284" s="196"/>
      <c r="K1284" s="196"/>
      <c r="L1284" s="196"/>
      <c r="M1284" s="196"/>
      <c r="N1284" s="196"/>
      <c r="O1284" s="259"/>
      <c r="P1284" s="260"/>
    </row>
    <row r="1285" spans="1:16" customFormat="1" ht="15">
      <c r="A1285" s="621"/>
      <c r="B1285" s="175"/>
      <c r="C1285" s="261" t="s">
        <v>42</v>
      </c>
      <c r="D1285" s="262"/>
      <c r="E1285" s="262"/>
      <c r="F1285" s="262"/>
      <c r="G1285" s="263"/>
      <c r="H1285" s="264" t="s">
        <v>45</v>
      </c>
      <c r="I1285" s="262"/>
      <c r="J1285" s="264" t="s">
        <v>46</v>
      </c>
      <c r="K1285" s="265"/>
      <c r="L1285" s="266" t="s">
        <v>54</v>
      </c>
      <c r="M1285" s="264" t="s">
        <v>47</v>
      </c>
      <c r="N1285" s="265"/>
      <c r="O1285" s="267" t="s">
        <v>48</v>
      </c>
      <c r="P1285" s="268"/>
    </row>
    <row r="1286" spans="1:16" customFormat="1">
      <c r="A1286" s="621"/>
      <c r="B1286" s="175"/>
      <c r="C1286" s="269" t="s">
        <v>102</v>
      </c>
      <c r="D1286" s="270"/>
      <c r="E1286" s="270"/>
      <c r="F1286" s="270"/>
      <c r="G1286" s="271"/>
      <c r="H1286" s="272"/>
      <c r="I1286" s="271"/>
      <c r="J1286" s="273" t="s">
        <v>98</v>
      </c>
      <c r="K1286" s="274"/>
      <c r="L1286" s="487">
        <v>15507.14</v>
      </c>
      <c r="M1286" s="275">
        <v>10</v>
      </c>
      <c r="N1286" s="276"/>
      <c r="O1286" s="490">
        <v>1550.71</v>
      </c>
      <c r="P1286" s="491"/>
    </row>
    <row r="1287" spans="1:16" customFormat="1">
      <c r="A1287" s="621"/>
      <c r="B1287" s="175"/>
      <c r="C1287" s="269" t="s">
        <v>130</v>
      </c>
      <c r="D1287" s="270"/>
      <c r="E1287" s="270"/>
      <c r="F1287" s="270" t="s">
        <v>94</v>
      </c>
      <c r="G1287" s="271"/>
      <c r="H1287" s="272"/>
      <c r="I1287" s="271"/>
      <c r="J1287" s="273" t="s">
        <v>115</v>
      </c>
      <c r="K1287" s="274"/>
      <c r="L1287" s="487">
        <v>6000</v>
      </c>
      <c r="M1287" s="275">
        <v>48.484848484848484</v>
      </c>
      <c r="N1287" s="276"/>
      <c r="O1287" s="490">
        <v>123.75</v>
      </c>
      <c r="P1287" s="491"/>
    </row>
    <row r="1288" spans="1:16" customFormat="1">
      <c r="A1288" s="621"/>
      <c r="B1288" s="175"/>
      <c r="C1288" s="269" t="s">
        <v>103</v>
      </c>
      <c r="D1288" s="270"/>
      <c r="E1288" s="270"/>
      <c r="F1288" s="270"/>
      <c r="G1288" s="271"/>
      <c r="H1288" s="277"/>
      <c r="I1288" s="278"/>
      <c r="J1288" s="273" t="s">
        <v>103</v>
      </c>
      <c r="K1288" s="274"/>
      <c r="L1288" s="487" t="s">
        <v>103</v>
      </c>
      <c r="M1288" s="275">
        <v>0</v>
      </c>
      <c r="N1288" s="276"/>
      <c r="O1288" s="490" t="s">
        <v>65</v>
      </c>
      <c r="P1288" s="491"/>
    </row>
    <row r="1289" spans="1:16" customFormat="1">
      <c r="A1289" s="621"/>
      <c r="B1289" s="175"/>
      <c r="C1289" s="269" t="s">
        <v>103</v>
      </c>
      <c r="D1289" s="270"/>
      <c r="E1289" s="270"/>
      <c r="F1289" s="270"/>
      <c r="G1289" s="271"/>
      <c r="H1289" s="277"/>
      <c r="I1289" s="278"/>
      <c r="J1289" s="273" t="s">
        <v>103</v>
      </c>
      <c r="K1289" s="274"/>
      <c r="L1289" s="487" t="s">
        <v>103</v>
      </c>
      <c r="M1289" s="275">
        <v>0</v>
      </c>
      <c r="N1289" s="276"/>
      <c r="O1289" s="490" t="s">
        <v>65</v>
      </c>
      <c r="P1289" s="491"/>
    </row>
    <row r="1290" spans="1:16" customFormat="1">
      <c r="A1290" s="621"/>
      <c r="B1290" s="175"/>
      <c r="C1290" s="269" t="s">
        <v>103</v>
      </c>
      <c r="D1290" s="270"/>
      <c r="E1290" s="270"/>
      <c r="F1290" s="270"/>
      <c r="G1290" s="271"/>
      <c r="H1290" s="272"/>
      <c r="I1290" s="271"/>
      <c r="J1290" s="273" t="s">
        <v>103</v>
      </c>
      <c r="K1290" s="274"/>
      <c r="L1290" s="487" t="s">
        <v>103</v>
      </c>
      <c r="M1290" s="275">
        <v>0</v>
      </c>
      <c r="N1290" s="276"/>
      <c r="O1290" s="490" t="s">
        <v>65</v>
      </c>
      <c r="P1290" s="491"/>
    </row>
    <row r="1291" spans="1:16" customFormat="1" ht="15" thickBot="1">
      <c r="A1291" s="621"/>
      <c r="B1291" s="175"/>
      <c r="C1291" s="269" t="s">
        <v>103</v>
      </c>
      <c r="D1291" s="237"/>
      <c r="E1291" s="237"/>
      <c r="F1291" s="237"/>
      <c r="G1291" s="279"/>
      <c r="H1291" s="280"/>
      <c r="I1291" s="279"/>
      <c r="J1291" s="273" t="s">
        <v>103</v>
      </c>
      <c r="K1291" s="281"/>
      <c r="L1291" s="487" t="s">
        <v>103</v>
      </c>
      <c r="M1291" s="275">
        <v>0</v>
      </c>
      <c r="N1291" s="282"/>
      <c r="O1291" s="498" t="s">
        <v>65</v>
      </c>
      <c r="P1291" s="491"/>
    </row>
    <row r="1292" spans="1:16" customFormat="1" ht="15.75" thickBot="1">
      <c r="A1292" s="621"/>
      <c r="B1292" s="175"/>
      <c r="C1292" s="283" t="s">
        <v>95</v>
      </c>
      <c r="D1292" s="284"/>
      <c r="E1292" s="284"/>
      <c r="F1292" s="284"/>
      <c r="G1292" s="284"/>
      <c r="H1292" s="284"/>
      <c r="I1292" s="284"/>
      <c r="J1292" s="284"/>
      <c r="K1292" s="284"/>
      <c r="L1292" s="284"/>
      <c r="M1292" s="284"/>
      <c r="N1292" s="285"/>
      <c r="O1292" s="502">
        <v>1674.46</v>
      </c>
      <c r="P1292" s="286"/>
    </row>
    <row r="1293" spans="1:16" customFormat="1" ht="15.75" thickBot="1">
      <c r="A1293" s="621"/>
      <c r="B1293" s="175"/>
      <c r="C1293" s="233" t="s">
        <v>49</v>
      </c>
      <c r="D1293" s="196"/>
      <c r="E1293" s="196"/>
      <c r="F1293" s="196"/>
      <c r="G1293" s="196"/>
      <c r="H1293" s="196"/>
      <c r="I1293" s="196"/>
      <c r="J1293" s="196"/>
      <c r="K1293" s="196"/>
      <c r="L1293" s="196"/>
      <c r="M1293" s="196"/>
      <c r="N1293" s="196"/>
      <c r="O1293" s="259"/>
      <c r="P1293" s="260"/>
    </row>
    <row r="1294" spans="1:16" customFormat="1" ht="15">
      <c r="A1294" s="621"/>
      <c r="B1294" s="175"/>
      <c r="C1294" s="261" t="s">
        <v>42</v>
      </c>
      <c r="D1294" s="287"/>
      <c r="E1294" s="287"/>
      <c r="F1294" s="287"/>
      <c r="G1294" s="287"/>
      <c r="H1294" s="287"/>
      <c r="I1294" s="287"/>
      <c r="J1294" s="265"/>
      <c r="K1294" s="288" t="s">
        <v>43</v>
      </c>
      <c r="L1294" s="266" t="s">
        <v>9</v>
      </c>
      <c r="M1294" s="264" t="s">
        <v>96</v>
      </c>
      <c r="N1294" s="265"/>
      <c r="O1294" s="267" t="s">
        <v>48</v>
      </c>
      <c r="P1294" s="268"/>
    </row>
    <row r="1295" spans="1:16" customFormat="1">
      <c r="A1295" s="621"/>
      <c r="B1295" s="175"/>
      <c r="C1295" s="269" t="s">
        <v>179</v>
      </c>
      <c r="D1295" s="289"/>
      <c r="E1295" s="289"/>
      <c r="F1295" s="289"/>
      <c r="G1295" s="289"/>
      <c r="H1295" s="289"/>
      <c r="I1295" s="289"/>
      <c r="J1295" s="290"/>
      <c r="K1295" s="291" t="s">
        <v>68</v>
      </c>
      <c r="L1295" s="509">
        <v>1</v>
      </c>
      <c r="M1295" s="510">
        <v>2773.68</v>
      </c>
      <c r="N1295" s="511"/>
      <c r="O1295" s="490">
        <v>2773.68</v>
      </c>
      <c r="P1295" s="491"/>
    </row>
    <row r="1296" spans="1:16" customFormat="1">
      <c r="A1296" s="621"/>
      <c r="B1296" s="175"/>
      <c r="C1296" s="269" t="s">
        <v>180</v>
      </c>
      <c r="D1296" s="289"/>
      <c r="E1296" s="289"/>
      <c r="F1296" s="289"/>
      <c r="G1296" s="289"/>
      <c r="H1296" s="289"/>
      <c r="I1296" s="289"/>
      <c r="J1296" s="290"/>
      <c r="K1296" s="291" t="s">
        <v>68</v>
      </c>
      <c r="L1296" s="509">
        <v>1</v>
      </c>
      <c r="M1296" s="510">
        <v>22226.67</v>
      </c>
      <c r="N1296" s="511"/>
      <c r="O1296" s="490">
        <v>22226.67</v>
      </c>
      <c r="P1296" s="491"/>
    </row>
    <row r="1297" spans="1:16" customFormat="1">
      <c r="A1297" s="621"/>
      <c r="B1297" s="175"/>
      <c r="C1297" s="269">
        <v>0</v>
      </c>
      <c r="D1297" s="270"/>
      <c r="E1297" s="270"/>
      <c r="F1297" s="270"/>
      <c r="G1297" s="270"/>
      <c r="H1297" s="270"/>
      <c r="I1297" s="270"/>
      <c r="J1297" s="271"/>
      <c r="K1297" s="291" t="s">
        <v>103</v>
      </c>
      <c r="L1297" s="509">
        <v>0</v>
      </c>
      <c r="M1297" s="510" t="s">
        <v>103</v>
      </c>
      <c r="N1297" s="511"/>
      <c r="O1297" s="490" t="s">
        <v>103</v>
      </c>
      <c r="P1297" s="491"/>
    </row>
    <row r="1298" spans="1:16" customFormat="1">
      <c r="A1298" s="621"/>
      <c r="B1298" s="175"/>
      <c r="C1298" s="269">
        <v>0</v>
      </c>
      <c r="D1298" s="270"/>
      <c r="E1298" s="270"/>
      <c r="F1298" s="270"/>
      <c r="G1298" s="270"/>
      <c r="H1298" s="270"/>
      <c r="I1298" s="270"/>
      <c r="J1298" s="271"/>
      <c r="K1298" s="291" t="s">
        <v>103</v>
      </c>
      <c r="L1298" s="509">
        <v>0</v>
      </c>
      <c r="M1298" s="510" t="s">
        <v>103</v>
      </c>
      <c r="N1298" s="511"/>
      <c r="O1298" s="490" t="s">
        <v>103</v>
      </c>
      <c r="P1298" s="491"/>
    </row>
    <row r="1299" spans="1:16" customFormat="1">
      <c r="A1299" s="621"/>
      <c r="B1299" s="175"/>
      <c r="C1299" s="269">
        <v>0</v>
      </c>
      <c r="D1299" s="270"/>
      <c r="E1299" s="270"/>
      <c r="F1299" s="270"/>
      <c r="G1299" s="270"/>
      <c r="H1299" s="270"/>
      <c r="I1299" s="270"/>
      <c r="J1299" s="271"/>
      <c r="K1299" s="291" t="s">
        <v>103</v>
      </c>
      <c r="L1299" s="509">
        <v>0</v>
      </c>
      <c r="M1299" s="510" t="s">
        <v>103</v>
      </c>
      <c r="N1299" s="511"/>
      <c r="O1299" s="490" t="s">
        <v>103</v>
      </c>
      <c r="P1299" s="491"/>
    </row>
    <row r="1300" spans="1:16" customFormat="1">
      <c r="A1300" s="621"/>
      <c r="B1300" s="175"/>
      <c r="C1300" s="269">
        <v>0</v>
      </c>
      <c r="D1300" s="270"/>
      <c r="E1300" s="270"/>
      <c r="F1300" s="270"/>
      <c r="G1300" s="270"/>
      <c r="H1300" s="270"/>
      <c r="I1300" s="270"/>
      <c r="J1300" s="271"/>
      <c r="K1300" s="291" t="s">
        <v>103</v>
      </c>
      <c r="L1300" s="509">
        <v>0</v>
      </c>
      <c r="M1300" s="510" t="s">
        <v>103</v>
      </c>
      <c r="N1300" s="511"/>
      <c r="O1300" s="490" t="s">
        <v>103</v>
      </c>
      <c r="P1300" s="491"/>
    </row>
    <row r="1301" spans="1:16" customFormat="1">
      <c r="A1301" s="621"/>
      <c r="B1301" s="175"/>
      <c r="C1301" s="269">
        <v>0</v>
      </c>
      <c r="D1301" s="270"/>
      <c r="E1301" s="270"/>
      <c r="F1301" s="270"/>
      <c r="G1301" s="270"/>
      <c r="H1301" s="270"/>
      <c r="I1301" s="270"/>
      <c r="J1301" s="271"/>
      <c r="K1301" s="291" t="s">
        <v>103</v>
      </c>
      <c r="L1301" s="509">
        <v>0</v>
      </c>
      <c r="M1301" s="510" t="s">
        <v>103</v>
      </c>
      <c r="N1301" s="511"/>
      <c r="O1301" s="490" t="s">
        <v>103</v>
      </c>
      <c r="P1301" s="491"/>
    </row>
    <row r="1302" spans="1:16" customFormat="1">
      <c r="A1302" s="621"/>
      <c r="B1302" s="175"/>
      <c r="C1302" s="269">
        <v>0</v>
      </c>
      <c r="D1302" s="270"/>
      <c r="E1302" s="270"/>
      <c r="F1302" s="270"/>
      <c r="G1302" s="270"/>
      <c r="H1302" s="270"/>
      <c r="I1302" s="270"/>
      <c r="J1302" s="271"/>
      <c r="K1302" s="291" t="s">
        <v>103</v>
      </c>
      <c r="L1302" s="509">
        <v>0</v>
      </c>
      <c r="M1302" s="510" t="s">
        <v>103</v>
      </c>
      <c r="N1302" s="511"/>
      <c r="O1302" s="490" t="s">
        <v>103</v>
      </c>
      <c r="P1302" s="491"/>
    </row>
    <row r="1303" spans="1:16" customFormat="1">
      <c r="A1303" s="621"/>
      <c r="B1303" s="175"/>
      <c r="C1303" s="269">
        <v>0</v>
      </c>
      <c r="D1303" s="270"/>
      <c r="E1303" s="270"/>
      <c r="F1303" s="270"/>
      <c r="G1303" s="270"/>
      <c r="H1303" s="270"/>
      <c r="I1303" s="270"/>
      <c r="J1303" s="271"/>
      <c r="K1303" s="291" t="s">
        <v>103</v>
      </c>
      <c r="L1303" s="509">
        <v>0</v>
      </c>
      <c r="M1303" s="510" t="s">
        <v>103</v>
      </c>
      <c r="N1303" s="511"/>
      <c r="O1303" s="490" t="s">
        <v>103</v>
      </c>
      <c r="P1303" s="491"/>
    </row>
    <row r="1304" spans="1:16" customFormat="1">
      <c r="A1304" s="621"/>
      <c r="B1304" s="175"/>
      <c r="C1304" s="269">
        <v>0</v>
      </c>
      <c r="D1304" s="270"/>
      <c r="E1304" s="270"/>
      <c r="F1304" s="270"/>
      <c r="G1304" s="270"/>
      <c r="H1304" s="270"/>
      <c r="I1304" s="270"/>
      <c r="J1304" s="271"/>
      <c r="K1304" s="291" t="s">
        <v>103</v>
      </c>
      <c r="L1304" s="509">
        <v>0</v>
      </c>
      <c r="M1304" s="510" t="s">
        <v>103</v>
      </c>
      <c r="N1304" s="511"/>
      <c r="O1304" s="490" t="s">
        <v>103</v>
      </c>
      <c r="P1304" s="491"/>
    </row>
    <row r="1305" spans="1:16" customFormat="1">
      <c r="A1305" s="621"/>
      <c r="B1305" s="175"/>
      <c r="C1305" s="269">
        <v>0</v>
      </c>
      <c r="D1305" s="270"/>
      <c r="E1305" s="270"/>
      <c r="F1305" s="270"/>
      <c r="G1305" s="270"/>
      <c r="H1305" s="270"/>
      <c r="I1305" s="270"/>
      <c r="J1305" s="271"/>
      <c r="K1305" s="291" t="s">
        <v>103</v>
      </c>
      <c r="L1305" s="509">
        <v>0</v>
      </c>
      <c r="M1305" s="510" t="s">
        <v>103</v>
      </c>
      <c r="N1305" s="511"/>
      <c r="O1305" s="490" t="s">
        <v>103</v>
      </c>
      <c r="P1305" s="491"/>
    </row>
    <row r="1306" spans="1:16" customFormat="1">
      <c r="A1306" s="621"/>
      <c r="B1306" s="175"/>
      <c r="C1306" s="269" t="s">
        <v>103</v>
      </c>
      <c r="D1306" s="270"/>
      <c r="E1306" s="270"/>
      <c r="F1306" s="270"/>
      <c r="G1306" s="270"/>
      <c r="H1306" s="270"/>
      <c r="I1306" s="270"/>
      <c r="J1306" s="271"/>
      <c r="K1306" s="291" t="s">
        <v>103</v>
      </c>
      <c r="L1306" s="509">
        <v>0</v>
      </c>
      <c r="M1306" s="510" t="s">
        <v>103</v>
      </c>
      <c r="N1306" s="511"/>
      <c r="O1306" s="490" t="s">
        <v>103</v>
      </c>
      <c r="P1306" s="491"/>
    </row>
    <row r="1307" spans="1:16" customFormat="1">
      <c r="A1307" s="621"/>
      <c r="B1307" s="175"/>
      <c r="C1307" s="269" t="s">
        <v>103</v>
      </c>
      <c r="D1307" s="270"/>
      <c r="E1307" s="270"/>
      <c r="F1307" s="270"/>
      <c r="G1307" s="270"/>
      <c r="H1307" s="270"/>
      <c r="I1307" s="270"/>
      <c r="J1307" s="271"/>
      <c r="K1307" s="291" t="s">
        <v>103</v>
      </c>
      <c r="L1307" s="509">
        <v>0</v>
      </c>
      <c r="M1307" s="510" t="s">
        <v>103</v>
      </c>
      <c r="N1307" s="511"/>
      <c r="O1307" s="490" t="s">
        <v>103</v>
      </c>
      <c r="P1307" s="491"/>
    </row>
    <row r="1308" spans="1:16" customFormat="1">
      <c r="A1308" s="621"/>
      <c r="B1308" s="175"/>
      <c r="C1308" s="269" t="s">
        <v>103</v>
      </c>
      <c r="D1308" s="270"/>
      <c r="E1308" s="270"/>
      <c r="F1308" s="270"/>
      <c r="G1308" s="270"/>
      <c r="H1308" s="270"/>
      <c r="I1308" s="270"/>
      <c r="J1308" s="271"/>
      <c r="K1308" s="291" t="s">
        <v>103</v>
      </c>
      <c r="L1308" s="509">
        <v>0</v>
      </c>
      <c r="M1308" s="510" t="s">
        <v>103</v>
      </c>
      <c r="N1308" s="511"/>
      <c r="O1308" s="490" t="s">
        <v>103</v>
      </c>
      <c r="P1308" s="491"/>
    </row>
    <row r="1309" spans="1:16" customFormat="1" ht="15" thickBot="1">
      <c r="A1309" s="621"/>
      <c r="B1309" s="175"/>
      <c r="C1309" s="292" t="s">
        <v>97</v>
      </c>
      <c r="D1309" s="270"/>
      <c r="E1309" s="270"/>
      <c r="F1309" s="270"/>
      <c r="G1309" s="270"/>
      <c r="H1309" s="270"/>
      <c r="I1309" s="270"/>
      <c r="J1309" s="271"/>
      <c r="K1309" s="291" t="s">
        <v>98</v>
      </c>
      <c r="L1309" s="509">
        <v>0.05</v>
      </c>
      <c r="M1309" s="510">
        <v>25000.35</v>
      </c>
      <c r="N1309" s="511"/>
      <c r="O1309" s="490">
        <v>1250.02</v>
      </c>
      <c r="P1309" s="491"/>
    </row>
    <row r="1310" spans="1:16" customFormat="1" ht="15.75" thickBot="1">
      <c r="A1310" s="621"/>
      <c r="B1310" s="175"/>
      <c r="C1310" s="283" t="s">
        <v>95</v>
      </c>
      <c r="D1310" s="284"/>
      <c r="E1310" s="284"/>
      <c r="F1310" s="284"/>
      <c r="G1310" s="284"/>
      <c r="H1310" s="284"/>
      <c r="I1310" s="284"/>
      <c r="J1310" s="284"/>
      <c r="K1310" s="284"/>
      <c r="L1310" s="284"/>
      <c r="M1310" s="284"/>
      <c r="N1310" s="285"/>
      <c r="O1310" s="502">
        <v>26250.37</v>
      </c>
      <c r="P1310" s="491"/>
    </row>
    <row r="1311" spans="1:16" customFormat="1" ht="15.75" thickBot="1">
      <c r="A1311" s="621"/>
      <c r="B1311" s="175"/>
      <c r="C1311" s="233" t="s">
        <v>50</v>
      </c>
      <c r="D1311" s="196"/>
      <c r="E1311" s="196"/>
      <c r="F1311" s="196"/>
      <c r="G1311" s="196"/>
      <c r="H1311" s="196"/>
      <c r="I1311" s="196"/>
      <c r="J1311" s="196"/>
      <c r="K1311" s="196"/>
      <c r="L1311" s="196"/>
      <c r="M1311" s="196"/>
      <c r="N1311" s="196"/>
      <c r="O1311" s="259"/>
      <c r="P1311" s="260"/>
    </row>
    <row r="1312" spans="1:16" customFormat="1" ht="15">
      <c r="A1312" s="621"/>
      <c r="B1312" s="175"/>
      <c r="C1312" s="261" t="s">
        <v>51</v>
      </c>
      <c r="D1312" s="287"/>
      <c r="E1312" s="287"/>
      <c r="F1312" s="287"/>
      <c r="G1312" s="287"/>
      <c r="H1312" s="287"/>
      <c r="I1312" s="287"/>
      <c r="J1312" s="266" t="s">
        <v>52</v>
      </c>
      <c r="K1312" s="293" t="s">
        <v>53</v>
      </c>
      <c r="L1312" s="266" t="s">
        <v>99</v>
      </c>
      <c r="M1312" s="264" t="s">
        <v>54</v>
      </c>
      <c r="N1312" s="265"/>
      <c r="O1312" s="267" t="s">
        <v>48</v>
      </c>
      <c r="P1312" s="268"/>
    </row>
    <row r="1313" spans="1:16" customFormat="1">
      <c r="A1313" s="621"/>
      <c r="B1313" s="175"/>
      <c r="C1313" s="269" t="s">
        <v>103</v>
      </c>
      <c r="D1313" s="294"/>
      <c r="E1313" s="294"/>
      <c r="F1313" s="294"/>
      <c r="G1313" s="294"/>
      <c r="H1313" s="294"/>
      <c r="I1313" s="294"/>
      <c r="J1313" s="295">
        <v>0</v>
      </c>
      <c r="K1313" s="296">
        <v>0</v>
      </c>
      <c r="L1313" s="517" t="s">
        <v>103</v>
      </c>
      <c r="M1313" s="510" t="s">
        <v>103</v>
      </c>
      <c r="N1313" s="518"/>
      <c r="O1313" s="519" t="s">
        <v>103</v>
      </c>
      <c r="P1313" s="491"/>
    </row>
    <row r="1314" spans="1:16" customFormat="1">
      <c r="A1314" s="621"/>
      <c r="B1314" s="175"/>
      <c r="C1314" s="269" t="s">
        <v>103</v>
      </c>
      <c r="D1314" s="294"/>
      <c r="E1314" s="294"/>
      <c r="F1314" s="294"/>
      <c r="G1314" s="294"/>
      <c r="H1314" s="294"/>
      <c r="I1314" s="294"/>
      <c r="J1314" s="295">
        <v>0</v>
      </c>
      <c r="K1314" s="296">
        <v>0</v>
      </c>
      <c r="L1314" s="517" t="s">
        <v>103</v>
      </c>
      <c r="M1314" s="510" t="s">
        <v>103</v>
      </c>
      <c r="N1314" s="518"/>
      <c r="O1314" s="519" t="s">
        <v>103</v>
      </c>
      <c r="P1314" s="491"/>
    </row>
    <row r="1315" spans="1:16" customFormat="1">
      <c r="A1315" s="621"/>
      <c r="B1315" s="175"/>
      <c r="C1315" s="269" t="s">
        <v>103</v>
      </c>
      <c r="D1315" s="294"/>
      <c r="E1315" s="294"/>
      <c r="F1315" s="294"/>
      <c r="G1315" s="294"/>
      <c r="H1315" s="294"/>
      <c r="I1315" s="294"/>
      <c r="J1315" s="295">
        <v>0</v>
      </c>
      <c r="K1315" s="296">
        <v>0</v>
      </c>
      <c r="L1315" s="517" t="s">
        <v>103</v>
      </c>
      <c r="M1315" s="510" t="s">
        <v>103</v>
      </c>
      <c r="N1315" s="518"/>
      <c r="O1315" s="519" t="s">
        <v>103</v>
      </c>
      <c r="P1315" s="491"/>
    </row>
    <row r="1316" spans="1:16" customFormat="1" ht="15" thickBot="1">
      <c r="A1316" s="621"/>
      <c r="B1316" s="175"/>
      <c r="C1316" s="269" t="s">
        <v>103</v>
      </c>
      <c r="D1316" s="294"/>
      <c r="E1316" s="294"/>
      <c r="F1316" s="294"/>
      <c r="G1316" s="294"/>
      <c r="H1316" s="294"/>
      <c r="I1316" s="294"/>
      <c r="J1316" s="295">
        <v>0</v>
      </c>
      <c r="K1316" s="296">
        <v>0</v>
      </c>
      <c r="L1316" s="517" t="s">
        <v>103</v>
      </c>
      <c r="M1316" s="510" t="s">
        <v>103</v>
      </c>
      <c r="N1316" s="518"/>
      <c r="O1316" s="519" t="s">
        <v>103</v>
      </c>
      <c r="P1316" s="491"/>
    </row>
    <row r="1317" spans="1:16" customFormat="1" ht="15.75" thickBot="1">
      <c r="A1317" s="621"/>
      <c r="B1317" s="175"/>
      <c r="C1317" s="283" t="s">
        <v>95</v>
      </c>
      <c r="D1317" s="284"/>
      <c r="E1317" s="284"/>
      <c r="F1317" s="284"/>
      <c r="G1317" s="284"/>
      <c r="H1317" s="284"/>
      <c r="I1317" s="284"/>
      <c r="J1317" s="284"/>
      <c r="K1317" s="284"/>
      <c r="L1317" s="284"/>
      <c r="M1317" s="284"/>
      <c r="N1317" s="285"/>
      <c r="O1317" s="297">
        <v>0</v>
      </c>
      <c r="P1317" s="286"/>
    </row>
    <row r="1318" spans="1:16" customFormat="1" ht="15.75" thickBot="1">
      <c r="A1318" s="621"/>
      <c r="B1318" s="175"/>
      <c r="C1318" s="233" t="s">
        <v>55</v>
      </c>
      <c r="D1318" s="196"/>
      <c r="E1318" s="196"/>
      <c r="F1318" s="196"/>
      <c r="G1318" s="196"/>
      <c r="H1318" s="196"/>
      <c r="I1318" s="196"/>
      <c r="J1318" s="196"/>
      <c r="K1318" s="196"/>
      <c r="L1318" s="196"/>
      <c r="M1318" s="196"/>
      <c r="N1318" s="196"/>
      <c r="O1318" s="259"/>
      <c r="P1318" s="260"/>
    </row>
    <row r="1319" spans="1:16" customFormat="1" ht="30">
      <c r="A1319" s="621"/>
      <c r="B1319" s="175"/>
      <c r="C1319" s="261" t="s">
        <v>56</v>
      </c>
      <c r="D1319" s="287"/>
      <c r="E1319" s="287"/>
      <c r="F1319" s="287"/>
      <c r="G1319" s="287"/>
      <c r="H1319" s="287"/>
      <c r="I1319" s="287"/>
      <c r="J1319" s="266" t="s">
        <v>57</v>
      </c>
      <c r="K1319" s="298" t="s">
        <v>58</v>
      </c>
      <c r="L1319" s="299" t="s">
        <v>59</v>
      </c>
      <c r="M1319" s="264" t="s">
        <v>47</v>
      </c>
      <c r="N1319" s="265"/>
      <c r="O1319" s="300" t="s">
        <v>48</v>
      </c>
      <c r="P1319" s="301"/>
    </row>
    <row r="1320" spans="1:16" customFormat="1">
      <c r="A1320" s="621"/>
      <c r="B1320" s="175"/>
      <c r="C1320" s="269" t="s">
        <v>166</v>
      </c>
      <c r="D1320" s="270"/>
      <c r="E1320" s="270"/>
      <c r="F1320" s="270"/>
      <c r="G1320" s="270"/>
      <c r="H1320" s="270"/>
      <c r="I1320" s="271"/>
      <c r="J1320" s="525">
        <v>121352</v>
      </c>
      <c r="K1320" s="526">
        <v>1.95</v>
      </c>
      <c r="L1320" s="527">
        <v>236636.4</v>
      </c>
      <c r="M1320" s="275">
        <v>24.242424242424242</v>
      </c>
      <c r="N1320" s="302"/>
      <c r="O1320" s="529">
        <v>9761.25</v>
      </c>
      <c r="P1320" s="530"/>
    </row>
    <row r="1321" spans="1:16" customFormat="1">
      <c r="A1321" s="621"/>
      <c r="B1321" s="175"/>
      <c r="C1321" s="269" t="s">
        <v>105</v>
      </c>
      <c r="D1321" s="270"/>
      <c r="E1321" s="270"/>
      <c r="F1321" s="270"/>
      <c r="G1321" s="270"/>
      <c r="H1321" s="270"/>
      <c r="I1321" s="271"/>
      <c r="J1321" s="525">
        <v>71433</v>
      </c>
      <c r="K1321" s="526">
        <v>1.95</v>
      </c>
      <c r="L1321" s="527">
        <v>139294.35</v>
      </c>
      <c r="M1321" s="275">
        <v>24.242424242424242</v>
      </c>
      <c r="N1321" s="302"/>
      <c r="O1321" s="529">
        <v>5745.89</v>
      </c>
      <c r="P1321" s="530"/>
    </row>
    <row r="1322" spans="1:16" customFormat="1">
      <c r="A1322" s="621"/>
      <c r="B1322" s="175"/>
      <c r="C1322" s="269" t="s">
        <v>103</v>
      </c>
      <c r="D1322" s="270"/>
      <c r="E1322" s="270"/>
      <c r="F1322" s="270"/>
      <c r="G1322" s="270"/>
      <c r="H1322" s="270"/>
      <c r="I1322" s="271"/>
      <c r="J1322" s="525" t="s">
        <v>103</v>
      </c>
      <c r="K1322" s="526" t="s">
        <v>65</v>
      </c>
      <c r="L1322" s="527" t="s">
        <v>65</v>
      </c>
      <c r="M1322" s="275">
        <v>0</v>
      </c>
      <c r="N1322" s="302"/>
      <c r="O1322" s="529" t="s">
        <v>65</v>
      </c>
      <c r="P1322" s="530"/>
    </row>
    <row r="1323" spans="1:16" customFormat="1">
      <c r="A1323" s="621"/>
      <c r="B1323" s="175"/>
      <c r="C1323" s="269" t="s">
        <v>103</v>
      </c>
      <c r="D1323" s="270"/>
      <c r="E1323" s="270"/>
      <c r="F1323" s="270"/>
      <c r="G1323" s="270"/>
      <c r="H1323" s="270"/>
      <c r="I1323" s="271"/>
      <c r="J1323" s="525" t="s">
        <v>103</v>
      </c>
      <c r="K1323" s="526" t="s">
        <v>65</v>
      </c>
      <c r="L1323" s="527" t="s">
        <v>65</v>
      </c>
      <c r="M1323" s="275">
        <v>0</v>
      </c>
      <c r="N1323" s="302"/>
      <c r="O1323" s="529" t="s">
        <v>65</v>
      </c>
      <c r="P1323" s="530"/>
    </row>
    <row r="1324" spans="1:16" customFormat="1" ht="15" thickBot="1">
      <c r="A1324" s="621"/>
      <c r="B1324" s="175"/>
      <c r="C1324" s="269" t="s">
        <v>103</v>
      </c>
      <c r="D1324" s="270"/>
      <c r="E1324" s="270"/>
      <c r="F1324" s="270"/>
      <c r="G1324" s="270"/>
      <c r="H1324" s="270"/>
      <c r="I1324" s="271"/>
      <c r="J1324" s="525" t="s">
        <v>103</v>
      </c>
      <c r="K1324" s="526" t="s">
        <v>65</v>
      </c>
      <c r="L1324" s="527" t="s">
        <v>65</v>
      </c>
      <c r="M1324" s="275">
        <v>0</v>
      </c>
      <c r="N1324" s="302"/>
      <c r="O1324" s="529" t="s">
        <v>65</v>
      </c>
      <c r="P1324" s="491"/>
    </row>
    <row r="1325" spans="1:16" customFormat="1" ht="15.75" thickBot="1">
      <c r="A1325" s="621"/>
      <c r="B1325" s="175"/>
      <c r="C1325" s="283" t="s">
        <v>95</v>
      </c>
      <c r="D1325" s="284"/>
      <c r="E1325" s="284"/>
      <c r="F1325" s="284"/>
      <c r="G1325" s="284"/>
      <c r="H1325" s="284"/>
      <c r="I1325" s="284"/>
      <c r="J1325" s="284"/>
      <c r="K1325" s="284"/>
      <c r="L1325" s="284"/>
      <c r="M1325" s="284"/>
      <c r="N1325" s="285"/>
      <c r="O1325" s="502">
        <v>15507.14</v>
      </c>
      <c r="P1325" s="491"/>
    </row>
    <row r="1326" spans="1:16" customFormat="1" ht="15" thickBot="1">
      <c r="A1326" s="621"/>
      <c r="B1326" s="175"/>
      <c r="C1326" s="246"/>
      <c r="D1326" s="178"/>
      <c r="E1326" s="178"/>
      <c r="F1326" s="178"/>
      <c r="G1326" s="178"/>
      <c r="H1326" s="178"/>
      <c r="I1326" s="178"/>
      <c r="J1326" s="178"/>
      <c r="K1326" s="178"/>
      <c r="L1326" s="178"/>
      <c r="M1326" s="178"/>
      <c r="N1326" s="178"/>
      <c r="O1326" s="247"/>
      <c r="P1326" s="176"/>
    </row>
    <row r="1327" spans="1:16" customFormat="1" ht="15.75" thickBot="1">
      <c r="A1327" s="621"/>
      <c r="B1327" s="175"/>
      <c r="C1327" s="303" t="s">
        <v>60</v>
      </c>
      <c r="D1327" s="304"/>
      <c r="E1327" s="304"/>
      <c r="F1327" s="304"/>
      <c r="G1327" s="304"/>
      <c r="H1327" s="304"/>
      <c r="I1327" s="304"/>
      <c r="J1327" s="304"/>
      <c r="K1327" s="304"/>
      <c r="L1327" s="304"/>
      <c r="M1327" s="304"/>
      <c r="N1327" s="305"/>
      <c r="O1327" s="534">
        <v>43431.969999999994</v>
      </c>
      <c r="P1327" s="306"/>
    </row>
    <row r="1328" spans="1:16" customFormat="1" ht="15.75" thickBot="1">
      <c r="A1328" s="621"/>
      <c r="B1328" s="175"/>
      <c r="C1328" s="307"/>
      <c r="D1328" s="308"/>
      <c r="E1328" s="308"/>
      <c r="F1328" s="308"/>
      <c r="G1328" s="308"/>
      <c r="H1328" s="308"/>
      <c r="I1328" s="308"/>
      <c r="J1328" s="308"/>
      <c r="K1328" s="308"/>
      <c r="L1328" s="308"/>
      <c r="M1328" s="308"/>
      <c r="N1328" s="308"/>
      <c r="O1328" s="309"/>
      <c r="P1328" s="260"/>
    </row>
    <row r="1329" spans="1:16" customFormat="1" ht="30">
      <c r="A1329" s="621"/>
      <c r="B1329" s="175"/>
      <c r="C1329" s="310"/>
      <c r="D1329" s="311"/>
      <c r="E1329" s="311"/>
      <c r="F1329" s="311"/>
      <c r="G1329" s="311"/>
      <c r="H1329" s="311"/>
      <c r="I1329" s="311"/>
      <c r="J1329" s="293"/>
      <c r="K1329" s="312"/>
      <c r="L1329" s="299" t="s">
        <v>61</v>
      </c>
      <c r="M1329" s="313" t="s">
        <v>62</v>
      </c>
      <c r="N1329" s="314"/>
      <c r="O1329" s="300"/>
      <c r="P1329" s="301"/>
    </row>
    <row r="1330" spans="1:16" customFormat="1">
      <c r="A1330" s="621"/>
      <c r="B1330" s="175"/>
      <c r="C1330" s="292"/>
      <c r="D1330" s="270"/>
      <c r="E1330" s="270"/>
      <c r="F1330" s="270"/>
      <c r="G1330" s="270"/>
      <c r="H1330" s="270"/>
      <c r="I1330" s="270"/>
      <c r="J1330" s="544"/>
      <c r="K1330" s="545"/>
      <c r="L1330" s="546">
        <v>0.24</v>
      </c>
      <c r="M1330" s="547">
        <v>10423.67</v>
      </c>
      <c r="N1330" s="548"/>
      <c r="O1330" s="549"/>
      <c r="P1330" s="491"/>
    </row>
    <row r="1331" spans="1:16" customFormat="1">
      <c r="A1331" s="621"/>
      <c r="B1331" s="175"/>
      <c r="C1331" s="315"/>
      <c r="D1331" s="220"/>
      <c r="E1331" s="220"/>
      <c r="F1331" s="220"/>
      <c r="G1331" s="220"/>
      <c r="H1331" s="220"/>
      <c r="I1331" s="220"/>
      <c r="J1331" s="544"/>
      <c r="K1331" s="545"/>
      <c r="L1331" s="546">
        <v>0.02</v>
      </c>
      <c r="M1331" s="547">
        <v>868.64</v>
      </c>
      <c r="N1331" s="548"/>
      <c r="O1331" s="549"/>
      <c r="P1331" s="491"/>
    </row>
    <row r="1332" spans="1:16" customFormat="1" ht="15" thickBot="1">
      <c r="A1332" s="621"/>
      <c r="B1332" s="175"/>
      <c r="C1332" s="236"/>
      <c r="D1332" s="237"/>
      <c r="E1332" s="237"/>
      <c r="F1332" s="237"/>
      <c r="G1332" s="237"/>
      <c r="H1332" s="237"/>
      <c r="I1332" s="237"/>
      <c r="J1332" s="551"/>
      <c r="K1332" s="552"/>
      <c r="L1332" s="546">
        <v>7.0000000000000007E-2</v>
      </c>
      <c r="M1332" s="547">
        <v>3040.24</v>
      </c>
      <c r="N1332" s="548"/>
      <c r="O1332" s="549"/>
      <c r="P1332" s="491"/>
    </row>
    <row r="1333" spans="1:16" customFormat="1" ht="15.75" thickBot="1">
      <c r="A1333" s="621"/>
      <c r="B1333" s="175"/>
      <c r="C1333" s="283"/>
      <c r="D1333" s="284"/>
      <c r="E1333" s="284"/>
      <c r="F1333" s="284"/>
      <c r="G1333" s="284"/>
      <c r="H1333" s="284"/>
      <c r="I1333" s="284"/>
      <c r="J1333" s="284"/>
      <c r="K1333" s="284"/>
      <c r="L1333" s="284"/>
      <c r="M1333" s="284"/>
      <c r="N1333" s="285"/>
      <c r="O1333" s="502">
        <v>14332.55</v>
      </c>
      <c r="P1333" s="316"/>
    </row>
    <row r="1334" spans="1:16" customFormat="1" ht="15" thickBot="1">
      <c r="A1334" s="621"/>
      <c r="B1334" s="175"/>
      <c r="C1334" s="246"/>
      <c r="D1334" s="178"/>
      <c r="E1334" s="178"/>
      <c r="F1334" s="178"/>
      <c r="G1334" s="178"/>
      <c r="H1334" s="178"/>
      <c r="I1334" s="178"/>
      <c r="J1334" s="178"/>
      <c r="K1334" s="178"/>
      <c r="L1334" s="178"/>
      <c r="M1334" s="178"/>
      <c r="N1334" s="178"/>
      <c r="O1334" s="247"/>
      <c r="P1334" s="176"/>
    </row>
    <row r="1335" spans="1:16" customFormat="1" ht="15.75" thickBot="1">
      <c r="A1335" s="621"/>
      <c r="B1335" s="175"/>
      <c r="C1335" s="317" t="s">
        <v>64</v>
      </c>
      <c r="D1335" s="318"/>
      <c r="E1335" s="318"/>
      <c r="F1335" s="318"/>
      <c r="G1335" s="318"/>
      <c r="H1335" s="318"/>
      <c r="I1335" s="318"/>
      <c r="J1335" s="318"/>
      <c r="K1335" s="318"/>
      <c r="L1335" s="318"/>
      <c r="M1335" s="318"/>
      <c r="N1335" s="319"/>
      <c r="O1335" s="534">
        <v>57765</v>
      </c>
      <c r="P1335" s="316"/>
    </row>
    <row r="1336" spans="1:16" customFormat="1">
      <c r="A1336" s="621"/>
      <c r="B1336" s="175"/>
      <c r="C1336" s="239"/>
      <c r="D1336" s="240"/>
      <c r="E1336" s="240"/>
      <c r="F1336" s="240"/>
      <c r="G1336" s="240"/>
      <c r="H1336" s="240"/>
      <c r="I1336" s="240"/>
      <c r="J1336" s="240"/>
      <c r="K1336" s="240"/>
      <c r="L1336" s="240"/>
      <c r="M1336" s="240"/>
      <c r="N1336" s="240"/>
      <c r="O1336" s="241"/>
      <c r="P1336" s="176"/>
    </row>
    <row r="1337" spans="1:16" customFormat="1">
      <c r="A1337" s="621"/>
      <c r="B1337" s="175"/>
      <c r="C1337" s="246"/>
      <c r="D1337" s="178"/>
      <c r="E1337" s="178"/>
      <c r="F1337" s="178"/>
      <c r="G1337" s="178"/>
      <c r="H1337" s="178"/>
      <c r="I1337" s="178"/>
      <c r="J1337" s="178"/>
      <c r="K1337" s="178"/>
      <c r="L1337" s="178"/>
      <c r="M1337" s="178"/>
      <c r="N1337" s="178"/>
      <c r="O1337" s="247"/>
      <c r="P1337" s="176"/>
    </row>
    <row r="1338" spans="1:16" customFormat="1">
      <c r="A1338" s="621"/>
      <c r="B1338" s="175"/>
      <c r="C1338" s="246"/>
      <c r="D1338" s="178"/>
      <c r="E1338" s="178"/>
      <c r="F1338" s="178"/>
      <c r="G1338" s="178"/>
      <c r="H1338" s="178"/>
      <c r="I1338" s="178"/>
      <c r="J1338" s="178"/>
      <c r="K1338" s="178"/>
      <c r="L1338" s="178"/>
      <c r="M1338" s="178"/>
      <c r="N1338" s="178"/>
      <c r="O1338" s="247"/>
      <c r="P1338" s="176"/>
    </row>
    <row r="1339" spans="1:16" customFormat="1">
      <c r="A1339" s="621"/>
      <c r="B1339" s="175"/>
      <c r="C1339" s="246"/>
      <c r="D1339" s="178"/>
      <c r="E1339" s="178"/>
      <c r="F1339" s="178"/>
      <c r="G1339" s="178"/>
      <c r="H1339" s="178"/>
      <c r="I1339" s="178"/>
      <c r="J1339" s="178"/>
      <c r="K1339" s="178"/>
      <c r="L1339" s="178"/>
      <c r="M1339" s="178"/>
      <c r="N1339" s="178"/>
      <c r="O1339" s="247"/>
      <c r="P1339" s="176"/>
    </row>
    <row r="1340" spans="1:16" customFormat="1" ht="15.75">
      <c r="A1340" s="621"/>
      <c r="B1340" s="175"/>
      <c r="C1340" s="320" t="s">
        <v>106</v>
      </c>
      <c r="D1340" s="178"/>
      <c r="E1340" s="178"/>
      <c r="F1340" s="178"/>
      <c r="G1340" s="178"/>
      <c r="H1340" s="178"/>
      <c r="I1340" s="178"/>
      <c r="J1340" s="321" t="s">
        <v>107</v>
      </c>
      <c r="K1340" s="178"/>
      <c r="M1340" s="178"/>
      <c r="N1340" s="178"/>
      <c r="O1340" s="247"/>
      <c r="P1340" s="176"/>
    </row>
    <row r="1341" spans="1:16" customFormat="1">
      <c r="A1341" s="621"/>
      <c r="B1341" s="175"/>
      <c r="C1341" s="322"/>
      <c r="D1341" s="178" t="s">
        <v>108</v>
      </c>
      <c r="E1341" s="178"/>
      <c r="F1341" s="178"/>
      <c r="G1341" s="178"/>
      <c r="H1341" s="323"/>
      <c r="I1341" s="178"/>
      <c r="J1341" s="178"/>
      <c r="K1341" s="178" t="s">
        <v>109</v>
      </c>
      <c r="M1341" s="178"/>
      <c r="N1341" s="178"/>
      <c r="O1341" s="247"/>
      <c r="P1341" s="324"/>
    </row>
    <row r="1342" spans="1:16" customFormat="1">
      <c r="A1342" s="621"/>
      <c r="B1342" s="175"/>
      <c r="C1342" s="246"/>
      <c r="D1342" s="178" t="s">
        <v>110</v>
      </c>
      <c r="E1342" s="178"/>
      <c r="F1342" s="178"/>
      <c r="G1342" s="178"/>
      <c r="H1342" s="323"/>
      <c r="I1342" s="178"/>
      <c r="J1342" s="178"/>
      <c r="K1342" s="178" t="s">
        <v>111</v>
      </c>
      <c r="M1342" s="178"/>
      <c r="N1342" s="178"/>
      <c r="O1342" s="247"/>
      <c r="P1342" s="324"/>
    </row>
    <row r="1343" spans="1:16" customFormat="1">
      <c r="A1343" s="621"/>
      <c r="B1343" s="175"/>
      <c r="C1343" s="227"/>
      <c r="D1343" s="178" t="s">
        <v>112</v>
      </c>
      <c r="E1343" s="178"/>
      <c r="F1343" s="179"/>
      <c r="G1343" s="179"/>
      <c r="H1343" s="323"/>
      <c r="I1343" s="179"/>
      <c r="J1343" s="179"/>
      <c r="K1343" s="325" t="s">
        <v>113</v>
      </c>
      <c r="L1343" s="325"/>
      <c r="M1343" s="179"/>
      <c r="N1343" s="179"/>
      <c r="O1343" s="247"/>
      <c r="P1343" s="326"/>
    </row>
    <row r="1344" spans="1:16" customFormat="1" ht="16.5" thickBot="1">
      <c r="A1344" s="621"/>
      <c r="B1344" s="175"/>
      <c r="C1344" s="327"/>
      <c r="D1344" s="328"/>
      <c r="E1344" s="328"/>
      <c r="F1344" s="328"/>
      <c r="G1344" s="328"/>
      <c r="H1344" s="328"/>
      <c r="I1344" s="328"/>
      <c r="J1344" s="328"/>
      <c r="K1344" s="328"/>
      <c r="L1344" s="328"/>
      <c r="M1344" s="328"/>
      <c r="N1344" s="328"/>
      <c r="O1344" s="329"/>
      <c r="P1344" s="330"/>
    </row>
    <row r="1345" spans="1:16" customFormat="1" ht="13.5" thickBot="1">
      <c r="A1345" s="621"/>
      <c r="B1345" s="331"/>
      <c r="C1345" s="332"/>
      <c r="D1345" s="332"/>
      <c r="E1345" s="332"/>
      <c r="F1345" s="332"/>
      <c r="G1345" s="332"/>
      <c r="H1345" s="332"/>
      <c r="I1345" s="332"/>
      <c r="J1345" s="332"/>
      <c r="K1345" s="332"/>
      <c r="L1345" s="332"/>
      <c r="M1345" s="332"/>
      <c r="N1345" s="332"/>
      <c r="O1345" s="333"/>
      <c r="P1345" s="334"/>
    </row>
    <row r="1346" spans="1:16" ht="15" thickTop="1"/>
    <row r="1347" spans="1:16" ht="14.25" customHeight="1"/>
    <row r="1366" ht="15" customHeight="1"/>
    <row r="1367" ht="15" customHeight="1"/>
    <row r="1431" ht="14.25" customHeight="1"/>
    <row r="1450" ht="15" customHeight="1"/>
    <row r="1451" ht="15" customHeight="1"/>
    <row r="1515" ht="14.25" customHeight="1"/>
    <row r="1534" ht="15" customHeight="1"/>
    <row r="1535" ht="15" customHeight="1"/>
    <row r="1599" ht="14.25" customHeight="1"/>
    <row r="1618" ht="15" customHeight="1"/>
    <row r="1619" ht="15" customHeight="1"/>
    <row r="1683" ht="14.25" customHeight="1"/>
    <row r="1702" ht="15" customHeight="1"/>
    <row r="1703" ht="15" customHeight="1"/>
    <row r="1767" ht="14.25" customHeight="1"/>
    <row r="1786" ht="15" customHeight="1"/>
    <row r="1787" ht="29.25" customHeight="1"/>
    <row r="1851" ht="14.25" customHeight="1"/>
    <row r="1870" ht="15" customHeight="1"/>
    <row r="1871" ht="15" customHeight="1"/>
    <row r="1935" ht="14.25" customHeight="1"/>
    <row r="1954" ht="15" customHeight="1"/>
    <row r="1955" ht="15" customHeight="1"/>
    <row r="2019" ht="14.25" customHeight="1"/>
    <row r="2038" ht="15" customHeight="1"/>
    <row r="2039" ht="29.25" customHeight="1"/>
    <row r="2103" ht="14.25" customHeight="1"/>
    <row r="2122" ht="15" customHeight="1"/>
    <row r="2123" ht="15" customHeight="1"/>
    <row r="2187" ht="14.25" customHeight="1"/>
    <row r="2206" ht="15" customHeight="1"/>
    <row r="2207" ht="15" customHeight="1"/>
    <row r="2271" ht="14.25" customHeight="1"/>
    <row r="2290" ht="15" customHeight="1"/>
    <row r="2291" ht="15" customHeight="1"/>
    <row r="2355" ht="14.25" customHeight="1"/>
    <row r="2374" ht="15" customHeight="1"/>
    <row r="2375" ht="15" customHeight="1"/>
    <row r="2439" ht="14.25" customHeight="1"/>
    <row r="2458" ht="15" customHeight="1"/>
    <row r="2459" ht="29.25" customHeight="1"/>
    <row r="2523" ht="14.25" customHeight="1"/>
    <row r="2542" ht="15" customHeight="1"/>
    <row r="2543" ht="15" customHeight="1"/>
    <row r="2607" ht="14.25" customHeight="1"/>
    <row r="2626" ht="15" customHeight="1"/>
    <row r="2627" ht="29.25" customHeight="1"/>
    <row r="2691" ht="14.25" customHeight="1"/>
    <row r="2710" ht="15" customHeight="1"/>
    <row r="2711" ht="29.25" customHeight="1"/>
    <row r="2775" ht="14.25" customHeight="1"/>
    <row r="2794" ht="15" customHeight="1"/>
    <row r="2795" ht="15" customHeight="1"/>
    <row r="2859" ht="14.25" customHeight="1"/>
    <row r="2878" ht="15" customHeight="1"/>
    <row r="2879" ht="29.25" customHeight="1"/>
    <row r="2943" ht="14.25" customHeight="1"/>
    <row r="2962" ht="15" customHeight="1"/>
    <row r="2963" ht="29.25" customHeight="1"/>
    <row r="3027" ht="14.25" customHeight="1"/>
    <row r="3046" ht="15" customHeight="1"/>
    <row r="3047" ht="29.25" customHeight="1"/>
    <row r="3111" ht="14.25" customHeight="1"/>
    <row r="3130" ht="15" customHeight="1"/>
    <row r="3131" ht="15" customHeight="1"/>
    <row r="3195" ht="14.25" customHeight="1"/>
    <row r="3214" ht="15" customHeight="1"/>
    <row r="3215" ht="15" customHeight="1"/>
    <row r="3279" ht="14.25" customHeight="1"/>
    <row r="3298" ht="15" customHeight="1"/>
    <row r="3299" ht="15" customHeight="1"/>
    <row r="3363" ht="14.25" customHeight="1"/>
    <row r="3382" ht="15" customHeight="1"/>
    <row r="3383" ht="15" customHeight="1"/>
    <row r="3447" ht="14.25" customHeight="1"/>
    <row r="3466" ht="15" customHeight="1"/>
    <row r="3467" ht="15" customHeight="1"/>
    <row r="3531" ht="14.25" customHeight="1"/>
    <row r="3550" ht="15" customHeight="1"/>
    <row r="3551" ht="15" customHeight="1"/>
    <row r="3615" ht="14.25" customHeight="1"/>
    <row r="3634" ht="15" customHeight="1"/>
    <row r="3635" ht="29.25" customHeight="1"/>
    <row r="3699" ht="14.25" customHeight="1"/>
    <row r="3718" ht="15" customHeight="1"/>
    <row r="3719" ht="15" customHeight="1"/>
    <row r="3783" ht="14.25" customHeight="1"/>
    <row r="3802" ht="15" customHeight="1"/>
    <row r="3803" ht="15" customHeight="1"/>
    <row r="3867" ht="14.25" customHeight="1"/>
    <row r="3886" ht="15" customHeight="1"/>
    <row r="3887" ht="15" customHeight="1"/>
    <row r="3951" ht="14.25" customHeight="1"/>
    <row r="3970" ht="15" customHeight="1"/>
    <row r="3971" ht="15" customHeight="1"/>
    <row r="4035" ht="14.25" customHeight="1"/>
    <row r="4054" ht="15" customHeight="1"/>
    <row r="4055" ht="15" customHeight="1"/>
    <row r="4119" ht="14.25" customHeight="1"/>
    <row r="4138" ht="15" customHeight="1"/>
    <row r="4139" ht="15" customHeight="1"/>
    <row r="4203" ht="14.25" customHeight="1"/>
    <row r="4222" ht="15" customHeight="1"/>
    <row r="4223" ht="15" customHeight="1"/>
    <row r="4287" ht="14.25" customHeight="1"/>
    <row r="4306" ht="15" customHeight="1"/>
    <row r="4307" ht="29.25" customHeight="1"/>
    <row r="4371" ht="14.25" customHeight="1"/>
    <row r="4390" ht="15" customHeight="1"/>
    <row r="4391" ht="29.25" customHeight="1"/>
    <row r="4455" ht="14.25" customHeight="1"/>
    <row r="4474" ht="15" customHeight="1"/>
    <row r="4475" ht="29.25" customHeight="1"/>
    <row r="4539" ht="14.25" customHeight="1"/>
    <row r="4558" ht="15" customHeight="1"/>
    <row r="4559" ht="15" customHeight="1"/>
    <row r="4623" ht="14.25" customHeight="1"/>
    <row r="4642" ht="15" customHeight="1"/>
    <row r="4643" ht="15" customHeight="1"/>
    <row r="4707" ht="14.25" customHeight="1"/>
    <row r="4726" ht="15" customHeight="1"/>
    <row r="4727" ht="29.25" customHeight="1"/>
    <row r="4791" ht="14.25" customHeight="1"/>
    <row r="4810" ht="15" customHeight="1"/>
    <row r="4811" ht="43.5" customHeight="1"/>
  </sheetData>
  <mergeCells count="16">
    <mergeCell ref="C3:O3"/>
    <mergeCell ref="C87:O87"/>
    <mergeCell ref="C171:O171"/>
    <mergeCell ref="C255:O255"/>
    <mergeCell ref="C339:O339"/>
    <mergeCell ref="C423:O423"/>
    <mergeCell ref="C507:O507"/>
    <mergeCell ref="C591:O591"/>
    <mergeCell ref="C675:O675"/>
    <mergeCell ref="C759:O759"/>
    <mergeCell ref="C843:O843"/>
    <mergeCell ref="C927:O927"/>
    <mergeCell ref="C1011:O1011"/>
    <mergeCell ref="C1095:O1095"/>
    <mergeCell ref="C1179:O1179"/>
    <mergeCell ref="C1263:O1263"/>
  </mergeCells>
  <conditionalFormatting sqref="C6:O79 M80:O82 C80:K83 L83:O83 C84:O84">
    <cfRule type="cellIs" dxfId="15" priority="12" operator="equal">
      <formula>0</formula>
    </cfRule>
  </conditionalFormatting>
  <conditionalFormatting sqref="C90:O163 M164:O166 C164:K167 L167:O167 C168:O168">
    <cfRule type="cellIs" dxfId="14" priority="1" operator="equal">
      <formula>0</formula>
    </cfRule>
  </conditionalFormatting>
  <conditionalFormatting sqref="C174:O247 M248:O250 C248:K251 L251:O251 C252:O252">
    <cfRule type="cellIs" dxfId="13" priority="13" operator="equal">
      <formula>0</formula>
    </cfRule>
  </conditionalFormatting>
  <conditionalFormatting sqref="C258:O331 M332:O334 C332:K335 L335:O335 C336:O336">
    <cfRule type="cellIs" dxfId="12" priority="14" operator="equal">
      <formula>0</formula>
    </cfRule>
  </conditionalFormatting>
  <conditionalFormatting sqref="C342:O415 M416:O418 C416:K419 L419:O419 C420:O420">
    <cfRule type="cellIs" dxfId="11" priority="15" operator="equal">
      <formula>0</formula>
    </cfRule>
  </conditionalFormatting>
  <conditionalFormatting sqref="C426:O499 M500:O502 C500:K503 L503:O503 C504:O504">
    <cfRule type="cellIs" dxfId="10" priority="16" operator="equal">
      <formula>0</formula>
    </cfRule>
  </conditionalFormatting>
  <conditionalFormatting sqref="C510:O583 M584:O586 C584:K587 L587:O587 C588:O588">
    <cfRule type="cellIs" dxfId="9" priority="2" operator="equal">
      <formula>0</formula>
    </cfRule>
  </conditionalFormatting>
  <conditionalFormatting sqref="C594:O667 M668:O670 C668:K671 L671:O671 C672:O672">
    <cfRule type="cellIs" dxfId="8" priority="11" operator="equal">
      <formula>0</formula>
    </cfRule>
  </conditionalFormatting>
  <conditionalFormatting sqref="C678:O751 M752:O754 C752:K755 L755:O755 C756:O756">
    <cfRule type="cellIs" dxfId="7" priority="7" operator="equal">
      <formula>0</formula>
    </cfRule>
  </conditionalFormatting>
  <conditionalFormatting sqref="C762:O835 M836:O838 C836:K839 L839:O839 C840:O840">
    <cfRule type="cellIs" dxfId="6" priority="8" operator="equal">
      <formula>0</formula>
    </cfRule>
  </conditionalFormatting>
  <conditionalFormatting sqref="C846:O919 M920:O922 C920:K923 L923:O923 C924:O924">
    <cfRule type="cellIs" dxfId="5" priority="9" operator="equal">
      <formula>0</formula>
    </cfRule>
  </conditionalFormatting>
  <conditionalFormatting sqref="C930:O1003 M1004:O1006 C1004:K1007 L1007:O1007 C1008:O1008">
    <cfRule type="cellIs" dxfId="4" priority="10" operator="equal">
      <formula>0</formula>
    </cfRule>
  </conditionalFormatting>
  <conditionalFormatting sqref="C1014:O1087 M1088:O1090 C1088:K1091 L1091:O1091 C1092:O1092">
    <cfRule type="cellIs" dxfId="3" priority="6" operator="equal">
      <formula>0</formula>
    </cfRule>
  </conditionalFormatting>
  <conditionalFormatting sqref="C1098:O1171 M1172:O1174 C1172:K1175 L1175:O1175 C1176:O1176">
    <cfRule type="cellIs" dxfId="2" priority="3" operator="equal">
      <formula>0</formula>
    </cfRule>
  </conditionalFormatting>
  <conditionalFormatting sqref="C1182:O1255 M1256:O1258 C1256:K1259 L1259:O1259 C1260:O1260">
    <cfRule type="cellIs" dxfId="1" priority="4" operator="equal">
      <formula>0</formula>
    </cfRule>
  </conditionalFormatting>
  <conditionalFormatting sqref="C1266:O1339 M1340:O1342 C1340:K1343 L1343:O1343 C1344:O1344">
    <cfRule type="cellIs" dxfId="0" priority="5" operator="equal">
      <formula>0</formula>
    </cfRule>
  </conditionalFormatting>
  <printOptions horizontalCentered="1" verticalCentered="1"/>
  <pageMargins left="0.11811023622047245" right="0.11811023622047245" top="0.15748031496062992" bottom="0.15748031496062992" header="0" footer="0"/>
  <pageSetup scale="10"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APU</vt:lpstr>
      <vt:lpstr>PRESUPUESTO OFICIAL (Entidad)</vt:lpstr>
      <vt:lpstr>PROPUESTA ECONOMICA(Proponente)</vt:lpstr>
      <vt:lpstr>INDICAR CÓDIGO DEL ITEM DE PAGO</vt:lpstr>
      <vt:lpstr>_GoBack</vt:lpstr>
      <vt:lpstr>APU!Área_de_impresión</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LUZ DARY RINCON</cp:lastModifiedBy>
  <cp:revision/>
  <dcterms:created xsi:type="dcterms:W3CDTF">2006-06-27T16:47:25Z</dcterms:created>
  <dcterms:modified xsi:type="dcterms:W3CDTF">2026-08-28T09:45:17Z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