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/>
  <mc:AlternateContent xmlns:mc="http://schemas.openxmlformats.org/markup-compatibility/2006">
    <mc:Choice Requires="x15">
      <x15ac:absPath xmlns:x15ac="http://schemas.microsoft.com/office/spreadsheetml/2010/11/ac" url="https://fiscaliagovco-my.sharepoint.com/personal/ivan_uribeo_fiscalia_gov_co1/Documents/Documentos/2026 GRUPO LICITACIONES - SUBASTAS/EQUIPOS ESPECIALES DE AUDIO, VIDEO Y UBICACIÓN (GPS)/"/>
    </mc:Choice>
  </mc:AlternateContent>
  <xr:revisionPtr revIDLastSave="0" documentId="8_{BB1D0CBD-6F4C-4B57-B88B-D5F316B72377}" xr6:coauthVersionLast="47" xr6:coauthVersionMax="47" xr10:uidLastSave="{00000000-0000-0000-0000-000000000000}"/>
  <bookViews>
    <workbookView xWindow="-28920" yWindow="-120" windowWidth="29040" windowHeight="15720" tabRatio="900" activeTab="2" xr2:uid="{00000000-000D-0000-FFFF-FFFF00000000}"/>
  </bookViews>
  <sheets>
    <sheet name="ANEXO 1 - COTIZACION" sheetId="1" r:id="rId1"/>
    <sheet name="ANEXO2" sheetId="6" r:id="rId2"/>
    <sheet name="anexo3" sheetId="7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6" i="7" l="1"/>
  <c r="N16" i="7" s="1"/>
  <c r="O16" i="7" s="1"/>
  <c r="O17" i="7" s="1"/>
  <c r="M14" i="7"/>
  <c r="N14" i="7" s="1"/>
  <c r="O14" i="7" s="1"/>
  <c r="M13" i="7"/>
  <c r="N13" i="7" s="1"/>
  <c r="O13" i="7" s="1"/>
  <c r="M12" i="7"/>
  <c r="N12" i="7" s="1"/>
  <c r="O12" i="7" s="1"/>
  <c r="M10" i="7"/>
  <c r="N10" i="7" s="1"/>
  <c r="O10" i="7" s="1"/>
  <c r="M9" i="7"/>
  <c r="N9" i="7" s="1"/>
  <c r="O9" i="7" s="1"/>
  <c r="M8" i="7"/>
  <c r="N8" i="7" s="1"/>
  <c r="O8" i="7" s="1"/>
  <c r="O15" i="7" l="1"/>
  <c r="O11" i="7"/>
  <c r="O18" i="7" s="1"/>
  <c r="P17" i="1"/>
  <c r="G16" i="7" s="1"/>
  <c r="H16" i="7" s="1"/>
  <c r="I16" i="7" s="1"/>
  <c r="J16" i="7" s="1"/>
  <c r="J17" i="7" s="1"/>
  <c r="M17" i="1"/>
  <c r="L17" i="1"/>
  <c r="K17" i="1"/>
  <c r="N17" i="1" s="1"/>
  <c r="K14" i="1"/>
  <c r="L14" i="1"/>
  <c r="N14" i="1" s="1"/>
  <c r="M14" i="1"/>
  <c r="K15" i="1"/>
  <c r="N15" i="1" s="1"/>
  <c r="P15" i="1" s="1"/>
  <c r="L15" i="1"/>
  <c r="M15" i="1"/>
  <c r="M13" i="1"/>
  <c r="L13" i="1"/>
  <c r="K13" i="1"/>
  <c r="N13" i="1" s="1"/>
  <c r="P13" i="1" s="1"/>
  <c r="K10" i="1"/>
  <c r="L10" i="1"/>
  <c r="M10" i="1"/>
  <c r="K11" i="1"/>
  <c r="N11" i="1" s="1"/>
  <c r="P11" i="1" s="1"/>
  <c r="L11" i="1"/>
  <c r="M11" i="1"/>
  <c r="M9" i="1"/>
  <c r="L9" i="1"/>
  <c r="K9" i="1"/>
  <c r="I18" i="1"/>
  <c r="G18" i="1"/>
  <c r="I16" i="1"/>
  <c r="G16" i="1"/>
  <c r="G19" i="1" s="1"/>
  <c r="I12" i="1"/>
  <c r="I19" i="1" s="1"/>
  <c r="G12" i="1"/>
  <c r="G10" i="7" l="1"/>
  <c r="H10" i="7" s="1"/>
  <c r="I10" i="7" s="1"/>
  <c r="J10" i="7" s="1"/>
  <c r="G10" i="6"/>
  <c r="H10" i="6" s="1"/>
  <c r="I10" i="6" s="1"/>
  <c r="M10" i="6" s="1"/>
  <c r="N10" i="6" s="1"/>
  <c r="O10" i="6" s="1"/>
  <c r="Q11" i="1"/>
  <c r="R11" i="1" s="1"/>
  <c r="S11" i="1" s="1"/>
  <c r="G12" i="7"/>
  <c r="H12" i="7" s="1"/>
  <c r="I12" i="7" s="1"/>
  <c r="J12" i="7" s="1"/>
  <c r="G12" i="6"/>
  <c r="H12" i="6" s="1"/>
  <c r="I12" i="6" s="1"/>
  <c r="J12" i="6" s="1"/>
  <c r="Q13" i="1"/>
  <c r="R13" i="1" s="1"/>
  <c r="S13" i="1" s="1"/>
  <c r="G14" i="7"/>
  <c r="H14" i="7" s="1"/>
  <c r="I14" i="7" s="1"/>
  <c r="J14" i="7" s="1"/>
  <c r="G14" i="6"/>
  <c r="H14" i="6" s="1"/>
  <c r="I14" i="6" s="1"/>
  <c r="M14" i="6" s="1"/>
  <c r="N14" i="6" s="1"/>
  <c r="O14" i="6" s="1"/>
  <c r="Q15" i="1"/>
  <c r="R15" i="1" s="1"/>
  <c r="S15" i="1" s="1"/>
  <c r="G16" i="6"/>
  <c r="H16" i="6" s="1"/>
  <c r="I16" i="6" s="1"/>
  <c r="J16" i="6" s="1"/>
  <c r="Q17" i="1"/>
  <c r="R17" i="1" s="1"/>
  <c r="S17" i="1" s="1"/>
  <c r="S18" i="1" s="1"/>
  <c r="P14" i="1"/>
  <c r="N10" i="1"/>
  <c r="P10" i="1" s="1"/>
  <c r="J10" i="6"/>
  <c r="J14" i="6"/>
  <c r="M9" i="6"/>
  <c r="N9" i="6" s="1"/>
  <c r="O9" i="6" s="1"/>
  <c r="J17" i="6"/>
  <c r="M16" i="6"/>
  <c r="N16" i="6" s="1"/>
  <c r="M13" i="6"/>
  <c r="N13" i="6" s="1"/>
  <c r="O13" i="6" s="1"/>
  <c r="M12" i="6"/>
  <c r="N12" i="6" s="1"/>
  <c r="M8" i="6"/>
  <c r="N8" i="6" s="1"/>
  <c r="N9" i="1"/>
  <c r="P9" i="1" s="1"/>
  <c r="Q14" i="1" l="1"/>
  <c r="R14" i="1" s="1"/>
  <c r="S14" i="1" s="1"/>
  <c r="S16" i="1" s="1"/>
  <c r="G13" i="7"/>
  <c r="H13" i="7" s="1"/>
  <c r="I13" i="7" s="1"/>
  <c r="J13" i="7" s="1"/>
  <c r="J15" i="7" s="1"/>
  <c r="G13" i="6"/>
  <c r="H13" i="6" s="1"/>
  <c r="I13" i="6" s="1"/>
  <c r="J13" i="6" s="1"/>
  <c r="J15" i="6" s="1"/>
  <c r="J18" i="6" s="1"/>
  <c r="G8" i="7"/>
  <c r="H8" i="7" s="1"/>
  <c r="I8" i="7" s="1"/>
  <c r="J8" i="7" s="1"/>
  <c r="G8" i="6"/>
  <c r="H8" i="6" s="1"/>
  <c r="I8" i="6" s="1"/>
  <c r="J8" i="6" s="1"/>
  <c r="J11" i="6" s="1"/>
  <c r="G9" i="7"/>
  <c r="H9" i="7" s="1"/>
  <c r="I9" i="7" s="1"/>
  <c r="J9" i="7" s="1"/>
  <c r="Q10" i="1"/>
  <c r="R10" i="1" s="1"/>
  <c r="S10" i="1" s="1"/>
  <c r="G9" i="6"/>
  <c r="H9" i="6" s="1"/>
  <c r="I9" i="6" s="1"/>
  <c r="J9" i="6" s="1"/>
  <c r="O16" i="6"/>
  <c r="O17" i="6" s="1"/>
  <c r="O12" i="6"/>
  <c r="O15" i="6" s="1"/>
  <c r="O8" i="6"/>
  <c r="O11" i="6" s="1"/>
  <c r="Q9" i="1"/>
  <c r="R9" i="1" s="1"/>
  <c r="S9" i="1" s="1"/>
  <c r="S12" i="1" s="1"/>
  <c r="S19" i="1" s="1"/>
  <c r="J11" i="7" l="1"/>
  <c r="J18" i="7" s="1"/>
  <c r="O18" i="6"/>
</calcChain>
</file>

<file path=xl/sharedStrings.xml><?xml version="1.0" encoding="utf-8"?>
<sst xmlns="http://schemas.openxmlformats.org/spreadsheetml/2006/main" count="172" uniqueCount="53">
  <si>
    <t>ANEXO 1 - ANALISIS DE COTIZACIONES</t>
  </si>
  <si>
    <t>NECESIDAD</t>
  </si>
  <si>
    <t>VALOR UNITARIO SIN IVA</t>
  </si>
  <si>
    <t>IVA UNITARIO</t>
  </si>
  <si>
    <t>VALOR UNITARIO INCLUIDO IVA</t>
  </si>
  <si>
    <t>VALOR TOTAL INCLUIDO IVA</t>
  </si>
  <si>
    <t>NOTAS:</t>
  </si>
  <si>
    <t xml:space="preserve">VALOR COTIZACIÓN HÁBIL MÁS BAJA                                                                                                    </t>
  </si>
  <si>
    <t xml:space="preserve">PROMEDIO                                                                                </t>
  </si>
  <si>
    <t xml:space="preserve">VALOR COTIZACIÓN  HÁBIL MÁS ALTA                                                                                                   </t>
  </si>
  <si>
    <t>MEDIA ARITMETICA BAJA</t>
  </si>
  <si>
    <t>COTIZACION 1</t>
  </si>
  <si>
    <t>ÍTEM</t>
  </si>
  <si>
    <t>DESCRIPCIÓN DEL BIEN ( Según especificaciones técnicas)</t>
  </si>
  <si>
    <t>UNIDAD DE MEDIDA</t>
  </si>
  <si>
    <t>UNIDAD</t>
  </si>
  <si>
    <t>3) En el presente análisis se aplicó el procedimiento de aproximación generalmente aceptado por las reglas matemáticas denominado redondeo a dos decimales, esto es, si el tercer decimal es menor que 5, el segundo decimal se mantiene; si el tercer decimal es igual o mayor que 5, el segundo decimal se incrementa en uno.</t>
  </si>
  <si>
    <t xml:space="preserve"> </t>
  </si>
  <si>
    <t>ANALISIS DE COTIZACIONES 2026</t>
  </si>
  <si>
    <t xml:space="preserve">CANTIDAD </t>
  </si>
  <si>
    <t>PRESUPUESTO TOTAL ASIGNADO 2026</t>
  </si>
  <si>
    <t>COTIZACIÓN 3</t>
  </si>
  <si>
    <t>ANALISIS VALORES SIN IVA</t>
  </si>
  <si>
    <t>ANEXO 2 - ANALISIS DE COTIZACIONES</t>
  </si>
  <si>
    <t>MODULO DE GRABACION DE AUDIO Y VIDEO CON LENTE AJUSTABLE REMOBIBLE</t>
  </si>
  <si>
    <t>MODULO DE GRABACION DE AUDIO Y VIDEO CON VISION NOCTURNA</t>
  </si>
  <si>
    <t xml:space="preserve">Total GRUPO 1 
MÓDULOS DE GRABACIÓN DE VIDEO 
</t>
  </si>
  <si>
    <t>EQUIPOS DE LOCALIZACION GPS 4G</t>
  </si>
  <si>
    <t xml:space="preserve"> EQUIPOS DE LOCALIZACION TIPO SMART TAG</t>
  </si>
  <si>
    <t>EQUIPOS DE LOCALIZACION GPS 4G + AUDIO</t>
  </si>
  <si>
    <t>MODULO DE GRABACION DE AUDIO MIMETIZADO EN POWER BANK</t>
  </si>
  <si>
    <t xml:space="preserve">Total. GRUPO No. 2 EQUIPOS DE LOCALIZACION
</t>
  </si>
  <si>
    <t>2. GRUPO EQUIPOS DE LOCALIZACION</t>
  </si>
  <si>
    <t>3. GRUPO MODULO DE GRABACION DE AUDIO</t>
  </si>
  <si>
    <t>TOTAL 3. GRUPO MODULO DE GRABACION DE AUDIO</t>
  </si>
  <si>
    <t xml:space="preserve">Total GRUPO 1,GRUPO 2 Y 3
</t>
  </si>
  <si>
    <t xml:space="preserve">
1. GRUPO  MÓDULOS DE GRABACIÓN DE VIDEO 
</t>
  </si>
  <si>
    <t>COTIZACIÓN 2</t>
  </si>
  <si>
    <t xml:space="preserve">3) En el presente análisis se aplicó el procedimiento de aproximación generalmente aceptado por las reglas matemáticas denominado redondeo a dos decimales, esto es, si el tercer decimal es menor que 5, el segundo decimal se mantiene; si el tercer decimal es igual o mayor que 5, el segundo decimal se incrementa en uno. </t>
  </si>
  <si>
    <t>VLLGROUP SAS</t>
  </si>
  <si>
    <t>1) Se realizó el estudio con dos (2) cotizaciones  las cuales cumplen con lo solicitado por la Entidad</t>
  </si>
  <si>
    <t>Estudio del sector : 343</t>
  </si>
  <si>
    <t>DYNAMIC DEFENSE SOLUTIONS SAS</t>
  </si>
  <si>
    <t>TOTAL GRUPO 1</t>
  </si>
  <si>
    <t>TOTAL GRUPO 2</t>
  </si>
  <si>
    <t>TOTAL GRUPO 3</t>
  </si>
  <si>
    <t>TOTAL  GRUPO 1 , 2 Y 3</t>
  </si>
  <si>
    <t xml:space="preserve">2) Para establecer el valor del mercado ítem x ítem del . Se aplica formula media aritmetica baja y promedio </t>
  </si>
  <si>
    <t>ANEXO 3 PRESUPUESTO TOTAL ASIGNADO</t>
  </si>
  <si>
    <t xml:space="preserve"> En el presente análisis se aplicó el procedimiento de aproximación generalmente aceptado por las reglas matemáticas denominado redondeo a dos decimales, esto es, si el tercer decimal es menor que 5, el segundo decimal se mantiene; si el tercer decimal es igual o mayor que 5, el segundo decimal se incrementa en uno.</t>
  </si>
  <si>
    <t>MODULO DE GRABACION DE AUDIO Y VIDEO CON ALTA RESOLUCIÓN</t>
  </si>
  <si>
    <t>ADQUISICIÓN DE EQUIPOS ESPECIALES DE AUDIO, VIDEO Y UBICACIÓN (GPS), PARA FORTALECER LAS ACTUACIONES DE POLICIA JUDICIAL DEL CTI – FGN. DISTRIBUIDO POR GRUPOS, ASÍ: GRUPO1: MÓDULOS DE GRABACIÓN DE VIDEO, GRUPO2:  EQUIPOS DE LOCALIZACION, GRUPO3: MODULO DE GRABACION DE AUDIO</t>
  </si>
  <si>
    <t>Fecha de elaboración: 02/07/2026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</si>
</sst>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&quot;$&quot;\ #,##0.00"/>
    <numFmt numFmtId="167" formatCode="&quot;$&quot;#,##0.00"/>
  </numFmts>
  <fonts count="43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11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b/>
      <sz val="12"/>
      <name val="Arial Narrow"/>
      <family val="2"/>
    </font>
    <font>
      <b/>
      <sz val="12"/>
      <color rgb="FFFF0000"/>
      <name val="Arial Narrow"/>
      <family val="2"/>
    </font>
    <font>
      <b/>
      <sz val="12"/>
      <color rgb="FF000000"/>
      <name val="Arial Narrow"/>
      <family val="2"/>
    </font>
    <font>
      <sz val="12"/>
      <name val="Arial Narrow"/>
      <family val="2"/>
    </font>
    <font>
      <sz val="12"/>
      <color theme="1"/>
      <name val="Arial"/>
      <family val="2"/>
    </font>
    <font>
      <sz val="14"/>
      <name val="Arial Narrow"/>
      <family val="2"/>
    </font>
    <font>
      <sz val="14"/>
      <color theme="1"/>
      <name val="Calibri"/>
      <family val="2"/>
      <scheme val="minor"/>
    </font>
    <font>
      <b/>
      <sz val="11"/>
      <name val="Arial Narrow"/>
      <family val="2"/>
    </font>
    <font>
      <b/>
      <i/>
      <sz val="16"/>
      <color theme="1"/>
      <name val="Arial Narrow"/>
      <family val="2"/>
    </font>
    <font>
      <b/>
      <i/>
      <sz val="12"/>
      <color theme="1"/>
      <name val="Arial Narrow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b/>
      <i/>
      <sz val="14"/>
      <color theme="1"/>
      <name val="Arial Narrow"/>
      <family val="2"/>
    </font>
  </fonts>
  <fills count="4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106">
    <xf numFmtId="0" fontId="0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7" fillId="0" borderId="0"/>
    <xf numFmtId="0" fontId="8" fillId="0" borderId="0"/>
    <xf numFmtId="164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1" applyNumberFormat="0" applyFill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3" fillId="0" borderId="0" applyNumberFormat="0" applyFill="0" applyBorder="0" applyAlignment="0" applyProtection="0"/>
    <xf numFmtId="0" fontId="14" fillId="8" borderId="0" applyNumberFormat="0" applyBorder="0" applyAlignment="0" applyProtection="0"/>
    <xf numFmtId="0" fontId="15" fillId="9" borderId="0" applyNumberFormat="0" applyBorder="0" applyAlignment="0" applyProtection="0"/>
    <xf numFmtId="0" fontId="16" fillId="11" borderId="4" applyNumberFormat="0" applyAlignment="0" applyProtection="0"/>
    <xf numFmtId="0" fontId="17" fillId="12" borderId="5" applyNumberFormat="0" applyAlignment="0" applyProtection="0"/>
    <xf numFmtId="0" fontId="18" fillId="12" borderId="4" applyNumberFormat="0" applyAlignment="0" applyProtection="0"/>
    <xf numFmtId="0" fontId="19" fillId="0" borderId="6" applyNumberFormat="0" applyFill="0" applyAlignment="0" applyProtection="0"/>
    <xf numFmtId="0" fontId="20" fillId="13" borderId="7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24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24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24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24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24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24" fillId="35" borderId="0" applyNumberFormat="0" applyBorder="0" applyAlignment="0" applyProtection="0"/>
    <xf numFmtId="0" fontId="3" fillId="36" borderId="0" applyNumberFormat="0" applyBorder="0" applyAlignment="0" applyProtection="0"/>
    <xf numFmtId="0" fontId="3" fillId="37" borderId="0" applyNumberFormat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25" fillId="10" borderId="0" applyNumberFormat="0" applyBorder="0" applyAlignment="0" applyProtection="0"/>
    <xf numFmtId="0" fontId="3" fillId="14" borderId="8" applyNumberFormat="0" applyFont="0" applyAlignment="0" applyProtection="0"/>
    <xf numFmtId="0" fontId="24" fillId="18" borderId="0" applyNumberFormat="0" applyBorder="0" applyAlignment="0" applyProtection="0"/>
    <xf numFmtId="0" fontId="24" fillId="22" borderId="0" applyNumberFormat="0" applyBorder="0" applyAlignment="0" applyProtection="0"/>
    <xf numFmtId="0" fontId="24" fillId="26" borderId="0" applyNumberFormat="0" applyBorder="0" applyAlignment="0" applyProtection="0"/>
    <xf numFmtId="0" fontId="24" fillId="30" borderId="0" applyNumberFormat="0" applyBorder="0" applyAlignment="0" applyProtection="0"/>
    <xf numFmtId="0" fontId="24" fillId="34" borderId="0" applyNumberFormat="0" applyBorder="0" applyAlignment="0" applyProtection="0"/>
    <xf numFmtId="0" fontId="24" fillId="38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14" borderId="8" applyNumberFormat="0" applyFont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6" borderId="0" applyNumberFormat="0" applyBorder="0" applyAlignment="0" applyProtection="0"/>
    <xf numFmtId="0" fontId="3" fillId="37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26" fillId="0" borderId="0" applyFont="0" applyFill="0" applyBorder="0" applyAlignment="0" applyProtection="0"/>
    <xf numFmtId="0" fontId="2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9" fillId="0" borderId="0" applyFont="0" applyFill="0" applyBorder="0" applyAlignment="0" applyProtection="0"/>
    <xf numFmtId="0" fontId="40" fillId="0" borderId="0"/>
    <xf numFmtId="0" fontId="41" fillId="0" borderId="0"/>
  </cellStyleXfs>
  <cellXfs count="161">
    <xf numFmtId="0" fontId="0" fillId="0" borderId="0" xfId="0"/>
    <xf numFmtId="0" fontId="4" fillId="0" borderId="0" xfId="0" applyFont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0" xfId="0" applyFont="1"/>
    <xf numFmtId="0" fontId="4" fillId="2" borderId="0" xfId="0" applyFont="1" applyFill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8" fillId="0" borderId="13" xfId="0" applyFont="1" applyBorder="1" applyAlignment="1">
      <alignment vertical="center" wrapText="1"/>
    </xf>
    <xf numFmtId="0" fontId="29" fillId="0" borderId="13" xfId="0" applyFont="1" applyBorder="1" applyAlignment="1">
      <alignment horizontal="center" vertical="center" wrapText="1"/>
    </xf>
    <xf numFmtId="0" fontId="30" fillId="2" borderId="13" xfId="5" applyFont="1" applyFill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 wrapText="1" readingOrder="1"/>
    </xf>
    <xf numFmtId="0" fontId="28" fillId="5" borderId="13" xfId="0" applyFont="1" applyFill="1" applyBorder="1" applyAlignment="1">
      <alignment horizontal="center" vertical="center" wrapText="1"/>
    </xf>
    <xf numFmtId="0" fontId="31" fillId="5" borderId="13" xfId="0" applyFont="1" applyFill="1" applyBorder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7" fillId="2" borderId="13" xfId="0" applyFont="1" applyFill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166" fontId="27" fillId="0" borderId="13" xfId="0" applyNumberFormat="1" applyFont="1" applyBorder="1" applyAlignment="1">
      <alignment horizontal="center" vertical="center" wrapText="1"/>
    </xf>
    <xf numFmtId="167" fontId="30" fillId="2" borderId="13" xfId="5" applyNumberFormat="1" applyFont="1" applyFill="1" applyBorder="1" applyAlignment="1">
      <alignment horizontal="center" vertical="center" wrapText="1"/>
    </xf>
    <xf numFmtId="167" fontId="27" fillId="0" borderId="13" xfId="0" applyNumberFormat="1" applyFont="1" applyBorder="1" applyAlignment="1">
      <alignment horizontal="center" vertical="center" wrapText="1"/>
    </xf>
    <xf numFmtId="0" fontId="28" fillId="2" borderId="0" xfId="0" applyFont="1" applyFill="1" applyAlignment="1">
      <alignment horizontal="center" vertical="center" wrapText="1"/>
    </xf>
    <xf numFmtId="0" fontId="27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33" fillId="0" borderId="0" xfId="0" applyFont="1"/>
    <xf numFmtId="0" fontId="32" fillId="0" borderId="0" xfId="0" applyFont="1" applyAlignment="1">
      <alignment vertical="center" wrapText="1"/>
    </xf>
    <xf numFmtId="0" fontId="33" fillId="0" borderId="0" xfId="0" applyFont="1" applyAlignment="1">
      <alignment horizontal="center"/>
    </xf>
    <xf numFmtId="0" fontId="32" fillId="0" borderId="0" xfId="43" applyFont="1" applyAlignment="1">
      <alignment vertical="center"/>
    </xf>
    <xf numFmtId="0" fontId="33" fillId="0" borderId="0" xfId="43" applyFont="1"/>
    <xf numFmtId="166" fontId="27" fillId="0" borderId="13" xfId="0" applyNumberFormat="1" applyFont="1" applyBorder="1" applyAlignment="1">
      <alignment vertical="center" wrapText="1"/>
    </xf>
    <xf numFmtId="0" fontId="28" fillId="0" borderId="15" xfId="0" applyFont="1" applyBorder="1" applyAlignment="1">
      <alignment vertical="center" wrapText="1"/>
    </xf>
    <xf numFmtId="0" fontId="31" fillId="2" borderId="0" xfId="0" applyFont="1" applyFill="1" applyAlignment="1">
      <alignment horizontal="center" vertical="center"/>
    </xf>
    <xf numFmtId="166" fontId="31" fillId="2" borderId="0" xfId="97" applyNumberFormat="1" applyFont="1" applyFill="1" applyBorder="1" applyAlignment="1">
      <alignment horizontal="center" vertical="center" wrapText="1"/>
    </xf>
    <xf numFmtId="0" fontId="31" fillId="2" borderId="0" xfId="0" applyFont="1" applyFill="1" applyAlignment="1">
      <alignment horizontal="center" vertical="center" wrapText="1"/>
    </xf>
    <xf numFmtId="0" fontId="36" fillId="0" borderId="0" xfId="0" applyFont="1" applyAlignment="1">
      <alignment horizontal="left"/>
    </xf>
    <xf numFmtId="0" fontId="5" fillId="0" borderId="0" xfId="0" applyFont="1"/>
    <xf numFmtId="0" fontId="4" fillId="0" borderId="0" xfId="0" applyFont="1"/>
    <xf numFmtId="0" fontId="29" fillId="0" borderId="15" xfId="0" applyFont="1" applyBorder="1" applyAlignment="1">
      <alignment horizontal="center" vertical="center" wrapText="1"/>
    </xf>
    <xf numFmtId="0" fontId="27" fillId="2" borderId="0" xfId="0" applyFont="1" applyFill="1" applyAlignment="1">
      <alignment horizontal="center" vertical="center"/>
    </xf>
    <xf numFmtId="0" fontId="29" fillId="2" borderId="13" xfId="0" applyFont="1" applyFill="1" applyBorder="1" applyAlignment="1">
      <alignment horizontal="center" vertical="center" wrapText="1"/>
    </xf>
    <xf numFmtId="0" fontId="31" fillId="2" borderId="20" xfId="0" applyFont="1" applyFill="1" applyBorder="1" applyAlignment="1">
      <alignment horizontal="center" vertical="center" wrapText="1" readingOrder="1"/>
    </xf>
    <xf numFmtId="0" fontId="31" fillId="2" borderId="15" xfId="0" applyFont="1" applyFill="1" applyBorder="1" applyAlignment="1">
      <alignment horizontal="center" vertical="center" wrapText="1" readingOrder="1"/>
    </xf>
    <xf numFmtId="44" fontId="27" fillId="2" borderId="13" xfId="97" applyFont="1" applyFill="1" applyBorder="1" applyAlignment="1">
      <alignment horizontal="center" vertical="center" wrapText="1"/>
    </xf>
    <xf numFmtId="44" fontId="28" fillId="2" borderId="23" xfId="97" applyFont="1" applyFill="1" applyBorder="1" applyAlignment="1">
      <alignment horizontal="center" vertical="center" wrapText="1"/>
    </xf>
    <xf numFmtId="0" fontId="32" fillId="2" borderId="0" xfId="0" applyFont="1" applyFill="1" applyAlignment="1">
      <alignment vertical="center"/>
    </xf>
    <xf numFmtId="0" fontId="32" fillId="2" borderId="0" xfId="43" applyFont="1" applyFill="1" applyAlignment="1">
      <alignment vertical="center"/>
    </xf>
    <xf numFmtId="166" fontId="27" fillId="0" borderId="0" xfId="0" applyNumberFormat="1" applyFont="1" applyAlignment="1">
      <alignment horizontal="center" vertical="center" wrapText="1"/>
    </xf>
    <xf numFmtId="166" fontId="27" fillId="0" borderId="0" xfId="0" applyNumberFormat="1" applyFont="1" applyAlignment="1">
      <alignment vertical="center"/>
    </xf>
    <xf numFmtId="0" fontId="29" fillId="0" borderId="0" xfId="0" applyFont="1" applyAlignment="1">
      <alignment horizontal="left"/>
    </xf>
    <xf numFmtId="0" fontId="28" fillId="0" borderId="0" xfId="0" applyFont="1"/>
    <xf numFmtId="0" fontId="27" fillId="0" borderId="0" xfId="0" applyFont="1"/>
    <xf numFmtId="0" fontId="27" fillId="2" borderId="0" xfId="0" applyFont="1" applyFill="1" applyAlignment="1">
      <alignment vertical="center"/>
    </xf>
    <xf numFmtId="0" fontId="38" fillId="0" borderId="11" xfId="0" applyFont="1" applyBorder="1" applyAlignment="1">
      <alignment horizontal="center" vertical="center" wrapText="1"/>
    </xf>
    <xf numFmtId="0" fontId="38" fillId="0" borderId="12" xfId="0" applyFont="1" applyBorder="1" applyAlignment="1">
      <alignment horizontal="center" vertical="center" wrapText="1"/>
    </xf>
    <xf numFmtId="0" fontId="29" fillId="2" borderId="11" xfId="0" applyFont="1" applyFill="1" applyBorder="1" applyAlignment="1">
      <alignment horizontal="center" vertical="center" wrapText="1"/>
    </xf>
    <xf numFmtId="0" fontId="28" fillId="0" borderId="11" xfId="0" applyFont="1" applyBorder="1" applyAlignment="1">
      <alignment vertical="center" wrapText="1"/>
    </xf>
    <xf numFmtId="0" fontId="28" fillId="0" borderId="12" xfId="0" applyFont="1" applyBorder="1" applyAlignment="1">
      <alignment vertical="center" wrapText="1"/>
    </xf>
    <xf numFmtId="0" fontId="29" fillId="2" borderId="23" xfId="0" applyFont="1" applyFill="1" applyBorder="1" applyAlignment="1">
      <alignment horizontal="center" vertical="center" wrapText="1"/>
    </xf>
    <xf numFmtId="0" fontId="29" fillId="2" borderId="26" xfId="0" applyFont="1" applyFill="1" applyBorder="1" applyAlignment="1">
      <alignment horizontal="center" vertical="center" wrapText="1"/>
    </xf>
    <xf numFmtId="44" fontId="27" fillId="2" borderId="0" xfId="97" applyFont="1" applyFill="1" applyBorder="1" applyAlignment="1">
      <alignment vertical="center"/>
    </xf>
    <xf numFmtId="167" fontId="30" fillId="42" borderId="13" xfId="5" applyNumberFormat="1" applyFont="1" applyFill="1" applyBorder="1" applyAlignment="1">
      <alignment horizontal="center" vertical="center" wrapText="1"/>
    </xf>
    <xf numFmtId="0" fontId="28" fillId="41" borderId="20" xfId="0" applyFont="1" applyFill="1" applyBorder="1" applyAlignment="1">
      <alignment horizontal="center" vertical="center" wrapText="1"/>
    </xf>
    <xf numFmtId="44" fontId="28" fillId="40" borderId="13" xfId="97" applyFont="1" applyFill="1" applyBorder="1" applyAlignment="1">
      <alignment horizontal="center" vertical="center" wrapText="1"/>
    </xf>
    <xf numFmtId="44" fontId="28" fillId="2" borderId="0" xfId="97" applyFont="1" applyFill="1" applyBorder="1" applyAlignment="1">
      <alignment horizontal="center" vertical="center" wrapText="1"/>
    </xf>
    <xf numFmtId="0" fontId="27" fillId="2" borderId="0" xfId="0" applyFont="1" applyFill="1" applyAlignment="1">
      <alignment horizontal="center" vertical="center" wrapText="1"/>
    </xf>
    <xf numFmtId="44" fontId="27" fillId="2" borderId="0" xfId="97" applyFont="1" applyFill="1" applyBorder="1" applyAlignment="1">
      <alignment horizontal="center" vertical="center" wrapText="1"/>
    </xf>
    <xf numFmtId="167" fontId="27" fillId="2" borderId="0" xfId="0" applyNumberFormat="1" applyFont="1" applyFill="1" applyAlignment="1">
      <alignment horizontal="center" vertical="center" wrapText="1"/>
    </xf>
    <xf numFmtId="167" fontId="28" fillId="2" borderId="0" xfId="0" applyNumberFormat="1" applyFont="1" applyFill="1" applyAlignment="1">
      <alignment horizontal="center" vertical="center" wrapText="1"/>
    </xf>
    <xf numFmtId="167" fontId="28" fillId="2" borderId="0" xfId="97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38" fillId="2" borderId="11" xfId="0" applyFont="1" applyFill="1" applyBorder="1" applyAlignment="1">
      <alignment horizontal="center" vertical="center" wrapText="1"/>
    </xf>
    <xf numFmtId="167" fontId="30" fillId="2" borderId="10" xfId="5" applyNumberFormat="1" applyFont="1" applyFill="1" applyBorder="1" applyAlignment="1">
      <alignment vertical="center" wrapText="1"/>
    </xf>
    <xf numFmtId="167" fontId="30" fillId="2" borderId="11" xfId="5" applyNumberFormat="1" applyFont="1" applyFill="1" applyBorder="1" applyAlignment="1">
      <alignment vertical="center" wrapText="1"/>
    </xf>
    <xf numFmtId="44" fontId="28" fillId="7" borderId="13" xfId="97" applyFont="1" applyFill="1" applyBorder="1" applyAlignment="1">
      <alignment horizontal="center" vertical="center" wrapText="1"/>
    </xf>
    <xf numFmtId="44" fontId="28" fillId="39" borderId="13" xfId="97" applyFont="1" applyFill="1" applyBorder="1" applyAlignment="1">
      <alignment horizontal="center" vertical="center" wrapText="1"/>
    </xf>
    <xf numFmtId="44" fontId="28" fillId="41" borderId="13" xfId="97" applyFont="1" applyFill="1" applyBorder="1" applyAlignment="1">
      <alignment horizontal="center" vertical="center" wrapText="1"/>
    </xf>
    <xf numFmtId="167" fontId="28" fillId="7" borderId="13" xfId="97" applyNumberFormat="1" applyFont="1" applyFill="1" applyBorder="1" applyAlignment="1">
      <alignment horizontal="center" vertical="center" wrapText="1"/>
    </xf>
    <xf numFmtId="167" fontId="28" fillId="41" borderId="13" xfId="97" applyNumberFormat="1" applyFont="1" applyFill="1" applyBorder="1" applyAlignment="1">
      <alignment horizontal="center" vertical="center" wrapText="1"/>
    </xf>
    <xf numFmtId="0" fontId="28" fillId="3" borderId="14" xfId="0" applyFont="1" applyFill="1" applyBorder="1" applyAlignment="1">
      <alignment horizontal="center" vertical="center"/>
    </xf>
    <xf numFmtId="0" fontId="28" fillId="3" borderId="25" xfId="0" applyFont="1" applyFill="1" applyBorder="1" applyAlignment="1">
      <alignment horizontal="center" vertical="center"/>
    </xf>
    <xf numFmtId="0" fontId="28" fillId="0" borderId="10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37" fillId="0" borderId="10" xfId="0" applyFont="1" applyBorder="1" applyAlignment="1">
      <alignment horizontal="center" vertical="center" wrapText="1"/>
    </xf>
    <xf numFmtId="0" fontId="37" fillId="0" borderId="11" xfId="0" applyFont="1" applyBorder="1" applyAlignment="1">
      <alignment horizontal="center" vertical="center" wrapText="1"/>
    </xf>
    <xf numFmtId="0" fontId="37" fillId="0" borderId="12" xfId="0" applyFont="1" applyBorder="1" applyAlignment="1">
      <alignment horizontal="center" vertical="center" wrapText="1"/>
    </xf>
    <xf numFmtId="0" fontId="28" fillId="7" borderId="13" xfId="0" applyFont="1" applyFill="1" applyBorder="1" applyAlignment="1">
      <alignment horizontal="center" vertical="center" wrapText="1"/>
    </xf>
    <xf numFmtId="0" fontId="28" fillId="7" borderId="15" xfId="0" applyFont="1" applyFill="1" applyBorder="1" applyAlignment="1">
      <alignment horizontal="center" vertical="center" wrapText="1"/>
    </xf>
    <xf numFmtId="0" fontId="28" fillId="39" borderId="15" xfId="0" applyFont="1" applyFill="1" applyBorder="1" applyAlignment="1">
      <alignment horizontal="center" vertical="center" wrapText="1"/>
    </xf>
    <xf numFmtId="0" fontId="28" fillId="40" borderId="15" xfId="0" applyFont="1" applyFill="1" applyBorder="1" applyAlignment="1">
      <alignment horizontal="center" vertical="center" wrapText="1"/>
    </xf>
    <xf numFmtId="0" fontId="28" fillId="2" borderId="10" xfId="0" applyFont="1" applyFill="1" applyBorder="1" applyAlignment="1">
      <alignment horizontal="center" vertical="center" wrapText="1"/>
    </xf>
    <xf numFmtId="0" fontId="28" fillId="2" borderId="11" xfId="0" applyFont="1" applyFill="1" applyBorder="1" applyAlignment="1">
      <alignment horizontal="center" vertical="center" wrapText="1"/>
    </xf>
    <xf numFmtId="0" fontId="28" fillId="2" borderId="12" xfId="0" applyFont="1" applyFill="1" applyBorder="1" applyAlignment="1">
      <alignment horizontal="center" vertical="center" wrapText="1"/>
    </xf>
    <xf numFmtId="0" fontId="31" fillId="4" borderId="20" xfId="0" applyFont="1" applyFill="1" applyBorder="1" applyAlignment="1">
      <alignment horizontal="center" vertical="center" wrapText="1" readingOrder="1"/>
    </xf>
    <xf numFmtId="0" fontId="31" fillId="4" borderId="15" xfId="0" applyFont="1" applyFill="1" applyBorder="1" applyAlignment="1">
      <alignment horizontal="center" vertical="center" wrapText="1" readingOrder="1"/>
    </xf>
    <xf numFmtId="0" fontId="28" fillId="7" borderId="20" xfId="0" applyFont="1" applyFill="1" applyBorder="1" applyAlignment="1">
      <alignment horizontal="center" vertical="center" wrapText="1"/>
    </xf>
    <xf numFmtId="0" fontId="28" fillId="7" borderId="27" xfId="0" applyFont="1" applyFill="1" applyBorder="1" applyAlignment="1">
      <alignment horizontal="center" vertical="center" wrapText="1"/>
    </xf>
    <xf numFmtId="0" fontId="28" fillId="7" borderId="10" xfId="0" applyFont="1" applyFill="1" applyBorder="1" applyAlignment="1">
      <alignment horizontal="center" vertical="center" wrapText="1"/>
    </xf>
    <xf numFmtId="0" fontId="28" fillId="7" borderId="11" xfId="0" applyFont="1" applyFill="1" applyBorder="1" applyAlignment="1">
      <alignment horizontal="center" vertical="center" wrapText="1"/>
    </xf>
    <xf numFmtId="0" fontId="28" fillId="7" borderId="12" xfId="0" applyFont="1" applyFill="1" applyBorder="1" applyAlignment="1">
      <alignment horizontal="center" vertical="center" wrapText="1"/>
    </xf>
    <xf numFmtId="167" fontId="28" fillId="43" borderId="10" xfId="5" applyNumberFormat="1" applyFont="1" applyFill="1" applyBorder="1" applyAlignment="1">
      <alignment horizontal="center" vertical="center" wrapText="1"/>
    </xf>
    <xf numFmtId="167" fontId="28" fillId="43" borderId="11" xfId="5" applyNumberFormat="1" applyFont="1" applyFill="1" applyBorder="1" applyAlignment="1">
      <alignment horizontal="center" vertical="center" wrapText="1"/>
    </xf>
    <xf numFmtId="167" fontId="28" fillId="43" borderId="12" xfId="5" applyNumberFormat="1" applyFont="1" applyFill="1" applyBorder="1" applyAlignment="1">
      <alignment horizontal="center" vertical="center" wrapText="1"/>
    </xf>
    <xf numFmtId="0" fontId="28" fillId="41" borderId="10" xfId="0" applyFont="1" applyFill="1" applyBorder="1" applyAlignment="1">
      <alignment horizontal="center" vertical="center" wrapText="1"/>
    </xf>
    <xf numFmtId="0" fontId="28" fillId="41" borderId="11" xfId="0" applyFont="1" applyFill="1" applyBorder="1" applyAlignment="1">
      <alignment horizontal="center" vertical="center" wrapText="1"/>
    </xf>
    <xf numFmtId="0" fontId="28" fillId="41" borderId="12" xfId="0" applyFont="1" applyFill="1" applyBorder="1" applyAlignment="1">
      <alignment horizontal="center" vertical="center" wrapText="1"/>
    </xf>
    <xf numFmtId="0" fontId="28" fillId="39" borderId="20" xfId="0" applyFont="1" applyFill="1" applyBorder="1" applyAlignment="1">
      <alignment horizontal="center" vertical="center" wrapText="1"/>
    </xf>
    <xf numFmtId="0" fontId="28" fillId="39" borderId="27" xfId="0" applyFont="1" applyFill="1" applyBorder="1" applyAlignment="1">
      <alignment horizontal="center" vertical="center" wrapText="1"/>
    </xf>
    <xf numFmtId="0" fontId="28" fillId="39" borderId="10" xfId="0" applyFont="1" applyFill="1" applyBorder="1" applyAlignment="1">
      <alignment horizontal="center" vertical="center" wrapText="1"/>
    </xf>
    <xf numFmtId="0" fontId="28" fillId="39" borderId="11" xfId="0" applyFont="1" applyFill="1" applyBorder="1" applyAlignment="1">
      <alignment horizontal="center" vertical="center" wrapText="1"/>
    </xf>
    <xf numFmtId="0" fontId="28" fillId="39" borderId="12" xfId="0" applyFont="1" applyFill="1" applyBorder="1" applyAlignment="1">
      <alignment horizontal="center" vertical="center" wrapText="1"/>
    </xf>
    <xf numFmtId="167" fontId="28" fillId="39" borderId="10" xfId="0" applyNumberFormat="1" applyFont="1" applyFill="1" applyBorder="1" applyAlignment="1">
      <alignment horizontal="center" vertical="center" wrapText="1"/>
    </xf>
    <xf numFmtId="167" fontId="28" fillId="39" borderId="11" xfId="0" applyNumberFormat="1" applyFont="1" applyFill="1" applyBorder="1" applyAlignment="1">
      <alignment horizontal="center" vertical="center" wrapText="1"/>
    </xf>
    <xf numFmtId="167" fontId="28" fillId="39" borderId="12" xfId="0" applyNumberFormat="1" applyFont="1" applyFill="1" applyBorder="1" applyAlignment="1">
      <alignment horizontal="center" vertical="center" wrapText="1"/>
    </xf>
    <xf numFmtId="167" fontId="28" fillId="41" borderId="10" xfId="0" applyNumberFormat="1" applyFont="1" applyFill="1" applyBorder="1" applyAlignment="1">
      <alignment horizontal="center" vertical="center" wrapText="1"/>
    </xf>
    <xf numFmtId="167" fontId="28" fillId="41" borderId="11" xfId="0" applyNumberFormat="1" applyFont="1" applyFill="1" applyBorder="1" applyAlignment="1">
      <alignment horizontal="center" vertical="center" wrapText="1"/>
    </xf>
    <xf numFmtId="167" fontId="28" fillId="41" borderId="12" xfId="0" applyNumberFormat="1" applyFont="1" applyFill="1" applyBorder="1" applyAlignment="1">
      <alignment horizontal="center" vertical="center" wrapText="1"/>
    </xf>
    <xf numFmtId="0" fontId="29" fillId="0" borderId="0" xfId="43" applyFont="1" applyAlignment="1">
      <alignment vertical="center" wrapText="1"/>
    </xf>
    <xf numFmtId="0" fontId="28" fillId="40" borderId="10" xfId="0" applyFont="1" applyFill="1" applyBorder="1" applyAlignment="1">
      <alignment horizontal="center" vertical="center" wrapText="1"/>
    </xf>
    <xf numFmtId="0" fontId="28" fillId="40" borderId="11" xfId="0" applyFont="1" applyFill="1" applyBorder="1" applyAlignment="1">
      <alignment horizontal="center" vertical="center" wrapText="1"/>
    </xf>
    <xf numFmtId="0" fontId="28" fillId="40" borderId="12" xfId="0" applyFont="1" applyFill="1" applyBorder="1" applyAlignment="1">
      <alignment horizontal="center" vertical="center" wrapText="1"/>
    </xf>
    <xf numFmtId="167" fontId="28" fillId="40" borderId="10" xfId="0" applyNumberFormat="1" applyFont="1" applyFill="1" applyBorder="1" applyAlignment="1">
      <alignment horizontal="center" vertical="center" wrapText="1"/>
    </xf>
    <xf numFmtId="167" fontId="28" fillId="40" borderId="11" xfId="0" applyNumberFormat="1" applyFont="1" applyFill="1" applyBorder="1" applyAlignment="1">
      <alignment horizontal="center" vertical="center" wrapText="1"/>
    </xf>
    <xf numFmtId="167" fontId="28" fillId="40" borderId="12" xfId="0" applyNumberFormat="1" applyFont="1" applyFill="1" applyBorder="1" applyAlignment="1">
      <alignment horizontal="center" vertical="center" wrapText="1"/>
    </xf>
    <xf numFmtId="0" fontId="34" fillId="0" borderId="10" xfId="0" applyFont="1" applyBorder="1" applyAlignment="1">
      <alignment vertical="center" wrapText="1"/>
    </xf>
    <xf numFmtId="0" fontId="34" fillId="0" borderId="11" xfId="0" applyFont="1" applyBorder="1" applyAlignment="1">
      <alignment vertical="center" wrapText="1"/>
    </xf>
    <xf numFmtId="0" fontId="35" fillId="0" borderId="11" xfId="0" applyFont="1" applyBorder="1" applyAlignment="1">
      <alignment vertical="center" wrapText="1"/>
    </xf>
    <xf numFmtId="0" fontId="29" fillId="0" borderId="0" xfId="43" applyFont="1" applyAlignment="1">
      <alignment horizontal="center" vertical="center" wrapText="1"/>
    </xf>
    <xf numFmtId="0" fontId="29" fillId="0" borderId="0" xfId="43" applyFont="1" applyAlignment="1">
      <alignment horizontal="left" vertical="center" wrapText="1"/>
    </xf>
    <xf numFmtId="0" fontId="28" fillId="3" borderId="17" xfId="0" applyFont="1" applyFill="1" applyBorder="1" applyAlignment="1">
      <alignment horizontal="center" vertical="center"/>
    </xf>
    <xf numFmtId="0" fontId="28" fillId="3" borderId="18" xfId="0" applyFont="1" applyFill="1" applyBorder="1" applyAlignment="1">
      <alignment horizontal="center" vertical="center"/>
    </xf>
    <xf numFmtId="0" fontId="28" fillId="3" borderId="19" xfId="0" applyFont="1" applyFill="1" applyBorder="1" applyAlignment="1">
      <alignment horizontal="center" vertical="center"/>
    </xf>
    <xf numFmtId="0" fontId="28" fillId="39" borderId="13" xfId="0" applyFont="1" applyFill="1" applyBorder="1" applyAlignment="1">
      <alignment horizontal="center" vertical="center" wrapText="1"/>
    </xf>
    <xf numFmtId="0" fontId="29" fillId="6" borderId="20" xfId="5" applyFont="1" applyFill="1" applyBorder="1" applyAlignment="1">
      <alignment horizontal="center" vertical="center" wrapText="1"/>
    </xf>
    <xf numFmtId="0" fontId="29" fillId="6" borderId="15" xfId="5" applyFont="1" applyFill="1" applyBorder="1" applyAlignment="1">
      <alignment horizontal="center" vertical="center" wrapText="1"/>
    </xf>
    <xf numFmtId="0" fontId="42" fillId="0" borderId="10" xfId="0" applyFont="1" applyBorder="1" applyAlignment="1">
      <alignment horizontal="center" vertical="center" wrapText="1"/>
    </xf>
    <xf numFmtId="0" fontId="42" fillId="0" borderId="11" xfId="0" applyFont="1" applyBorder="1" applyAlignment="1">
      <alignment horizontal="center" vertical="center" wrapText="1"/>
    </xf>
    <xf numFmtId="0" fontId="42" fillId="0" borderId="12" xfId="0" applyFont="1" applyBorder="1" applyAlignment="1">
      <alignment horizontal="center" vertical="center" wrapText="1"/>
    </xf>
    <xf numFmtId="0" fontId="38" fillId="2" borderId="10" xfId="0" applyFont="1" applyFill="1" applyBorder="1" applyAlignment="1">
      <alignment horizontal="center" vertical="center" wrapText="1"/>
    </xf>
    <xf numFmtId="0" fontId="38" fillId="2" borderId="11" xfId="0" applyFont="1" applyFill="1" applyBorder="1" applyAlignment="1">
      <alignment horizontal="center" vertical="center" wrapText="1"/>
    </xf>
    <xf numFmtId="0" fontId="38" fillId="2" borderId="12" xfId="0" applyFont="1" applyFill="1" applyBorder="1" applyAlignment="1">
      <alignment horizontal="center" vertical="center" wrapText="1"/>
    </xf>
    <xf numFmtId="0" fontId="28" fillId="7" borderId="22" xfId="0" applyFont="1" applyFill="1" applyBorder="1" applyAlignment="1">
      <alignment horizontal="center" vertical="center" wrapText="1"/>
    </xf>
    <xf numFmtId="0" fontId="28" fillId="7" borderId="23" xfId="0" applyFont="1" applyFill="1" applyBorder="1" applyAlignment="1">
      <alignment horizontal="center" vertical="center" wrapText="1"/>
    </xf>
    <xf numFmtId="0" fontId="28" fillId="7" borderId="24" xfId="0" applyFont="1" applyFill="1" applyBorder="1" applyAlignment="1">
      <alignment horizontal="center" vertical="center" wrapText="1"/>
    </xf>
    <xf numFmtId="0" fontId="28" fillId="7" borderId="21" xfId="0" applyFont="1" applyFill="1" applyBorder="1" applyAlignment="1">
      <alignment horizontal="center" vertical="center" wrapText="1"/>
    </xf>
    <xf numFmtId="0" fontId="28" fillId="7" borderId="0" xfId="0" applyFont="1" applyFill="1" applyAlignment="1">
      <alignment horizontal="center" vertical="center" wrapText="1"/>
    </xf>
    <xf numFmtId="0" fontId="28" fillId="7" borderId="16" xfId="0" applyFont="1" applyFill="1" applyBorder="1" applyAlignment="1">
      <alignment horizontal="center" vertical="center" wrapText="1"/>
    </xf>
    <xf numFmtId="0" fontId="28" fillId="7" borderId="14" xfId="0" applyFont="1" applyFill="1" applyBorder="1" applyAlignment="1">
      <alignment horizontal="center" vertical="center" wrapText="1"/>
    </xf>
    <xf numFmtId="0" fontId="28" fillId="7" borderId="25" xfId="0" applyFont="1" applyFill="1" applyBorder="1" applyAlignment="1">
      <alignment horizontal="center" vertical="center" wrapText="1"/>
    </xf>
    <xf numFmtId="0" fontId="28" fillId="7" borderId="26" xfId="0" applyFont="1" applyFill="1" applyBorder="1" applyAlignment="1">
      <alignment horizontal="center" vertical="center" wrapText="1"/>
    </xf>
    <xf numFmtId="0" fontId="32" fillId="0" borderId="10" xfId="0" applyFont="1" applyBorder="1" applyAlignment="1">
      <alignment vertical="center" wrapText="1"/>
    </xf>
    <xf numFmtId="0" fontId="32" fillId="0" borderId="11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32" fillId="0" borderId="10" xfId="0" applyFont="1" applyBorder="1" applyAlignment="1">
      <alignment horizontal="left" vertical="center" wrapText="1"/>
    </xf>
    <xf numFmtId="0" fontId="32" fillId="0" borderId="11" xfId="0" applyFont="1" applyBorder="1" applyAlignment="1">
      <alignment horizontal="left" vertical="center" wrapText="1"/>
    </xf>
    <xf numFmtId="0" fontId="29" fillId="7" borderId="20" xfId="0" applyFont="1" applyFill="1" applyBorder="1" applyAlignment="1">
      <alignment horizontal="center" vertical="center" wrapText="1"/>
    </xf>
    <xf numFmtId="0" fontId="29" fillId="7" borderId="15" xfId="0" applyFont="1" applyFill="1" applyBorder="1" applyAlignment="1">
      <alignment horizontal="center" vertical="center" wrapText="1"/>
    </xf>
    <xf numFmtId="44" fontId="27" fillId="0" borderId="23" xfId="97" applyFont="1" applyFill="1" applyBorder="1" applyAlignment="1">
      <alignment horizontal="center" vertical="center" wrapText="1"/>
    </xf>
    <xf numFmtId="44" fontId="27" fillId="0" borderId="24" xfId="97" applyFont="1" applyFill="1" applyBorder="1" applyAlignment="1">
      <alignment horizontal="center" vertical="center" wrapText="1"/>
    </xf>
  </cellXfs>
  <cellStyles count="106">
    <cellStyle name="20% - Énfasis1" xfId="26" builtinId="30" customBuiltin="1"/>
    <cellStyle name="20% - Énfasis1 2" xfId="75" xr:uid="{00000000-0005-0000-0000-000001000000}"/>
    <cellStyle name="20% - Énfasis2" xfId="29" builtinId="34" customBuiltin="1"/>
    <cellStyle name="20% - Énfasis2 2" xfId="77" xr:uid="{00000000-0005-0000-0000-000003000000}"/>
    <cellStyle name="20% - Énfasis3" xfId="32" builtinId="38" customBuiltin="1"/>
    <cellStyle name="20% - Énfasis3 2" xfId="79" xr:uid="{00000000-0005-0000-0000-000005000000}"/>
    <cellStyle name="20% - Énfasis4" xfId="35" builtinId="42" customBuiltin="1"/>
    <cellStyle name="20% - Énfasis4 2" xfId="81" xr:uid="{00000000-0005-0000-0000-000007000000}"/>
    <cellStyle name="20% - Énfasis5" xfId="38" builtinId="46" customBuiltin="1"/>
    <cellStyle name="20% - Énfasis5 2" xfId="83" xr:uid="{00000000-0005-0000-0000-000009000000}"/>
    <cellStyle name="20% - Énfasis6" xfId="41" builtinId="50" customBuiltin="1"/>
    <cellStyle name="20% - Énfasis6 2" xfId="85" xr:uid="{00000000-0005-0000-0000-00000B000000}"/>
    <cellStyle name="40% - Énfasis1" xfId="27" builtinId="31" customBuiltin="1"/>
    <cellStyle name="40% - Énfasis1 2" xfId="76" xr:uid="{00000000-0005-0000-0000-00000D000000}"/>
    <cellStyle name="40% - Énfasis2" xfId="30" builtinId="35" customBuiltin="1"/>
    <cellStyle name="40% - Énfasis2 2" xfId="78" xr:uid="{00000000-0005-0000-0000-00000F000000}"/>
    <cellStyle name="40% - Énfasis3" xfId="33" builtinId="39" customBuiltin="1"/>
    <cellStyle name="40% - Énfasis3 2" xfId="80" xr:uid="{00000000-0005-0000-0000-000011000000}"/>
    <cellStyle name="40% - Énfasis4" xfId="36" builtinId="43" customBuiltin="1"/>
    <cellStyle name="40% - Énfasis4 2" xfId="82" xr:uid="{00000000-0005-0000-0000-000013000000}"/>
    <cellStyle name="40% - Énfasis5" xfId="39" builtinId="47" customBuiltin="1"/>
    <cellStyle name="40% - Énfasis5 2" xfId="84" xr:uid="{00000000-0005-0000-0000-000015000000}"/>
    <cellStyle name="40% - Énfasis6" xfId="42" builtinId="51" customBuiltin="1"/>
    <cellStyle name="40% - Énfasis6 2" xfId="86" xr:uid="{00000000-0005-0000-0000-000017000000}"/>
    <cellStyle name="60% - Énfasis1 2" xfId="57" xr:uid="{00000000-0005-0000-0000-000018000000}"/>
    <cellStyle name="60% - Énfasis2 2" xfId="58" xr:uid="{00000000-0005-0000-0000-000019000000}"/>
    <cellStyle name="60% - Énfasis3 2" xfId="59" xr:uid="{00000000-0005-0000-0000-00001A000000}"/>
    <cellStyle name="60% - Énfasis4 2" xfId="60" xr:uid="{00000000-0005-0000-0000-00001B000000}"/>
    <cellStyle name="60% - Énfasis5 2" xfId="61" xr:uid="{00000000-0005-0000-0000-00001C000000}"/>
    <cellStyle name="60% - Énfasis6 2" xfId="62" xr:uid="{00000000-0005-0000-0000-00001D000000}"/>
    <cellStyle name="Bueno" xfId="15" builtinId="26" customBuiltin="1"/>
    <cellStyle name="Cálculo" xfId="19" builtinId="22" customBuiltin="1"/>
    <cellStyle name="Celda de comprobación" xfId="21" builtinId="23" customBuiltin="1"/>
    <cellStyle name="Celda vinculada" xfId="20" builtinId="24" customBuiltin="1"/>
    <cellStyle name="Encabezado 1" xfId="11" builtinId="16" customBuiltin="1"/>
    <cellStyle name="Encabezado 4" xfId="14" builtinId="19" customBuiltin="1"/>
    <cellStyle name="Énfasis1" xfId="25" builtinId="29" customBuiltin="1"/>
    <cellStyle name="Énfasis2" xfId="28" builtinId="33" customBuiltin="1"/>
    <cellStyle name="Énfasis3" xfId="31" builtinId="37" customBuiltin="1"/>
    <cellStyle name="Énfasis4" xfId="34" builtinId="41" customBuiltin="1"/>
    <cellStyle name="Énfasis5" xfId="37" builtinId="45" customBuiltin="1"/>
    <cellStyle name="Énfasis6" xfId="40" builtinId="49" customBuiltin="1"/>
    <cellStyle name="Entrada" xfId="17" builtinId="20" customBuiltin="1"/>
    <cellStyle name="Incorrecto" xfId="16" builtinId="27" customBuiltin="1"/>
    <cellStyle name="Millares 2" xfId="67" xr:uid="{00000000-0005-0000-0000-00002C000000}"/>
    <cellStyle name="Millares 2 2" xfId="91" xr:uid="{00000000-0005-0000-0000-00002D000000}"/>
    <cellStyle name="Millares 3" xfId="66" xr:uid="{00000000-0005-0000-0000-00002E000000}"/>
    <cellStyle name="Millares 3 2" xfId="90" xr:uid="{00000000-0005-0000-0000-00002F000000}"/>
    <cellStyle name="Millares 4" xfId="64" xr:uid="{00000000-0005-0000-0000-000030000000}"/>
    <cellStyle name="Millares 4 2" xfId="71" xr:uid="{00000000-0005-0000-0000-000031000000}"/>
    <cellStyle name="Millares 4 2 2" xfId="95" xr:uid="{00000000-0005-0000-0000-000032000000}"/>
    <cellStyle name="Millares 4 3" xfId="88" xr:uid="{00000000-0005-0000-0000-000033000000}"/>
    <cellStyle name="Millares 5" xfId="63" xr:uid="{00000000-0005-0000-0000-000034000000}"/>
    <cellStyle name="Millares 5 2" xfId="87" xr:uid="{00000000-0005-0000-0000-000035000000}"/>
    <cellStyle name="Millares 6" xfId="70" xr:uid="{00000000-0005-0000-0000-000036000000}"/>
    <cellStyle name="Millares 6 2" xfId="94" xr:uid="{00000000-0005-0000-0000-000037000000}"/>
    <cellStyle name="Millares 7" xfId="54" xr:uid="{00000000-0005-0000-0000-000038000000}"/>
    <cellStyle name="Millares 8" xfId="73" xr:uid="{00000000-0005-0000-0000-000039000000}"/>
    <cellStyle name="Moneda" xfId="97" builtinId="4"/>
    <cellStyle name="Moneda [0] 2" xfId="2" xr:uid="{00000000-0005-0000-0000-00003B000000}"/>
    <cellStyle name="Moneda [0] 3" xfId="7" xr:uid="{00000000-0005-0000-0000-00003C000000}"/>
    <cellStyle name="Moneda [0] 3 2" xfId="46" xr:uid="{00000000-0005-0000-0000-00003D000000}"/>
    <cellStyle name="Moneda [0] 4" xfId="50" xr:uid="{00000000-0005-0000-0000-00003E000000}"/>
    <cellStyle name="Moneda 10" xfId="103" xr:uid="{00000000-0005-0000-0000-00003F000000}"/>
    <cellStyle name="Moneda 2" xfId="3" xr:uid="{00000000-0005-0000-0000-000040000000}"/>
    <cellStyle name="Moneda 2 2" xfId="93" xr:uid="{00000000-0005-0000-0000-000041000000}"/>
    <cellStyle name="Moneda 2 3" xfId="69" xr:uid="{00000000-0005-0000-0000-000042000000}"/>
    <cellStyle name="Moneda 3" xfId="8" xr:uid="{00000000-0005-0000-0000-000043000000}"/>
    <cellStyle name="Moneda 3 2" xfId="92" xr:uid="{00000000-0005-0000-0000-000044000000}"/>
    <cellStyle name="Moneda 3 3" xfId="68" xr:uid="{00000000-0005-0000-0000-000045000000}"/>
    <cellStyle name="Moneda 3 4" xfId="47" xr:uid="{00000000-0005-0000-0000-000046000000}"/>
    <cellStyle name="Moneda 4" xfId="65" xr:uid="{00000000-0005-0000-0000-000047000000}"/>
    <cellStyle name="Moneda 4 2" xfId="89" xr:uid="{00000000-0005-0000-0000-000048000000}"/>
    <cellStyle name="Moneda 5" xfId="51" xr:uid="{00000000-0005-0000-0000-000049000000}"/>
    <cellStyle name="Moneda 6" xfId="96" xr:uid="{00000000-0005-0000-0000-00004A000000}"/>
    <cellStyle name="Moneda 7" xfId="100" xr:uid="{00000000-0005-0000-0000-00004B000000}"/>
    <cellStyle name="Moneda 8" xfId="101" xr:uid="{00000000-0005-0000-0000-00004C000000}"/>
    <cellStyle name="Moneda 9" xfId="102" xr:uid="{00000000-0005-0000-0000-00004D000000}"/>
    <cellStyle name="Neutral 2" xfId="55" xr:uid="{00000000-0005-0000-0000-00004E000000}"/>
    <cellStyle name="Normal" xfId="0" builtinId="0"/>
    <cellStyle name="Normal 2" xfId="1" xr:uid="{00000000-0005-0000-0000-000050000000}"/>
    <cellStyle name="Normal 2 2" xfId="53" xr:uid="{00000000-0005-0000-0000-000051000000}"/>
    <cellStyle name="Normal 2 3" xfId="98" xr:uid="{00000000-0005-0000-0000-000052000000}"/>
    <cellStyle name="Normal 2 4" xfId="104" xr:uid="{00000000-0005-0000-0000-000053000000}"/>
    <cellStyle name="Normal 3" xfId="6" xr:uid="{00000000-0005-0000-0000-000054000000}"/>
    <cellStyle name="Normal 3 2" xfId="72" xr:uid="{00000000-0005-0000-0000-000055000000}"/>
    <cellStyle name="Normal 3 3" xfId="45" xr:uid="{00000000-0005-0000-0000-000056000000}"/>
    <cellStyle name="Normal 4" xfId="49" xr:uid="{00000000-0005-0000-0000-000057000000}"/>
    <cellStyle name="Normal 5" xfId="43" xr:uid="{00000000-0005-0000-0000-000058000000}"/>
    <cellStyle name="Normal 5 16" xfId="105" xr:uid="{00000000-0005-0000-0000-000059000000}"/>
    <cellStyle name="Normal 6" xfId="99" xr:uid="{00000000-0005-0000-0000-00005A000000}"/>
    <cellStyle name="Normal_HERRAMIENTAS PARA TRANSPORTE" xfId="5" xr:uid="{00000000-0005-0000-0000-00005B000000}"/>
    <cellStyle name="Notas 2" xfId="56" xr:uid="{00000000-0005-0000-0000-00005C000000}"/>
    <cellStyle name="Notas 3" xfId="74" xr:uid="{00000000-0005-0000-0000-00005D000000}"/>
    <cellStyle name="Porcentaje 2" xfId="4" xr:uid="{00000000-0005-0000-0000-00005E000000}"/>
    <cellStyle name="Porcentaje 3" xfId="9" xr:uid="{00000000-0005-0000-0000-00005F000000}"/>
    <cellStyle name="Porcentaje 3 2" xfId="48" xr:uid="{00000000-0005-0000-0000-000060000000}"/>
    <cellStyle name="Porcentaje 4" xfId="52" xr:uid="{00000000-0005-0000-0000-000061000000}"/>
    <cellStyle name="Porcentaje 5" xfId="44" xr:uid="{00000000-0005-0000-0000-000062000000}"/>
    <cellStyle name="Salida" xfId="18" builtinId="21" customBuiltin="1"/>
    <cellStyle name="Texto de advertencia" xfId="22" builtinId="11" customBuiltin="1"/>
    <cellStyle name="Texto explicativo" xfId="23" builtinId="53" customBuiltin="1"/>
    <cellStyle name="Título" xfId="10" builtinId="15" customBuiltin="1"/>
    <cellStyle name="Título 2" xfId="12" builtinId="17" customBuiltin="1"/>
    <cellStyle name="Título 3" xfId="13" builtinId="18" customBuiltin="1"/>
    <cellStyle name="Total" xfId="24" builtinId="25" customBuiltin="1"/>
  </cellStyles>
  <dxfs count="0"/>
  <tableStyles count="0" defaultTableStyle="TableStyleMedium2" defaultPivotStyle="PivotStyleLight16"/>
  <colors>
    <mruColors>
      <color rgb="FFFF85B6"/>
      <color rgb="FFFF0000"/>
      <color rgb="FFCC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292555</xdr:colOff>
      <xdr:row>2</xdr:row>
      <xdr:rowOff>6804</xdr:rowOff>
    </xdr:from>
    <xdr:to>
      <xdr:col>2</xdr:col>
      <xdr:colOff>2685710</xdr:colOff>
      <xdr:row>2</xdr:row>
      <xdr:rowOff>1007178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7484" y="374197"/>
          <a:ext cx="3740262" cy="100037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333376</xdr:colOff>
      <xdr:row>2</xdr:row>
      <xdr:rowOff>537482</xdr:rowOff>
    </xdr:from>
    <xdr:to>
      <xdr:col>2</xdr:col>
      <xdr:colOff>2726531</xdr:colOff>
      <xdr:row>2</xdr:row>
      <xdr:rowOff>1537856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8305" y="904875"/>
          <a:ext cx="3740262" cy="100037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333376</xdr:colOff>
      <xdr:row>2</xdr:row>
      <xdr:rowOff>537482</xdr:rowOff>
    </xdr:from>
    <xdr:to>
      <xdr:col>2</xdr:col>
      <xdr:colOff>2726531</xdr:colOff>
      <xdr:row>2</xdr:row>
      <xdr:rowOff>1537856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6" y="908957"/>
          <a:ext cx="3736180" cy="10003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43"/>
  <sheetViews>
    <sheetView topLeftCell="A11" zoomScale="70" zoomScaleNormal="70" workbookViewId="0">
      <selection activeCell="D13" sqref="D13:D15"/>
    </sheetView>
  </sheetViews>
  <sheetFormatPr baseColWidth="10" defaultColWidth="11" defaultRowHeight="16.5" outlineLevelCol="1"/>
  <cols>
    <col min="1" max="1" width="3.7109375" style="4" customWidth="1"/>
    <col min="2" max="2" width="20.140625" style="5" customWidth="1"/>
    <col min="3" max="3" width="45.28515625" style="5" customWidth="1"/>
    <col min="4" max="4" width="19" style="5" customWidth="1"/>
    <col min="5" max="5" width="15.5703125" style="5" customWidth="1"/>
    <col min="6" max="6" width="2.7109375" style="4" customWidth="1"/>
    <col min="7" max="7" width="25.28515625" style="4" customWidth="1"/>
    <col min="8" max="8" width="6.28515625" style="7" customWidth="1"/>
    <col min="9" max="9" width="25.28515625" style="4" customWidth="1"/>
    <col min="10" max="10" width="3.42578125" style="7" customWidth="1"/>
    <col min="11" max="11" width="14.7109375" style="6" customWidth="1" outlineLevel="1"/>
    <col min="12" max="12" width="16.5703125" style="6" customWidth="1" outlineLevel="1"/>
    <col min="13" max="13" width="18.28515625" style="6" customWidth="1" outlineLevel="1"/>
    <col min="14" max="14" width="19.42578125" style="6" customWidth="1" outlineLevel="1"/>
    <col min="15" max="15" width="1" style="4" customWidth="1"/>
    <col min="16" max="18" width="14.28515625" style="4" customWidth="1"/>
    <col min="19" max="19" width="26.7109375" style="4" customWidth="1"/>
    <col min="20" max="20" width="15.28515625" style="4" customWidth="1"/>
    <col min="21" max="233" width="11.42578125" style="4"/>
    <col min="234" max="234" width="2.7109375" style="4" customWidth="1"/>
    <col min="235" max="235" width="8.140625" style="4" customWidth="1"/>
    <col min="236" max="236" width="18.7109375" style="4" customWidth="1"/>
    <col min="237" max="237" width="17.140625" style="4" customWidth="1"/>
    <col min="238" max="238" width="19" style="4" customWidth="1"/>
    <col min="239" max="239" width="17.140625" style="4" customWidth="1"/>
    <col min="240" max="240" width="47.7109375" style="4" customWidth="1"/>
    <col min="241" max="241" width="15.42578125" style="4" customWidth="1"/>
    <col min="242" max="242" width="1.7109375" style="4" customWidth="1"/>
    <col min="243" max="243" width="22.28515625" style="4" customWidth="1"/>
    <col min="244" max="244" width="14.42578125" style="4" customWidth="1"/>
    <col min="245" max="245" width="16" style="4" customWidth="1"/>
    <col min="246" max="246" width="21.28515625" style="4" customWidth="1"/>
    <col min="247" max="247" width="1.7109375" style="4" customWidth="1"/>
    <col min="248" max="248" width="17.5703125" style="4" customWidth="1"/>
    <col min="249" max="249" width="15.140625" style="4" customWidth="1"/>
    <col min="250" max="250" width="15.7109375" style="4" customWidth="1"/>
    <col min="251" max="251" width="24.42578125" style="4" customWidth="1"/>
    <col min="252" max="252" width="1.7109375" style="4" customWidth="1"/>
    <col min="253" max="253" width="20" style="4" customWidth="1"/>
    <col min="254" max="254" width="15.140625" style="4" customWidth="1"/>
    <col min="255" max="255" width="18.42578125" style="4" customWidth="1"/>
    <col min="256" max="256" width="22.28515625" style="4" customWidth="1"/>
    <col min="257" max="257" width="17.85546875" style="4" customWidth="1"/>
    <col min="258" max="489" width="11.42578125" style="4"/>
    <col min="490" max="490" width="2.7109375" style="4" customWidth="1"/>
    <col min="491" max="491" width="8.140625" style="4" customWidth="1"/>
    <col min="492" max="492" width="18.7109375" style="4" customWidth="1"/>
    <col min="493" max="493" width="17.140625" style="4" customWidth="1"/>
    <col min="494" max="494" width="19" style="4" customWidth="1"/>
    <col min="495" max="495" width="17.140625" style="4" customWidth="1"/>
    <col min="496" max="496" width="47.7109375" style="4" customWidth="1"/>
    <col min="497" max="497" width="15.42578125" style="4" customWidth="1"/>
    <col min="498" max="498" width="1.7109375" style="4" customWidth="1"/>
    <col min="499" max="499" width="22.28515625" style="4" customWidth="1"/>
    <col min="500" max="500" width="14.42578125" style="4" customWidth="1"/>
    <col min="501" max="501" width="16" style="4" customWidth="1"/>
    <col min="502" max="502" width="21.28515625" style="4" customWidth="1"/>
    <col min="503" max="503" width="1.7109375" style="4" customWidth="1"/>
    <col min="504" max="504" width="17.5703125" style="4" customWidth="1"/>
    <col min="505" max="505" width="15.140625" style="4" customWidth="1"/>
    <col min="506" max="506" width="15.7109375" style="4" customWidth="1"/>
    <col min="507" max="507" width="24.42578125" style="4" customWidth="1"/>
    <col min="508" max="508" width="1.7109375" style="4" customWidth="1"/>
    <col min="509" max="509" width="20" style="4" customWidth="1"/>
    <col min="510" max="510" width="15.140625" style="4" customWidth="1"/>
    <col min="511" max="511" width="18.42578125" style="4" customWidth="1"/>
    <col min="512" max="512" width="22.28515625" style="4" customWidth="1"/>
    <col min="513" max="513" width="17.85546875" style="4" customWidth="1"/>
    <col min="514" max="745" width="11.42578125" style="4"/>
    <col min="746" max="746" width="2.7109375" style="4" customWidth="1"/>
    <col min="747" max="747" width="8.140625" style="4" customWidth="1"/>
    <col min="748" max="748" width="18.7109375" style="4" customWidth="1"/>
    <col min="749" max="749" width="17.140625" style="4" customWidth="1"/>
    <col min="750" max="750" width="19" style="4" customWidth="1"/>
    <col min="751" max="751" width="17.140625" style="4" customWidth="1"/>
    <col min="752" max="752" width="47.7109375" style="4" customWidth="1"/>
    <col min="753" max="753" width="15.42578125" style="4" customWidth="1"/>
    <col min="754" max="754" width="1.7109375" style="4" customWidth="1"/>
    <col min="755" max="755" width="22.28515625" style="4" customWidth="1"/>
    <col min="756" max="756" width="14.42578125" style="4" customWidth="1"/>
    <col min="757" max="757" width="16" style="4" customWidth="1"/>
    <col min="758" max="758" width="21.28515625" style="4" customWidth="1"/>
    <col min="759" max="759" width="1.7109375" style="4" customWidth="1"/>
    <col min="760" max="760" width="17.5703125" style="4" customWidth="1"/>
    <col min="761" max="761" width="15.140625" style="4" customWidth="1"/>
    <col min="762" max="762" width="15.7109375" style="4" customWidth="1"/>
    <col min="763" max="763" width="24.42578125" style="4" customWidth="1"/>
    <col min="764" max="764" width="1.7109375" style="4" customWidth="1"/>
    <col min="765" max="765" width="20" style="4" customWidth="1"/>
    <col min="766" max="766" width="15.140625" style="4" customWidth="1"/>
    <col min="767" max="767" width="18.42578125" style="4" customWidth="1"/>
    <col min="768" max="768" width="22.28515625" style="4" customWidth="1"/>
    <col min="769" max="769" width="17.85546875" style="4" customWidth="1"/>
    <col min="770" max="1001" width="11.42578125" style="4"/>
    <col min="1002" max="1002" width="2.7109375" style="4" customWidth="1"/>
    <col min="1003" max="1003" width="8.140625" style="4" customWidth="1"/>
    <col min="1004" max="1004" width="18.7109375" style="4" customWidth="1"/>
    <col min="1005" max="1005" width="17.140625" style="4" customWidth="1"/>
    <col min="1006" max="1006" width="19" style="4" customWidth="1"/>
    <col min="1007" max="1007" width="17.140625" style="4" customWidth="1"/>
    <col min="1008" max="1008" width="47.7109375" style="4" customWidth="1"/>
    <col min="1009" max="1009" width="15.42578125" style="4" customWidth="1"/>
    <col min="1010" max="1010" width="1.7109375" style="4" customWidth="1"/>
    <col min="1011" max="1011" width="22.28515625" style="4" customWidth="1"/>
    <col min="1012" max="1012" width="14.42578125" style="4" customWidth="1"/>
    <col min="1013" max="1013" width="16" style="4" customWidth="1"/>
    <col min="1014" max="1014" width="21.28515625" style="4" customWidth="1"/>
    <col min="1015" max="1015" width="1.7109375" style="4" customWidth="1"/>
    <col min="1016" max="1016" width="17.5703125" style="4" customWidth="1"/>
    <col min="1017" max="1017" width="15.140625" style="4" customWidth="1"/>
    <col min="1018" max="1018" width="15.7109375" style="4" customWidth="1"/>
    <col min="1019" max="1019" width="24.42578125" style="4" customWidth="1"/>
    <col min="1020" max="1020" width="1.7109375" style="4" customWidth="1"/>
    <col min="1021" max="1021" width="20" style="4" customWidth="1"/>
    <col min="1022" max="1022" width="15.140625" style="4" customWidth="1"/>
    <col min="1023" max="1023" width="18.42578125" style="4" customWidth="1"/>
    <col min="1024" max="1024" width="22.28515625" style="4" customWidth="1"/>
    <col min="1025" max="1025" width="17.85546875" style="4" customWidth="1"/>
    <col min="1026" max="1257" width="11.42578125" style="4"/>
    <col min="1258" max="1258" width="2.7109375" style="4" customWidth="1"/>
    <col min="1259" max="1259" width="8.140625" style="4" customWidth="1"/>
    <col min="1260" max="1260" width="18.7109375" style="4" customWidth="1"/>
    <col min="1261" max="1261" width="17.140625" style="4" customWidth="1"/>
    <col min="1262" max="1262" width="19" style="4" customWidth="1"/>
    <col min="1263" max="1263" width="17.140625" style="4" customWidth="1"/>
    <col min="1264" max="1264" width="47.7109375" style="4" customWidth="1"/>
    <col min="1265" max="1265" width="15.42578125" style="4" customWidth="1"/>
    <col min="1266" max="1266" width="1.7109375" style="4" customWidth="1"/>
    <col min="1267" max="1267" width="22.28515625" style="4" customWidth="1"/>
    <col min="1268" max="1268" width="14.42578125" style="4" customWidth="1"/>
    <col min="1269" max="1269" width="16" style="4" customWidth="1"/>
    <col min="1270" max="1270" width="21.28515625" style="4" customWidth="1"/>
    <col min="1271" max="1271" width="1.7109375" style="4" customWidth="1"/>
    <col min="1272" max="1272" width="17.5703125" style="4" customWidth="1"/>
    <col min="1273" max="1273" width="15.140625" style="4" customWidth="1"/>
    <col min="1274" max="1274" width="15.7109375" style="4" customWidth="1"/>
    <col min="1275" max="1275" width="24.42578125" style="4" customWidth="1"/>
    <col min="1276" max="1276" width="1.7109375" style="4" customWidth="1"/>
    <col min="1277" max="1277" width="20" style="4" customWidth="1"/>
    <col min="1278" max="1278" width="15.140625" style="4" customWidth="1"/>
    <col min="1279" max="1279" width="18.42578125" style="4" customWidth="1"/>
    <col min="1280" max="1280" width="22.28515625" style="4" customWidth="1"/>
    <col min="1281" max="1281" width="17.85546875" style="4" customWidth="1"/>
    <col min="1282" max="1513" width="11.42578125" style="4"/>
    <col min="1514" max="1514" width="2.7109375" style="4" customWidth="1"/>
    <col min="1515" max="1515" width="8.140625" style="4" customWidth="1"/>
    <col min="1516" max="1516" width="18.7109375" style="4" customWidth="1"/>
    <col min="1517" max="1517" width="17.140625" style="4" customWidth="1"/>
    <col min="1518" max="1518" width="19" style="4" customWidth="1"/>
    <col min="1519" max="1519" width="17.140625" style="4" customWidth="1"/>
    <col min="1520" max="1520" width="47.7109375" style="4" customWidth="1"/>
    <col min="1521" max="1521" width="15.42578125" style="4" customWidth="1"/>
    <col min="1522" max="1522" width="1.7109375" style="4" customWidth="1"/>
    <col min="1523" max="1523" width="22.28515625" style="4" customWidth="1"/>
    <col min="1524" max="1524" width="14.42578125" style="4" customWidth="1"/>
    <col min="1525" max="1525" width="16" style="4" customWidth="1"/>
    <col min="1526" max="1526" width="21.28515625" style="4" customWidth="1"/>
    <col min="1527" max="1527" width="1.7109375" style="4" customWidth="1"/>
    <col min="1528" max="1528" width="17.5703125" style="4" customWidth="1"/>
    <col min="1529" max="1529" width="15.140625" style="4" customWidth="1"/>
    <col min="1530" max="1530" width="15.7109375" style="4" customWidth="1"/>
    <col min="1531" max="1531" width="24.42578125" style="4" customWidth="1"/>
    <col min="1532" max="1532" width="1.7109375" style="4" customWidth="1"/>
    <col min="1533" max="1533" width="20" style="4" customWidth="1"/>
    <col min="1534" max="1534" width="15.140625" style="4" customWidth="1"/>
    <col min="1535" max="1535" width="18.42578125" style="4" customWidth="1"/>
    <col min="1536" max="1536" width="22.28515625" style="4" customWidth="1"/>
    <col min="1537" max="1537" width="17.85546875" style="4" customWidth="1"/>
    <col min="1538" max="1769" width="11.42578125" style="4"/>
    <col min="1770" max="1770" width="2.7109375" style="4" customWidth="1"/>
    <col min="1771" max="1771" width="8.140625" style="4" customWidth="1"/>
    <col min="1772" max="1772" width="18.7109375" style="4" customWidth="1"/>
    <col min="1773" max="1773" width="17.140625" style="4" customWidth="1"/>
    <col min="1774" max="1774" width="19" style="4" customWidth="1"/>
    <col min="1775" max="1775" width="17.140625" style="4" customWidth="1"/>
    <col min="1776" max="1776" width="47.7109375" style="4" customWidth="1"/>
    <col min="1777" max="1777" width="15.42578125" style="4" customWidth="1"/>
    <col min="1778" max="1778" width="1.7109375" style="4" customWidth="1"/>
    <col min="1779" max="1779" width="22.28515625" style="4" customWidth="1"/>
    <col min="1780" max="1780" width="14.42578125" style="4" customWidth="1"/>
    <col min="1781" max="1781" width="16" style="4" customWidth="1"/>
    <col min="1782" max="1782" width="21.28515625" style="4" customWidth="1"/>
    <col min="1783" max="1783" width="1.7109375" style="4" customWidth="1"/>
    <col min="1784" max="1784" width="17.5703125" style="4" customWidth="1"/>
    <col min="1785" max="1785" width="15.140625" style="4" customWidth="1"/>
    <col min="1786" max="1786" width="15.7109375" style="4" customWidth="1"/>
    <col min="1787" max="1787" width="24.42578125" style="4" customWidth="1"/>
    <col min="1788" max="1788" width="1.7109375" style="4" customWidth="1"/>
    <col min="1789" max="1789" width="20" style="4" customWidth="1"/>
    <col min="1790" max="1790" width="15.140625" style="4" customWidth="1"/>
    <col min="1791" max="1791" width="18.42578125" style="4" customWidth="1"/>
    <col min="1792" max="1792" width="22.28515625" style="4" customWidth="1"/>
    <col min="1793" max="1793" width="17.85546875" style="4" customWidth="1"/>
    <col min="1794" max="2025" width="11.42578125" style="4"/>
    <col min="2026" max="2026" width="2.7109375" style="4" customWidth="1"/>
    <col min="2027" max="2027" width="8.140625" style="4" customWidth="1"/>
    <col min="2028" max="2028" width="18.7109375" style="4" customWidth="1"/>
    <col min="2029" max="2029" width="17.140625" style="4" customWidth="1"/>
    <col min="2030" max="2030" width="19" style="4" customWidth="1"/>
    <col min="2031" max="2031" width="17.140625" style="4" customWidth="1"/>
    <col min="2032" max="2032" width="47.7109375" style="4" customWidth="1"/>
    <col min="2033" max="2033" width="15.42578125" style="4" customWidth="1"/>
    <col min="2034" max="2034" width="1.7109375" style="4" customWidth="1"/>
    <col min="2035" max="2035" width="22.28515625" style="4" customWidth="1"/>
    <col min="2036" max="2036" width="14.42578125" style="4" customWidth="1"/>
    <col min="2037" max="2037" width="16" style="4" customWidth="1"/>
    <col min="2038" max="2038" width="21.28515625" style="4" customWidth="1"/>
    <col min="2039" max="2039" width="1.7109375" style="4" customWidth="1"/>
    <col min="2040" max="2040" width="17.5703125" style="4" customWidth="1"/>
    <col min="2041" max="2041" width="15.140625" style="4" customWidth="1"/>
    <col min="2042" max="2042" width="15.7109375" style="4" customWidth="1"/>
    <col min="2043" max="2043" width="24.42578125" style="4" customWidth="1"/>
    <col min="2044" max="2044" width="1.7109375" style="4" customWidth="1"/>
    <col min="2045" max="2045" width="20" style="4" customWidth="1"/>
    <col min="2046" max="2046" width="15.140625" style="4" customWidth="1"/>
    <col min="2047" max="2047" width="18.42578125" style="4" customWidth="1"/>
    <col min="2048" max="2048" width="22.28515625" style="4" customWidth="1"/>
    <col min="2049" max="2049" width="17.85546875" style="4" customWidth="1"/>
    <col min="2050" max="2281" width="11.42578125" style="4"/>
    <col min="2282" max="2282" width="2.7109375" style="4" customWidth="1"/>
    <col min="2283" max="2283" width="8.140625" style="4" customWidth="1"/>
    <col min="2284" max="2284" width="18.7109375" style="4" customWidth="1"/>
    <col min="2285" max="2285" width="17.140625" style="4" customWidth="1"/>
    <col min="2286" max="2286" width="19" style="4" customWidth="1"/>
    <col min="2287" max="2287" width="17.140625" style="4" customWidth="1"/>
    <col min="2288" max="2288" width="47.7109375" style="4" customWidth="1"/>
    <col min="2289" max="2289" width="15.42578125" style="4" customWidth="1"/>
    <col min="2290" max="2290" width="1.7109375" style="4" customWidth="1"/>
    <col min="2291" max="2291" width="22.28515625" style="4" customWidth="1"/>
    <col min="2292" max="2292" width="14.42578125" style="4" customWidth="1"/>
    <col min="2293" max="2293" width="16" style="4" customWidth="1"/>
    <col min="2294" max="2294" width="21.28515625" style="4" customWidth="1"/>
    <col min="2295" max="2295" width="1.7109375" style="4" customWidth="1"/>
    <col min="2296" max="2296" width="17.5703125" style="4" customWidth="1"/>
    <col min="2297" max="2297" width="15.140625" style="4" customWidth="1"/>
    <col min="2298" max="2298" width="15.7109375" style="4" customWidth="1"/>
    <col min="2299" max="2299" width="24.42578125" style="4" customWidth="1"/>
    <col min="2300" max="2300" width="1.7109375" style="4" customWidth="1"/>
    <col min="2301" max="2301" width="20" style="4" customWidth="1"/>
    <col min="2302" max="2302" width="15.140625" style="4" customWidth="1"/>
    <col min="2303" max="2303" width="18.42578125" style="4" customWidth="1"/>
    <col min="2304" max="2304" width="22.28515625" style="4" customWidth="1"/>
    <col min="2305" max="2305" width="17.85546875" style="4" customWidth="1"/>
    <col min="2306" max="2537" width="11.42578125" style="4"/>
    <col min="2538" max="2538" width="2.7109375" style="4" customWidth="1"/>
    <col min="2539" max="2539" width="8.140625" style="4" customWidth="1"/>
    <col min="2540" max="2540" width="18.7109375" style="4" customWidth="1"/>
    <col min="2541" max="2541" width="17.140625" style="4" customWidth="1"/>
    <col min="2542" max="2542" width="19" style="4" customWidth="1"/>
    <col min="2543" max="2543" width="17.140625" style="4" customWidth="1"/>
    <col min="2544" max="2544" width="47.7109375" style="4" customWidth="1"/>
    <col min="2545" max="2545" width="15.42578125" style="4" customWidth="1"/>
    <col min="2546" max="2546" width="1.7109375" style="4" customWidth="1"/>
    <col min="2547" max="2547" width="22.28515625" style="4" customWidth="1"/>
    <col min="2548" max="2548" width="14.42578125" style="4" customWidth="1"/>
    <col min="2549" max="2549" width="16" style="4" customWidth="1"/>
    <col min="2550" max="2550" width="21.28515625" style="4" customWidth="1"/>
    <col min="2551" max="2551" width="1.7109375" style="4" customWidth="1"/>
    <col min="2552" max="2552" width="17.5703125" style="4" customWidth="1"/>
    <col min="2553" max="2553" width="15.140625" style="4" customWidth="1"/>
    <col min="2554" max="2554" width="15.7109375" style="4" customWidth="1"/>
    <col min="2555" max="2555" width="24.42578125" style="4" customWidth="1"/>
    <col min="2556" max="2556" width="1.7109375" style="4" customWidth="1"/>
    <col min="2557" max="2557" width="20" style="4" customWidth="1"/>
    <col min="2558" max="2558" width="15.140625" style="4" customWidth="1"/>
    <col min="2559" max="2559" width="18.42578125" style="4" customWidth="1"/>
    <col min="2560" max="2560" width="22.28515625" style="4" customWidth="1"/>
    <col min="2561" max="2561" width="17.85546875" style="4" customWidth="1"/>
    <col min="2562" max="2793" width="11.42578125" style="4"/>
    <col min="2794" max="2794" width="2.7109375" style="4" customWidth="1"/>
    <col min="2795" max="2795" width="8.140625" style="4" customWidth="1"/>
    <col min="2796" max="2796" width="18.7109375" style="4" customWidth="1"/>
    <col min="2797" max="2797" width="17.140625" style="4" customWidth="1"/>
    <col min="2798" max="2798" width="19" style="4" customWidth="1"/>
    <col min="2799" max="2799" width="17.140625" style="4" customWidth="1"/>
    <col min="2800" max="2800" width="47.7109375" style="4" customWidth="1"/>
    <col min="2801" max="2801" width="15.42578125" style="4" customWidth="1"/>
    <col min="2802" max="2802" width="1.7109375" style="4" customWidth="1"/>
    <col min="2803" max="2803" width="22.28515625" style="4" customWidth="1"/>
    <col min="2804" max="2804" width="14.42578125" style="4" customWidth="1"/>
    <col min="2805" max="2805" width="16" style="4" customWidth="1"/>
    <col min="2806" max="2806" width="21.28515625" style="4" customWidth="1"/>
    <col min="2807" max="2807" width="1.7109375" style="4" customWidth="1"/>
    <col min="2808" max="2808" width="17.5703125" style="4" customWidth="1"/>
    <col min="2809" max="2809" width="15.140625" style="4" customWidth="1"/>
    <col min="2810" max="2810" width="15.7109375" style="4" customWidth="1"/>
    <col min="2811" max="2811" width="24.42578125" style="4" customWidth="1"/>
    <col min="2812" max="2812" width="1.7109375" style="4" customWidth="1"/>
    <col min="2813" max="2813" width="20" style="4" customWidth="1"/>
    <col min="2814" max="2814" width="15.140625" style="4" customWidth="1"/>
    <col min="2815" max="2815" width="18.42578125" style="4" customWidth="1"/>
    <col min="2816" max="2816" width="22.28515625" style="4" customWidth="1"/>
    <col min="2817" max="2817" width="17.85546875" style="4" customWidth="1"/>
    <col min="2818" max="3049" width="11.42578125" style="4"/>
    <col min="3050" max="3050" width="2.7109375" style="4" customWidth="1"/>
    <col min="3051" max="3051" width="8.140625" style="4" customWidth="1"/>
    <col min="3052" max="3052" width="18.7109375" style="4" customWidth="1"/>
    <col min="3053" max="3053" width="17.140625" style="4" customWidth="1"/>
    <col min="3054" max="3054" width="19" style="4" customWidth="1"/>
    <col min="3055" max="3055" width="17.140625" style="4" customWidth="1"/>
    <col min="3056" max="3056" width="47.7109375" style="4" customWidth="1"/>
    <col min="3057" max="3057" width="15.42578125" style="4" customWidth="1"/>
    <col min="3058" max="3058" width="1.7109375" style="4" customWidth="1"/>
    <col min="3059" max="3059" width="22.28515625" style="4" customWidth="1"/>
    <col min="3060" max="3060" width="14.42578125" style="4" customWidth="1"/>
    <col min="3061" max="3061" width="16" style="4" customWidth="1"/>
    <col min="3062" max="3062" width="21.28515625" style="4" customWidth="1"/>
    <col min="3063" max="3063" width="1.7109375" style="4" customWidth="1"/>
    <col min="3064" max="3064" width="17.5703125" style="4" customWidth="1"/>
    <col min="3065" max="3065" width="15.140625" style="4" customWidth="1"/>
    <col min="3066" max="3066" width="15.7109375" style="4" customWidth="1"/>
    <col min="3067" max="3067" width="24.42578125" style="4" customWidth="1"/>
    <col min="3068" max="3068" width="1.7109375" style="4" customWidth="1"/>
    <col min="3069" max="3069" width="20" style="4" customWidth="1"/>
    <col min="3070" max="3070" width="15.140625" style="4" customWidth="1"/>
    <col min="3071" max="3071" width="18.42578125" style="4" customWidth="1"/>
    <col min="3072" max="3072" width="22.28515625" style="4" customWidth="1"/>
    <col min="3073" max="3073" width="17.85546875" style="4" customWidth="1"/>
    <col min="3074" max="3305" width="11.42578125" style="4"/>
    <col min="3306" max="3306" width="2.7109375" style="4" customWidth="1"/>
    <col min="3307" max="3307" width="8.140625" style="4" customWidth="1"/>
    <col min="3308" max="3308" width="18.7109375" style="4" customWidth="1"/>
    <col min="3309" max="3309" width="17.140625" style="4" customWidth="1"/>
    <col min="3310" max="3310" width="19" style="4" customWidth="1"/>
    <col min="3311" max="3311" width="17.140625" style="4" customWidth="1"/>
    <col min="3312" max="3312" width="47.7109375" style="4" customWidth="1"/>
    <col min="3313" max="3313" width="15.42578125" style="4" customWidth="1"/>
    <col min="3314" max="3314" width="1.7109375" style="4" customWidth="1"/>
    <col min="3315" max="3315" width="22.28515625" style="4" customWidth="1"/>
    <col min="3316" max="3316" width="14.42578125" style="4" customWidth="1"/>
    <col min="3317" max="3317" width="16" style="4" customWidth="1"/>
    <col min="3318" max="3318" width="21.28515625" style="4" customWidth="1"/>
    <col min="3319" max="3319" width="1.7109375" style="4" customWidth="1"/>
    <col min="3320" max="3320" width="17.5703125" style="4" customWidth="1"/>
    <col min="3321" max="3321" width="15.140625" style="4" customWidth="1"/>
    <col min="3322" max="3322" width="15.7109375" style="4" customWidth="1"/>
    <col min="3323" max="3323" width="24.42578125" style="4" customWidth="1"/>
    <col min="3324" max="3324" width="1.7109375" style="4" customWidth="1"/>
    <col min="3325" max="3325" width="20" style="4" customWidth="1"/>
    <col min="3326" max="3326" width="15.140625" style="4" customWidth="1"/>
    <col min="3327" max="3327" width="18.42578125" style="4" customWidth="1"/>
    <col min="3328" max="3328" width="22.28515625" style="4" customWidth="1"/>
    <col min="3329" max="3329" width="17.85546875" style="4" customWidth="1"/>
    <col min="3330" max="3561" width="11.42578125" style="4"/>
    <col min="3562" max="3562" width="2.7109375" style="4" customWidth="1"/>
    <col min="3563" max="3563" width="8.140625" style="4" customWidth="1"/>
    <col min="3564" max="3564" width="18.7109375" style="4" customWidth="1"/>
    <col min="3565" max="3565" width="17.140625" style="4" customWidth="1"/>
    <col min="3566" max="3566" width="19" style="4" customWidth="1"/>
    <col min="3567" max="3567" width="17.140625" style="4" customWidth="1"/>
    <col min="3568" max="3568" width="47.7109375" style="4" customWidth="1"/>
    <col min="3569" max="3569" width="15.42578125" style="4" customWidth="1"/>
    <col min="3570" max="3570" width="1.7109375" style="4" customWidth="1"/>
    <col min="3571" max="3571" width="22.28515625" style="4" customWidth="1"/>
    <col min="3572" max="3572" width="14.42578125" style="4" customWidth="1"/>
    <col min="3573" max="3573" width="16" style="4" customWidth="1"/>
    <col min="3574" max="3574" width="21.28515625" style="4" customWidth="1"/>
    <col min="3575" max="3575" width="1.7109375" style="4" customWidth="1"/>
    <col min="3576" max="3576" width="17.5703125" style="4" customWidth="1"/>
    <col min="3577" max="3577" width="15.140625" style="4" customWidth="1"/>
    <col min="3578" max="3578" width="15.7109375" style="4" customWidth="1"/>
    <col min="3579" max="3579" width="24.42578125" style="4" customWidth="1"/>
    <col min="3580" max="3580" width="1.7109375" style="4" customWidth="1"/>
    <col min="3581" max="3581" width="20" style="4" customWidth="1"/>
    <col min="3582" max="3582" width="15.140625" style="4" customWidth="1"/>
    <col min="3583" max="3583" width="18.42578125" style="4" customWidth="1"/>
    <col min="3584" max="3584" width="22.28515625" style="4" customWidth="1"/>
    <col min="3585" max="3585" width="17.85546875" style="4" customWidth="1"/>
    <col min="3586" max="3817" width="11.42578125" style="4"/>
    <col min="3818" max="3818" width="2.7109375" style="4" customWidth="1"/>
    <col min="3819" max="3819" width="8.140625" style="4" customWidth="1"/>
    <col min="3820" max="3820" width="18.7109375" style="4" customWidth="1"/>
    <col min="3821" max="3821" width="17.140625" style="4" customWidth="1"/>
    <col min="3822" max="3822" width="19" style="4" customWidth="1"/>
    <col min="3823" max="3823" width="17.140625" style="4" customWidth="1"/>
    <col min="3824" max="3824" width="47.7109375" style="4" customWidth="1"/>
    <col min="3825" max="3825" width="15.42578125" style="4" customWidth="1"/>
    <col min="3826" max="3826" width="1.7109375" style="4" customWidth="1"/>
    <col min="3827" max="3827" width="22.28515625" style="4" customWidth="1"/>
    <col min="3828" max="3828" width="14.42578125" style="4" customWidth="1"/>
    <col min="3829" max="3829" width="16" style="4" customWidth="1"/>
    <col min="3830" max="3830" width="21.28515625" style="4" customWidth="1"/>
    <col min="3831" max="3831" width="1.7109375" style="4" customWidth="1"/>
    <col min="3832" max="3832" width="17.5703125" style="4" customWidth="1"/>
    <col min="3833" max="3833" width="15.140625" style="4" customWidth="1"/>
    <col min="3834" max="3834" width="15.7109375" style="4" customWidth="1"/>
    <col min="3835" max="3835" width="24.42578125" style="4" customWidth="1"/>
    <col min="3836" max="3836" width="1.7109375" style="4" customWidth="1"/>
    <col min="3837" max="3837" width="20" style="4" customWidth="1"/>
    <col min="3838" max="3838" width="15.140625" style="4" customWidth="1"/>
    <col min="3839" max="3839" width="18.42578125" style="4" customWidth="1"/>
    <col min="3840" max="3840" width="22.28515625" style="4" customWidth="1"/>
    <col min="3841" max="3841" width="17.85546875" style="4" customWidth="1"/>
    <col min="3842" max="4073" width="11.42578125" style="4"/>
    <col min="4074" max="4074" width="2.7109375" style="4" customWidth="1"/>
    <col min="4075" max="4075" width="8.140625" style="4" customWidth="1"/>
    <col min="4076" max="4076" width="18.7109375" style="4" customWidth="1"/>
    <col min="4077" max="4077" width="17.140625" style="4" customWidth="1"/>
    <col min="4078" max="4078" width="19" style="4" customWidth="1"/>
    <col min="4079" max="4079" width="17.140625" style="4" customWidth="1"/>
    <col min="4080" max="4080" width="47.7109375" style="4" customWidth="1"/>
    <col min="4081" max="4081" width="15.42578125" style="4" customWidth="1"/>
    <col min="4082" max="4082" width="1.7109375" style="4" customWidth="1"/>
    <col min="4083" max="4083" width="22.28515625" style="4" customWidth="1"/>
    <col min="4084" max="4084" width="14.42578125" style="4" customWidth="1"/>
    <col min="4085" max="4085" width="16" style="4" customWidth="1"/>
    <col min="4086" max="4086" width="21.28515625" style="4" customWidth="1"/>
    <col min="4087" max="4087" width="1.7109375" style="4" customWidth="1"/>
    <col min="4088" max="4088" width="17.5703125" style="4" customWidth="1"/>
    <col min="4089" max="4089" width="15.140625" style="4" customWidth="1"/>
    <col min="4090" max="4090" width="15.7109375" style="4" customWidth="1"/>
    <col min="4091" max="4091" width="24.42578125" style="4" customWidth="1"/>
    <col min="4092" max="4092" width="1.7109375" style="4" customWidth="1"/>
    <col min="4093" max="4093" width="20" style="4" customWidth="1"/>
    <col min="4094" max="4094" width="15.140625" style="4" customWidth="1"/>
    <col min="4095" max="4095" width="18.42578125" style="4" customWidth="1"/>
    <col min="4096" max="4096" width="22.28515625" style="4" customWidth="1"/>
    <col min="4097" max="4097" width="17.85546875" style="4" customWidth="1"/>
    <col min="4098" max="4329" width="11.42578125" style="4"/>
    <col min="4330" max="4330" width="2.7109375" style="4" customWidth="1"/>
    <col min="4331" max="4331" width="8.140625" style="4" customWidth="1"/>
    <col min="4332" max="4332" width="18.7109375" style="4" customWidth="1"/>
    <col min="4333" max="4333" width="17.140625" style="4" customWidth="1"/>
    <col min="4334" max="4334" width="19" style="4" customWidth="1"/>
    <col min="4335" max="4335" width="17.140625" style="4" customWidth="1"/>
    <col min="4336" max="4336" width="47.7109375" style="4" customWidth="1"/>
    <col min="4337" max="4337" width="15.42578125" style="4" customWidth="1"/>
    <col min="4338" max="4338" width="1.7109375" style="4" customWidth="1"/>
    <col min="4339" max="4339" width="22.28515625" style="4" customWidth="1"/>
    <col min="4340" max="4340" width="14.42578125" style="4" customWidth="1"/>
    <col min="4341" max="4341" width="16" style="4" customWidth="1"/>
    <col min="4342" max="4342" width="21.28515625" style="4" customWidth="1"/>
    <col min="4343" max="4343" width="1.7109375" style="4" customWidth="1"/>
    <col min="4344" max="4344" width="17.5703125" style="4" customWidth="1"/>
    <col min="4345" max="4345" width="15.140625" style="4" customWidth="1"/>
    <col min="4346" max="4346" width="15.7109375" style="4" customWidth="1"/>
    <col min="4347" max="4347" width="24.42578125" style="4" customWidth="1"/>
    <col min="4348" max="4348" width="1.7109375" style="4" customWidth="1"/>
    <col min="4349" max="4349" width="20" style="4" customWidth="1"/>
    <col min="4350" max="4350" width="15.140625" style="4" customWidth="1"/>
    <col min="4351" max="4351" width="18.42578125" style="4" customWidth="1"/>
    <col min="4352" max="4352" width="22.28515625" style="4" customWidth="1"/>
    <col min="4353" max="4353" width="17.85546875" style="4" customWidth="1"/>
    <col min="4354" max="4585" width="11.42578125" style="4"/>
    <col min="4586" max="4586" width="2.7109375" style="4" customWidth="1"/>
    <col min="4587" max="4587" width="8.140625" style="4" customWidth="1"/>
    <col min="4588" max="4588" width="18.7109375" style="4" customWidth="1"/>
    <col min="4589" max="4589" width="17.140625" style="4" customWidth="1"/>
    <col min="4590" max="4590" width="19" style="4" customWidth="1"/>
    <col min="4591" max="4591" width="17.140625" style="4" customWidth="1"/>
    <col min="4592" max="4592" width="47.7109375" style="4" customWidth="1"/>
    <col min="4593" max="4593" width="15.42578125" style="4" customWidth="1"/>
    <col min="4594" max="4594" width="1.7109375" style="4" customWidth="1"/>
    <col min="4595" max="4595" width="22.28515625" style="4" customWidth="1"/>
    <col min="4596" max="4596" width="14.42578125" style="4" customWidth="1"/>
    <col min="4597" max="4597" width="16" style="4" customWidth="1"/>
    <col min="4598" max="4598" width="21.28515625" style="4" customWidth="1"/>
    <col min="4599" max="4599" width="1.7109375" style="4" customWidth="1"/>
    <col min="4600" max="4600" width="17.5703125" style="4" customWidth="1"/>
    <col min="4601" max="4601" width="15.140625" style="4" customWidth="1"/>
    <col min="4602" max="4602" width="15.7109375" style="4" customWidth="1"/>
    <col min="4603" max="4603" width="24.42578125" style="4" customWidth="1"/>
    <col min="4604" max="4604" width="1.7109375" style="4" customWidth="1"/>
    <col min="4605" max="4605" width="20" style="4" customWidth="1"/>
    <col min="4606" max="4606" width="15.140625" style="4" customWidth="1"/>
    <col min="4607" max="4607" width="18.42578125" style="4" customWidth="1"/>
    <col min="4608" max="4608" width="22.28515625" style="4" customWidth="1"/>
    <col min="4609" max="4609" width="17.85546875" style="4" customWidth="1"/>
    <col min="4610" max="4841" width="11.42578125" style="4"/>
    <col min="4842" max="4842" width="2.7109375" style="4" customWidth="1"/>
    <col min="4843" max="4843" width="8.140625" style="4" customWidth="1"/>
    <col min="4844" max="4844" width="18.7109375" style="4" customWidth="1"/>
    <col min="4845" max="4845" width="17.140625" style="4" customWidth="1"/>
    <col min="4846" max="4846" width="19" style="4" customWidth="1"/>
    <col min="4847" max="4847" width="17.140625" style="4" customWidth="1"/>
    <col min="4848" max="4848" width="47.7109375" style="4" customWidth="1"/>
    <col min="4849" max="4849" width="15.42578125" style="4" customWidth="1"/>
    <col min="4850" max="4850" width="1.7109375" style="4" customWidth="1"/>
    <col min="4851" max="4851" width="22.28515625" style="4" customWidth="1"/>
    <col min="4852" max="4852" width="14.42578125" style="4" customWidth="1"/>
    <col min="4853" max="4853" width="16" style="4" customWidth="1"/>
    <col min="4854" max="4854" width="21.28515625" style="4" customWidth="1"/>
    <col min="4855" max="4855" width="1.7109375" style="4" customWidth="1"/>
    <col min="4856" max="4856" width="17.5703125" style="4" customWidth="1"/>
    <col min="4857" max="4857" width="15.140625" style="4" customWidth="1"/>
    <col min="4858" max="4858" width="15.7109375" style="4" customWidth="1"/>
    <col min="4859" max="4859" width="24.42578125" style="4" customWidth="1"/>
    <col min="4860" max="4860" width="1.7109375" style="4" customWidth="1"/>
    <col min="4861" max="4861" width="20" style="4" customWidth="1"/>
    <col min="4862" max="4862" width="15.140625" style="4" customWidth="1"/>
    <col min="4863" max="4863" width="18.42578125" style="4" customWidth="1"/>
    <col min="4864" max="4864" width="22.28515625" style="4" customWidth="1"/>
    <col min="4865" max="4865" width="17.85546875" style="4" customWidth="1"/>
    <col min="4866" max="5097" width="11.42578125" style="4"/>
    <col min="5098" max="5098" width="2.7109375" style="4" customWidth="1"/>
    <col min="5099" max="5099" width="8.140625" style="4" customWidth="1"/>
    <col min="5100" max="5100" width="18.7109375" style="4" customWidth="1"/>
    <col min="5101" max="5101" width="17.140625" style="4" customWidth="1"/>
    <col min="5102" max="5102" width="19" style="4" customWidth="1"/>
    <col min="5103" max="5103" width="17.140625" style="4" customWidth="1"/>
    <col min="5104" max="5104" width="47.7109375" style="4" customWidth="1"/>
    <col min="5105" max="5105" width="15.42578125" style="4" customWidth="1"/>
    <col min="5106" max="5106" width="1.7109375" style="4" customWidth="1"/>
    <col min="5107" max="5107" width="22.28515625" style="4" customWidth="1"/>
    <col min="5108" max="5108" width="14.42578125" style="4" customWidth="1"/>
    <col min="5109" max="5109" width="16" style="4" customWidth="1"/>
    <col min="5110" max="5110" width="21.28515625" style="4" customWidth="1"/>
    <col min="5111" max="5111" width="1.7109375" style="4" customWidth="1"/>
    <col min="5112" max="5112" width="17.5703125" style="4" customWidth="1"/>
    <col min="5113" max="5113" width="15.140625" style="4" customWidth="1"/>
    <col min="5114" max="5114" width="15.7109375" style="4" customWidth="1"/>
    <col min="5115" max="5115" width="24.42578125" style="4" customWidth="1"/>
    <col min="5116" max="5116" width="1.7109375" style="4" customWidth="1"/>
    <col min="5117" max="5117" width="20" style="4" customWidth="1"/>
    <col min="5118" max="5118" width="15.140625" style="4" customWidth="1"/>
    <col min="5119" max="5119" width="18.42578125" style="4" customWidth="1"/>
    <col min="5120" max="5120" width="22.28515625" style="4" customWidth="1"/>
    <col min="5121" max="5121" width="17.85546875" style="4" customWidth="1"/>
    <col min="5122" max="5353" width="11.42578125" style="4"/>
    <col min="5354" max="5354" width="2.7109375" style="4" customWidth="1"/>
    <col min="5355" max="5355" width="8.140625" style="4" customWidth="1"/>
    <col min="5356" max="5356" width="18.7109375" style="4" customWidth="1"/>
    <col min="5357" max="5357" width="17.140625" style="4" customWidth="1"/>
    <col min="5358" max="5358" width="19" style="4" customWidth="1"/>
    <col min="5359" max="5359" width="17.140625" style="4" customWidth="1"/>
    <col min="5360" max="5360" width="47.7109375" style="4" customWidth="1"/>
    <col min="5361" max="5361" width="15.42578125" style="4" customWidth="1"/>
    <col min="5362" max="5362" width="1.7109375" style="4" customWidth="1"/>
    <col min="5363" max="5363" width="22.28515625" style="4" customWidth="1"/>
    <col min="5364" max="5364" width="14.42578125" style="4" customWidth="1"/>
    <col min="5365" max="5365" width="16" style="4" customWidth="1"/>
    <col min="5366" max="5366" width="21.28515625" style="4" customWidth="1"/>
    <col min="5367" max="5367" width="1.7109375" style="4" customWidth="1"/>
    <col min="5368" max="5368" width="17.5703125" style="4" customWidth="1"/>
    <col min="5369" max="5369" width="15.140625" style="4" customWidth="1"/>
    <col min="5370" max="5370" width="15.7109375" style="4" customWidth="1"/>
    <col min="5371" max="5371" width="24.42578125" style="4" customWidth="1"/>
    <col min="5372" max="5372" width="1.7109375" style="4" customWidth="1"/>
    <col min="5373" max="5373" width="20" style="4" customWidth="1"/>
    <col min="5374" max="5374" width="15.140625" style="4" customWidth="1"/>
    <col min="5375" max="5375" width="18.42578125" style="4" customWidth="1"/>
    <col min="5376" max="5376" width="22.28515625" style="4" customWidth="1"/>
    <col min="5377" max="5377" width="17.85546875" style="4" customWidth="1"/>
    <col min="5378" max="5609" width="11.42578125" style="4"/>
    <col min="5610" max="5610" width="2.7109375" style="4" customWidth="1"/>
    <col min="5611" max="5611" width="8.140625" style="4" customWidth="1"/>
    <col min="5612" max="5612" width="18.7109375" style="4" customWidth="1"/>
    <col min="5613" max="5613" width="17.140625" style="4" customWidth="1"/>
    <col min="5614" max="5614" width="19" style="4" customWidth="1"/>
    <col min="5615" max="5615" width="17.140625" style="4" customWidth="1"/>
    <col min="5616" max="5616" width="47.7109375" style="4" customWidth="1"/>
    <col min="5617" max="5617" width="15.42578125" style="4" customWidth="1"/>
    <col min="5618" max="5618" width="1.7109375" style="4" customWidth="1"/>
    <col min="5619" max="5619" width="22.28515625" style="4" customWidth="1"/>
    <col min="5620" max="5620" width="14.42578125" style="4" customWidth="1"/>
    <col min="5621" max="5621" width="16" style="4" customWidth="1"/>
    <col min="5622" max="5622" width="21.28515625" style="4" customWidth="1"/>
    <col min="5623" max="5623" width="1.7109375" style="4" customWidth="1"/>
    <col min="5624" max="5624" width="17.5703125" style="4" customWidth="1"/>
    <col min="5625" max="5625" width="15.140625" style="4" customWidth="1"/>
    <col min="5626" max="5626" width="15.7109375" style="4" customWidth="1"/>
    <col min="5627" max="5627" width="24.42578125" style="4" customWidth="1"/>
    <col min="5628" max="5628" width="1.7109375" style="4" customWidth="1"/>
    <col min="5629" max="5629" width="20" style="4" customWidth="1"/>
    <col min="5630" max="5630" width="15.140625" style="4" customWidth="1"/>
    <col min="5631" max="5631" width="18.42578125" style="4" customWidth="1"/>
    <col min="5632" max="5632" width="22.28515625" style="4" customWidth="1"/>
    <col min="5633" max="5633" width="17.85546875" style="4" customWidth="1"/>
    <col min="5634" max="5865" width="11.42578125" style="4"/>
    <col min="5866" max="5866" width="2.7109375" style="4" customWidth="1"/>
    <col min="5867" max="5867" width="8.140625" style="4" customWidth="1"/>
    <col min="5868" max="5868" width="18.7109375" style="4" customWidth="1"/>
    <col min="5869" max="5869" width="17.140625" style="4" customWidth="1"/>
    <col min="5870" max="5870" width="19" style="4" customWidth="1"/>
    <col min="5871" max="5871" width="17.140625" style="4" customWidth="1"/>
    <col min="5872" max="5872" width="47.7109375" style="4" customWidth="1"/>
    <col min="5873" max="5873" width="15.42578125" style="4" customWidth="1"/>
    <col min="5874" max="5874" width="1.7109375" style="4" customWidth="1"/>
    <col min="5875" max="5875" width="22.28515625" style="4" customWidth="1"/>
    <col min="5876" max="5876" width="14.42578125" style="4" customWidth="1"/>
    <col min="5877" max="5877" width="16" style="4" customWidth="1"/>
    <col min="5878" max="5878" width="21.28515625" style="4" customWidth="1"/>
    <col min="5879" max="5879" width="1.7109375" style="4" customWidth="1"/>
    <col min="5880" max="5880" width="17.5703125" style="4" customWidth="1"/>
    <col min="5881" max="5881" width="15.140625" style="4" customWidth="1"/>
    <col min="5882" max="5882" width="15.7109375" style="4" customWidth="1"/>
    <col min="5883" max="5883" width="24.42578125" style="4" customWidth="1"/>
    <col min="5884" max="5884" width="1.7109375" style="4" customWidth="1"/>
    <col min="5885" max="5885" width="20" style="4" customWidth="1"/>
    <col min="5886" max="5886" width="15.140625" style="4" customWidth="1"/>
    <col min="5887" max="5887" width="18.42578125" style="4" customWidth="1"/>
    <col min="5888" max="5888" width="22.28515625" style="4" customWidth="1"/>
    <col min="5889" max="5889" width="17.85546875" style="4" customWidth="1"/>
    <col min="5890" max="6121" width="11.42578125" style="4"/>
    <col min="6122" max="6122" width="2.7109375" style="4" customWidth="1"/>
    <col min="6123" max="6123" width="8.140625" style="4" customWidth="1"/>
    <col min="6124" max="6124" width="18.7109375" style="4" customWidth="1"/>
    <col min="6125" max="6125" width="17.140625" style="4" customWidth="1"/>
    <col min="6126" max="6126" width="19" style="4" customWidth="1"/>
    <col min="6127" max="6127" width="17.140625" style="4" customWidth="1"/>
    <col min="6128" max="6128" width="47.7109375" style="4" customWidth="1"/>
    <col min="6129" max="6129" width="15.42578125" style="4" customWidth="1"/>
    <col min="6130" max="6130" width="1.7109375" style="4" customWidth="1"/>
    <col min="6131" max="6131" width="22.28515625" style="4" customWidth="1"/>
    <col min="6132" max="6132" width="14.42578125" style="4" customWidth="1"/>
    <col min="6133" max="6133" width="16" style="4" customWidth="1"/>
    <col min="6134" max="6134" width="21.28515625" style="4" customWidth="1"/>
    <col min="6135" max="6135" width="1.7109375" style="4" customWidth="1"/>
    <col min="6136" max="6136" width="17.5703125" style="4" customWidth="1"/>
    <col min="6137" max="6137" width="15.140625" style="4" customWidth="1"/>
    <col min="6138" max="6138" width="15.7109375" style="4" customWidth="1"/>
    <col min="6139" max="6139" width="24.42578125" style="4" customWidth="1"/>
    <col min="6140" max="6140" width="1.7109375" style="4" customWidth="1"/>
    <col min="6141" max="6141" width="20" style="4" customWidth="1"/>
    <col min="6142" max="6142" width="15.140625" style="4" customWidth="1"/>
    <col min="6143" max="6143" width="18.42578125" style="4" customWidth="1"/>
    <col min="6144" max="6144" width="22.28515625" style="4" customWidth="1"/>
    <col min="6145" max="6145" width="17.85546875" style="4" customWidth="1"/>
    <col min="6146" max="6377" width="11.42578125" style="4"/>
    <col min="6378" max="6378" width="2.7109375" style="4" customWidth="1"/>
    <col min="6379" max="6379" width="8.140625" style="4" customWidth="1"/>
    <col min="6380" max="6380" width="18.7109375" style="4" customWidth="1"/>
    <col min="6381" max="6381" width="17.140625" style="4" customWidth="1"/>
    <col min="6382" max="6382" width="19" style="4" customWidth="1"/>
    <col min="6383" max="6383" width="17.140625" style="4" customWidth="1"/>
    <col min="6384" max="6384" width="47.7109375" style="4" customWidth="1"/>
    <col min="6385" max="6385" width="15.42578125" style="4" customWidth="1"/>
    <col min="6386" max="6386" width="1.7109375" style="4" customWidth="1"/>
    <col min="6387" max="6387" width="22.28515625" style="4" customWidth="1"/>
    <col min="6388" max="6388" width="14.42578125" style="4" customWidth="1"/>
    <col min="6389" max="6389" width="16" style="4" customWidth="1"/>
    <col min="6390" max="6390" width="21.28515625" style="4" customWidth="1"/>
    <col min="6391" max="6391" width="1.7109375" style="4" customWidth="1"/>
    <col min="6392" max="6392" width="17.5703125" style="4" customWidth="1"/>
    <col min="6393" max="6393" width="15.140625" style="4" customWidth="1"/>
    <col min="6394" max="6394" width="15.7109375" style="4" customWidth="1"/>
    <col min="6395" max="6395" width="24.42578125" style="4" customWidth="1"/>
    <col min="6396" max="6396" width="1.7109375" style="4" customWidth="1"/>
    <col min="6397" max="6397" width="20" style="4" customWidth="1"/>
    <col min="6398" max="6398" width="15.140625" style="4" customWidth="1"/>
    <col min="6399" max="6399" width="18.42578125" style="4" customWidth="1"/>
    <col min="6400" max="6400" width="22.28515625" style="4" customWidth="1"/>
    <col min="6401" max="6401" width="17.85546875" style="4" customWidth="1"/>
    <col min="6402" max="6633" width="11.42578125" style="4"/>
    <col min="6634" max="6634" width="2.7109375" style="4" customWidth="1"/>
    <col min="6635" max="6635" width="8.140625" style="4" customWidth="1"/>
    <col min="6636" max="6636" width="18.7109375" style="4" customWidth="1"/>
    <col min="6637" max="6637" width="17.140625" style="4" customWidth="1"/>
    <col min="6638" max="6638" width="19" style="4" customWidth="1"/>
    <col min="6639" max="6639" width="17.140625" style="4" customWidth="1"/>
    <col min="6640" max="6640" width="47.7109375" style="4" customWidth="1"/>
    <col min="6641" max="6641" width="15.42578125" style="4" customWidth="1"/>
    <col min="6642" max="6642" width="1.7109375" style="4" customWidth="1"/>
    <col min="6643" max="6643" width="22.28515625" style="4" customWidth="1"/>
    <col min="6644" max="6644" width="14.42578125" style="4" customWidth="1"/>
    <col min="6645" max="6645" width="16" style="4" customWidth="1"/>
    <col min="6646" max="6646" width="21.28515625" style="4" customWidth="1"/>
    <col min="6647" max="6647" width="1.7109375" style="4" customWidth="1"/>
    <col min="6648" max="6648" width="17.5703125" style="4" customWidth="1"/>
    <col min="6649" max="6649" width="15.140625" style="4" customWidth="1"/>
    <col min="6650" max="6650" width="15.7109375" style="4" customWidth="1"/>
    <col min="6651" max="6651" width="24.42578125" style="4" customWidth="1"/>
    <col min="6652" max="6652" width="1.7109375" style="4" customWidth="1"/>
    <col min="6653" max="6653" width="20" style="4" customWidth="1"/>
    <col min="6654" max="6654" width="15.140625" style="4" customWidth="1"/>
    <col min="6655" max="6655" width="18.42578125" style="4" customWidth="1"/>
    <col min="6656" max="6656" width="22.28515625" style="4" customWidth="1"/>
    <col min="6657" max="6657" width="17.85546875" style="4" customWidth="1"/>
    <col min="6658" max="6889" width="11.42578125" style="4"/>
    <col min="6890" max="6890" width="2.7109375" style="4" customWidth="1"/>
    <col min="6891" max="6891" width="8.140625" style="4" customWidth="1"/>
    <col min="6892" max="6892" width="18.7109375" style="4" customWidth="1"/>
    <col min="6893" max="6893" width="17.140625" style="4" customWidth="1"/>
    <col min="6894" max="6894" width="19" style="4" customWidth="1"/>
    <col min="6895" max="6895" width="17.140625" style="4" customWidth="1"/>
    <col min="6896" max="6896" width="47.7109375" style="4" customWidth="1"/>
    <col min="6897" max="6897" width="15.42578125" style="4" customWidth="1"/>
    <col min="6898" max="6898" width="1.7109375" style="4" customWidth="1"/>
    <col min="6899" max="6899" width="22.28515625" style="4" customWidth="1"/>
    <col min="6900" max="6900" width="14.42578125" style="4" customWidth="1"/>
    <col min="6901" max="6901" width="16" style="4" customWidth="1"/>
    <col min="6902" max="6902" width="21.28515625" style="4" customWidth="1"/>
    <col min="6903" max="6903" width="1.7109375" style="4" customWidth="1"/>
    <col min="6904" max="6904" width="17.5703125" style="4" customWidth="1"/>
    <col min="6905" max="6905" width="15.140625" style="4" customWidth="1"/>
    <col min="6906" max="6906" width="15.7109375" style="4" customWidth="1"/>
    <col min="6907" max="6907" width="24.42578125" style="4" customWidth="1"/>
    <col min="6908" max="6908" width="1.7109375" style="4" customWidth="1"/>
    <col min="6909" max="6909" width="20" style="4" customWidth="1"/>
    <col min="6910" max="6910" width="15.140625" style="4" customWidth="1"/>
    <col min="6911" max="6911" width="18.42578125" style="4" customWidth="1"/>
    <col min="6912" max="6912" width="22.28515625" style="4" customWidth="1"/>
    <col min="6913" max="6913" width="17.85546875" style="4" customWidth="1"/>
    <col min="6914" max="7145" width="11.42578125" style="4"/>
    <col min="7146" max="7146" width="2.7109375" style="4" customWidth="1"/>
    <col min="7147" max="7147" width="8.140625" style="4" customWidth="1"/>
    <col min="7148" max="7148" width="18.7109375" style="4" customWidth="1"/>
    <col min="7149" max="7149" width="17.140625" style="4" customWidth="1"/>
    <col min="7150" max="7150" width="19" style="4" customWidth="1"/>
    <col min="7151" max="7151" width="17.140625" style="4" customWidth="1"/>
    <col min="7152" max="7152" width="47.7109375" style="4" customWidth="1"/>
    <col min="7153" max="7153" width="15.42578125" style="4" customWidth="1"/>
    <col min="7154" max="7154" width="1.7109375" style="4" customWidth="1"/>
    <col min="7155" max="7155" width="22.28515625" style="4" customWidth="1"/>
    <col min="7156" max="7156" width="14.42578125" style="4" customWidth="1"/>
    <col min="7157" max="7157" width="16" style="4" customWidth="1"/>
    <col min="7158" max="7158" width="21.28515625" style="4" customWidth="1"/>
    <col min="7159" max="7159" width="1.7109375" style="4" customWidth="1"/>
    <col min="7160" max="7160" width="17.5703125" style="4" customWidth="1"/>
    <col min="7161" max="7161" width="15.140625" style="4" customWidth="1"/>
    <col min="7162" max="7162" width="15.7109375" style="4" customWidth="1"/>
    <col min="7163" max="7163" width="24.42578125" style="4" customWidth="1"/>
    <col min="7164" max="7164" width="1.7109375" style="4" customWidth="1"/>
    <col min="7165" max="7165" width="20" style="4" customWidth="1"/>
    <col min="7166" max="7166" width="15.140625" style="4" customWidth="1"/>
    <col min="7167" max="7167" width="18.42578125" style="4" customWidth="1"/>
    <col min="7168" max="7168" width="22.28515625" style="4" customWidth="1"/>
    <col min="7169" max="7169" width="17.85546875" style="4" customWidth="1"/>
    <col min="7170" max="7401" width="11.42578125" style="4"/>
    <col min="7402" max="7402" width="2.7109375" style="4" customWidth="1"/>
    <col min="7403" max="7403" width="8.140625" style="4" customWidth="1"/>
    <col min="7404" max="7404" width="18.7109375" style="4" customWidth="1"/>
    <col min="7405" max="7405" width="17.140625" style="4" customWidth="1"/>
    <col min="7406" max="7406" width="19" style="4" customWidth="1"/>
    <col min="7407" max="7407" width="17.140625" style="4" customWidth="1"/>
    <col min="7408" max="7408" width="47.7109375" style="4" customWidth="1"/>
    <col min="7409" max="7409" width="15.42578125" style="4" customWidth="1"/>
    <col min="7410" max="7410" width="1.7109375" style="4" customWidth="1"/>
    <col min="7411" max="7411" width="22.28515625" style="4" customWidth="1"/>
    <col min="7412" max="7412" width="14.42578125" style="4" customWidth="1"/>
    <col min="7413" max="7413" width="16" style="4" customWidth="1"/>
    <col min="7414" max="7414" width="21.28515625" style="4" customWidth="1"/>
    <col min="7415" max="7415" width="1.7109375" style="4" customWidth="1"/>
    <col min="7416" max="7416" width="17.5703125" style="4" customWidth="1"/>
    <col min="7417" max="7417" width="15.140625" style="4" customWidth="1"/>
    <col min="7418" max="7418" width="15.7109375" style="4" customWidth="1"/>
    <col min="7419" max="7419" width="24.42578125" style="4" customWidth="1"/>
    <col min="7420" max="7420" width="1.7109375" style="4" customWidth="1"/>
    <col min="7421" max="7421" width="20" style="4" customWidth="1"/>
    <col min="7422" max="7422" width="15.140625" style="4" customWidth="1"/>
    <col min="7423" max="7423" width="18.42578125" style="4" customWidth="1"/>
    <col min="7424" max="7424" width="22.28515625" style="4" customWidth="1"/>
    <col min="7425" max="7425" width="17.85546875" style="4" customWidth="1"/>
    <col min="7426" max="7657" width="11.42578125" style="4"/>
    <col min="7658" max="7658" width="2.7109375" style="4" customWidth="1"/>
    <col min="7659" max="7659" width="8.140625" style="4" customWidth="1"/>
    <col min="7660" max="7660" width="18.7109375" style="4" customWidth="1"/>
    <col min="7661" max="7661" width="17.140625" style="4" customWidth="1"/>
    <col min="7662" max="7662" width="19" style="4" customWidth="1"/>
    <col min="7663" max="7663" width="17.140625" style="4" customWidth="1"/>
    <col min="7664" max="7664" width="47.7109375" style="4" customWidth="1"/>
    <col min="7665" max="7665" width="15.42578125" style="4" customWidth="1"/>
    <col min="7666" max="7666" width="1.7109375" style="4" customWidth="1"/>
    <col min="7667" max="7667" width="22.28515625" style="4" customWidth="1"/>
    <col min="7668" max="7668" width="14.42578125" style="4" customWidth="1"/>
    <col min="7669" max="7669" width="16" style="4" customWidth="1"/>
    <col min="7670" max="7670" width="21.28515625" style="4" customWidth="1"/>
    <col min="7671" max="7671" width="1.7109375" style="4" customWidth="1"/>
    <col min="7672" max="7672" width="17.5703125" style="4" customWidth="1"/>
    <col min="7673" max="7673" width="15.140625" style="4" customWidth="1"/>
    <col min="7674" max="7674" width="15.7109375" style="4" customWidth="1"/>
    <col min="7675" max="7675" width="24.42578125" style="4" customWidth="1"/>
    <col min="7676" max="7676" width="1.7109375" style="4" customWidth="1"/>
    <col min="7677" max="7677" width="20" style="4" customWidth="1"/>
    <col min="7678" max="7678" width="15.140625" style="4" customWidth="1"/>
    <col min="7679" max="7679" width="18.42578125" style="4" customWidth="1"/>
    <col min="7680" max="7680" width="22.28515625" style="4" customWidth="1"/>
    <col min="7681" max="7681" width="17.85546875" style="4" customWidth="1"/>
    <col min="7682" max="7913" width="11.42578125" style="4"/>
    <col min="7914" max="7914" width="2.7109375" style="4" customWidth="1"/>
    <col min="7915" max="7915" width="8.140625" style="4" customWidth="1"/>
    <col min="7916" max="7916" width="18.7109375" style="4" customWidth="1"/>
    <col min="7917" max="7917" width="17.140625" style="4" customWidth="1"/>
    <col min="7918" max="7918" width="19" style="4" customWidth="1"/>
    <col min="7919" max="7919" width="17.140625" style="4" customWidth="1"/>
    <col min="7920" max="7920" width="47.7109375" style="4" customWidth="1"/>
    <col min="7921" max="7921" width="15.42578125" style="4" customWidth="1"/>
    <col min="7922" max="7922" width="1.7109375" style="4" customWidth="1"/>
    <col min="7923" max="7923" width="22.28515625" style="4" customWidth="1"/>
    <col min="7924" max="7924" width="14.42578125" style="4" customWidth="1"/>
    <col min="7925" max="7925" width="16" style="4" customWidth="1"/>
    <col min="7926" max="7926" width="21.28515625" style="4" customWidth="1"/>
    <col min="7927" max="7927" width="1.7109375" style="4" customWidth="1"/>
    <col min="7928" max="7928" width="17.5703125" style="4" customWidth="1"/>
    <col min="7929" max="7929" width="15.140625" style="4" customWidth="1"/>
    <col min="7930" max="7930" width="15.7109375" style="4" customWidth="1"/>
    <col min="7931" max="7931" width="24.42578125" style="4" customWidth="1"/>
    <col min="7932" max="7932" width="1.7109375" style="4" customWidth="1"/>
    <col min="7933" max="7933" width="20" style="4" customWidth="1"/>
    <col min="7934" max="7934" width="15.140625" style="4" customWidth="1"/>
    <col min="7935" max="7935" width="18.42578125" style="4" customWidth="1"/>
    <col min="7936" max="7936" width="22.28515625" style="4" customWidth="1"/>
    <col min="7937" max="7937" width="17.85546875" style="4" customWidth="1"/>
    <col min="7938" max="8169" width="11.42578125" style="4"/>
    <col min="8170" max="8170" width="2.7109375" style="4" customWidth="1"/>
    <col min="8171" max="8171" width="8.140625" style="4" customWidth="1"/>
    <col min="8172" max="8172" width="18.7109375" style="4" customWidth="1"/>
    <col min="8173" max="8173" width="17.140625" style="4" customWidth="1"/>
    <col min="8174" max="8174" width="19" style="4" customWidth="1"/>
    <col min="8175" max="8175" width="17.140625" style="4" customWidth="1"/>
    <col min="8176" max="8176" width="47.7109375" style="4" customWidth="1"/>
    <col min="8177" max="8177" width="15.42578125" style="4" customWidth="1"/>
    <col min="8178" max="8178" width="1.7109375" style="4" customWidth="1"/>
    <col min="8179" max="8179" width="22.28515625" style="4" customWidth="1"/>
    <col min="8180" max="8180" width="14.42578125" style="4" customWidth="1"/>
    <col min="8181" max="8181" width="16" style="4" customWidth="1"/>
    <col min="8182" max="8182" width="21.28515625" style="4" customWidth="1"/>
    <col min="8183" max="8183" width="1.7109375" style="4" customWidth="1"/>
    <col min="8184" max="8184" width="17.5703125" style="4" customWidth="1"/>
    <col min="8185" max="8185" width="15.140625" style="4" customWidth="1"/>
    <col min="8186" max="8186" width="15.7109375" style="4" customWidth="1"/>
    <col min="8187" max="8187" width="24.42578125" style="4" customWidth="1"/>
    <col min="8188" max="8188" width="1.7109375" style="4" customWidth="1"/>
    <col min="8189" max="8189" width="20" style="4" customWidth="1"/>
    <col min="8190" max="8190" width="15.140625" style="4" customWidth="1"/>
    <col min="8191" max="8191" width="18.42578125" style="4" customWidth="1"/>
    <col min="8192" max="8192" width="22.28515625" style="4" customWidth="1"/>
    <col min="8193" max="8193" width="17.85546875" style="4" customWidth="1"/>
    <col min="8194" max="8425" width="11.42578125" style="4"/>
    <col min="8426" max="8426" width="2.7109375" style="4" customWidth="1"/>
    <col min="8427" max="8427" width="8.140625" style="4" customWidth="1"/>
    <col min="8428" max="8428" width="18.7109375" style="4" customWidth="1"/>
    <col min="8429" max="8429" width="17.140625" style="4" customWidth="1"/>
    <col min="8430" max="8430" width="19" style="4" customWidth="1"/>
    <col min="8431" max="8431" width="17.140625" style="4" customWidth="1"/>
    <col min="8432" max="8432" width="47.7109375" style="4" customWidth="1"/>
    <col min="8433" max="8433" width="15.42578125" style="4" customWidth="1"/>
    <col min="8434" max="8434" width="1.7109375" style="4" customWidth="1"/>
    <col min="8435" max="8435" width="22.28515625" style="4" customWidth="1"/>
    <col min="8436" max="8436" width="14.42578125" style="4" customWidth="1"/>
    <col min="8437" max="8437" width="16" style="4" customWidth="1"/>
    <col min="8438" max="8438" width="21.28515625" style="4" customWidth="1"/>
    <col min="8439" max="8439" width="1.7109375" style="4" customWidth="1"/>
    <col min="8440" max="8440" width="17.5703125" style="4" customWidth="1"/>
    <col min="8441" max="8441" width="15.140625" style="4" customWidth="1"/>
    <col min="8442" max="8442" width="15.7109375" style="4" customWidth="1"/>
    <col min="8443" max="8443" width="24.42578125" style="4" customWidth="1"/>
    <col min="8444" max="8444" width="1.7109375" style="4" customWidth="1"/>
    <col min="8445" max="8445" width="20" style="4" customWidth="1"/>
    <col min="8446" max="8446" width="15.140625" style="4" customWidth="1"/>
    <col min="8447" max="8447" width="18.42578125" style="4" customWidth="1"/>
    <col min="8448" max="8448" width="22.28515625" style="4" customWidth="1"/>
    <col min="8449" max="8449" width="17.85546875" style="4" customWidth="1"/>
    <col min="8450" max="8681" width="11.42578125" style="4"/>
    <col min="8682" max="8682" width="2.7109375" style="4" customWidth="1"/>
    <col min="8683" max="8683" width="8.140625" style="4" customWidth="1"/>
    <col min="8684" max="8684" width="18.7109375" style="4" customWidth="1"/>
    <col min="8685" max="8685" width="17.140625" style="4" customWidth="1"/>
    <col min="8686" max="8686" width="19" style="4" customWidth="1"/>
    <col min="8687" max="8687" width="17.140625" style="4" customWidth="1"/>
    <col min="8688" max="8688" width="47.7109375" style="4" customWidth="1"/>
    <col min="8689" max="8689" width="15.42578125" style="4" customWidth="1"/>
    <col min="8690" max="8690" width="1.7109375" style="4" customWidth="1"/>
    <col min="8691" max="8691" width="22.28515625" style="4" customWidth="1"/>
    <col min="8692" max="8692" width="14.42578125" style="4" customWidth="1"/>
    <col min="8693" max="8693" width="16" style="4" customWidth="1"/>
    <col min="8694" max="8694" width="21.28515625" style="4" customWidth="1"/>
    <col min="8695" max="8695" width="1.7109375" style="4" customWidth="1"/>
    <col min="8696" max="8696" width="17.5703125" style="4" customWidth="1"/>
    <col min="8697" max="8697" width="15.140625" style="4" customWidth="1"/>
    <col min="8698" max="8698" width="15.7109375" style="4" customWidth="1"/>
    <col min="8699" max="8699" width="24.42578125" style="4" customWidth="1"/>
    <col min="8700" max="8700" width="1.7109375" style="4" customWidth="1"/>
    <col min="8701" max="8701" width="20" style="4" customWidth="1"/>
    <col min="8702" max="8702" width="15.140625" style="4" customWidth="1"/>
    <col min="8703" max="8703" width="18.42578125" style="4" customWidth="1"/>
    <col min="8704" max="8704" width="22.28515625" style="4" customWidth="1"/>
    <col min="8705" max="8705" width="17.85546875" style="4" customWidth="1"/>
    <col min="8706" max="8937" width="11.42578125" style="4"/>
    <col min="8938" max="8938" width="2.7109375" style="4" customWidth="1"/>
    <col min="8939" max="8939" width="8.140625" style="4" customWidth="1"/>
    <col min="8940" max="8940" width="18.7109375" style="4" customWidth="1"/>
    <col min="8941" max="8941" width="17.140625" style="4" customWidth="1"/>
    <col min="8942" max="8942" width="19" style="4" customWidth="1"/>
    <col min="8943" max="8943" width="17.140625" style="4" customWidth="1"/>
    <col min="8944" max="8944" width="47.7109375" style="4" customWidth="1"/>
    <col min="8945" max="8945" width="15.42578125" style="4" customWidth="1"/>
    <col min="8946" max="8946" width="1.7109375" style="4" customWidth="1"/>
    <col min="8947" max="8947" width="22.28515625" style="4" customWidth="1"/>
    <col min="8948" max="8948" width="14.42578125" style="4" customWidth="1"/>
    <col min="8949" max="8949" width="16" style="4" customWidth="1"/>
    <col min="8950" max="8950" width="21.28515625" style="4" customWidth="1"/>
    <col min="8951" max="8951" width="1.7109375" style="4" customWidth="1"/>
    <col min="8952" max="8952" width="17.5703125" style="4" customWidth="1"/>
    <col min="8953" max="8953" width="15.140625" style="4" customWidth="1"/>
    <col min="8954" max="8954" width="15.7109375" style="4" customWidth="1"/>
    <col min="8955" max="8955" width="24.42578125" style="4" customWidth="1"/>
    <col min="8956" max="8956" width="1.7109375" style="4" customWidth="1"/>
    <col min="8957" max="8957" width="20" style="4" customWidth="1"/>
    <col min="8958" max="8958" width="15.140625" style="4" customWidth="1"/>
    <col min="8959" max="8959" width="18.42578125" style="4" customWidth="1"/>
    <col min="8960" max="8960" width="22.28515625" style="4" customWidth="1"/>
    <col min="8961" max="8961" width="17.85546875" style="4" customWidth="1"/>
    <col min="8962" max="9193" width="11.42578125" style="4"/>
    <col min="9194" max="9194" width="2.7109375" style="4" customWidth="1"/>
    <col min="9195" max="9195" width="8.140625" style="4" customWidth="1"/>
    <col min="9196" max="9196" width="18.7109375" style="4" customWidth="1"/>
    <col min="9197" max="9197" width="17.140625" style="4" customWidth="1"/>
    <col min="9198" max="9198" width="19" style="4" customWidth="1"/>
    <col min="9199" max="9199" width="17.140625" style="4" customWidth="1"/>
    <col min="9200" max="9200" width="47.7109375" style="4" customWidth="1"/>
    <col min="9201" max="9201" width="15.42578125" style="4" customWidth="1"/>
    <col min="9202" max="9202" width="1.7109375" style="4" customWidth="1"/>
    <col min="9203" max="9203" width="22.28515625" style="4" customWidth="1"/>
    <col min="9204" max="9204" width="14.42578125" style="4" customWidth="1"/>
    <col min="9205" max="9205" width="16" style="4" customWidth="1"/>
    <col min="9206" max="9206" width="21.28515625" style="4" customWidth="1"/>
    <col min="9207" max="9207" width="1.7109375" style="4" customWidth="1"/>
    <col min="9208" max="9208" width="17.5703125" style="4" customWidth="1"/>
    <col min="9209" max="9209" width="15.140625" style="4" customWidth="1"/>
    <col min="9210" max="9210" width="15.7109375" style="4" customWidth="1"/>
    <col min="9211" max="9211" width="24.42578125" style="4" customWidth="1"/>
    <col min="9212" max="9212" width="1.7109375" style="4" customWidth="1"/>
    <col min="9213" max="9213" width="20" style="4" customWidth="1"/>
    <col min="9214" max="9214" width="15.140625" style="4" customWidth="1"/>
    <col min="9215" max="9215" width="18.42578125" style="4" customWidth="1"/>
    <col min="9216" max="9216" width="22.28515625" style="4" customWidth="1"/>
    <col min="9217" max="9217" width="17.85546875" style="4" customWidth="1"/>
    <col min="9218" max="9449" width="11.42578125" style="4"/>
    <col min="9450" max="9450" width="2.7109375" style="4" customWidth="1"/>
    <col min="9451" max="9451" width="8.140625" style="4" customWidth="1"/>
    <col min="9452" max="9452" width="18.7109375" style="4" customWidth="1"/>
    <col min="9453" max="9453" width="17.140625" style="4" customWidth="1"/>
    <col min="9454" max="9454" width="19" style="4" customWidth="1"/>
    <col min="9455" max="9455" width="17.140625" style="4" customWidth="1"/>
    <col min="9456" max="9456" width="47.7109375" style="4" customWidth="1"/>
    <col min="9457" max="9457" width="15.42578125" style="4" customWidth="1"/>
    <col min="9458" max="9458" width="1.7109375" style="4" customWidth="1"/>
    <col min="9459" max="9459" width="22.28515625" style="4" customWidth="1"/>
    <col min="9460" max="9460" width="14.42578125" style="4" customWidth="1"/>
    <col min="9461" max="9461" width="16" style="4" customWidth="1"/>
    <col min="9462" max="9462" width="21.28515625" style="4" customWidth="1"/>
    <col min="9463" max="9463" width="1.7109375" style="4" customWidth="1"/>
    <col min="9464" max="9464" width="17.5703125" style="4" customWidth="1"/>
    <col min="9465" max="9465" width="15.140625" style="4" customWidth="1"/>
    <col min="9466" max="9466" width="15.7109375" style="4" customWidth="1"/>
    <col min="9467" max="9467" width="24.42578125" style="4" customWidth="1"/>
    <col min="9468" max="9468" width="1.7109375" style="4" customWidth="1"/>
    <col min="9469" max="9469" width="20" style="4" customWidth="1"/>
    <col min="9470" max="9470" width="15.140625" style="4" customWidth="1"/>
    <col min="9471" max="9471" width="18.42578125" style="4" customWidth="1"/>
    <col min="9472" max="9472" width="22.28515625" style="4" customWidth="1"/>
    <col min="9473" max="9473" width="17.85546875" style="4" customWidth="1"/>
    <col min="9474" max="9705" width="11.42578125" style="4"/>
    <col min="9706" max="9706" width="2.7109375" style="4" customWidth="1"/>
    <col min="9707" max="9707" width="8.140625" style="4" customWidth="1"/>
    <col min="9708" max="9708" width="18.7109375" style="4" customWidth="1"/>
    <col min="9709" max="9709" width="17.140625" style="4" customWidth="1"/>
    <col min="9710" max="9710" width="19" style="4" customWidth="1"/>
    <col min="9711" max="9711" width="17.140625" style="4" customWidth="1"/>
    <col min="9712" max="9712" width="47.7109375" style="4" customWidth="1"/>
    <col min="9713" max="9713" width="15.42578125" style="4" customWidth="1"/>
    <col min="9714" max="9714" width="1.7109375" style="4" customWidth="1"/>
    <col min="9715" max="9715" width="22.28515625" style="4" customWidth="1"/>
    <col min="9716" max="9716" width="14.42578125" style="4" customWidth="1"/>
    <col min="9717" max="9717" width="16" style="4" customWidth="1"/>
    <col min="9718" max="9718" width="21.28515625" style="4" customWidth="1"/>
    <col min="9719" max="9719" width="1.7109375" style="4" customWidth="1"/>
    <col min="9720" max="9720" width="17.5703125" style="4" customWidth="1"/>
    <col min="9721" max="9721" width="15.140625" style="4" customWidth="1"/>
    <col min="9722" max="9722" width="15.7109375" style="4" customWidth="1"/>
    <col min="9723" max="9723" width="24.42578125" style="4" customWidth="1"/>
    <col min="9724" max="9724" width="1.7109375" style="4" customWidth="1"/>
    <col min="9725" max="9725" width="20" style="4" customWidth="1"/>
    <col min="9726" max="9726" width="15.140625" style="4" customWidth="1"/>
    <col min="9727" max="9727" width="18.42578125" style="4" customWidth="1"/>
    <col min="9728" max="9728" width="22.28515625" style="4" customWidth="1"/>
    <col min="9729" max="9729" width="17.85546875" style="4" customWidth="1"/>
    <col min="9730" max="9961" width="11.42578125" style="4"/>
    <col min="9962" max="9962" width="2.7109375" style="4" customWidth="1"/>
    <col min="9963" max="9963" width="8.140625" style="4" customWidth="1"/>
    <col min="9964" max="9964" width="18.7109375" style="4" customWidth="1"/>
    <col min="9965" max="9965" width="17.140625" style="4" customWidth="1"/>
    <col min="9966" max="9966" width="19" style="4" customWidth="1"/>
    <col min="9967" max="9967" width="17.140625" style="4" customWidth="1"/>
    <col min="9968" max="9968" width="47.7109375" style="4" customWidth="1"/>
    <col min="9969" max="9969" width="15.42578125" style="4" customWidth="1"/>
    <col min="9970" max="9970" width="1.7109375" style="4" customWidth="1"/>
    <col min="9971" max="9971" width="22.28515625" style="4" customWidth="1"/>
    <col min="9972" max="9972" width="14.42578125" style="4" customWidth="1"/>
    <col min="9973" max="9973" width="16" style="4" customWidth="1"/>
    <col min="9974" max="9974" width="21.28515625" style="4" customWidth="1"/>
    <col min="9975" max="9975" width="1.7109375" style="4" customWidth="1"/>
    <col min="9976" max="9976" width="17.5703125" style="4" customWidth="1"/>
    <col min="9977" max="9977" width="15.140625" style="4" customWidth="1"/>
    <col min="9978" max="9978" width="15.7109375" style="4" customWidth="1"/>
    <col min="9979" max="9979" width="24.42578125" style="4" customWidth="1"/>
    <col min="9980" max="9980" width="1.7109375" style="4" customWidth="1"/>
    <col min="9981" max="9981" width="20" style="4" customWidth="1"/>
    <col min="9982" max="9982" width="15.140625" style="4" customWidth="1"/>
    <col min="9983" max="9983" width="18.42578125" style="4" customWidth="1"/>
    <col min="9984" max="9984" width="22.28515625" style="4" customWidth="1"/>
    <col min="9985" max="9985" width="17.85546875" style="4" customWidth="1"/>
    <col min="9986" max="10217" width="11.42578125" style="4"/>
    <col min="10218" max="10218" width="2.7109375" style="4" customWidth="1"/>
    <col min="10219" max="10219" width="8.140625" style="4" customWidth="1"/>
    <col min="10220" max="10220" width="18.7109375" style="4" customWidth="1"/>
    <col min="10221" max="10221" width="17.140625" style="4" customWidth="1"/>
    <col min="10222" max="10222" width="19" style="4" customWidth="1"/>
    <col min="10223" max="10223" width="17.140625" style="4" customWidth="1"/>
    <col min="10224" max="10224" width="47.7109375" style="4" customWidth="1"/>
    <col min="10225" max="10225" width="15.42578125" style="4" customWidth="1"/>
    <col min="10226" max="10226" width="1.7109375" style="4" customWidth="1"/>
    <col min="10227" max="10227" width="22.28515625" style="4" customWidth="1"/>
    <col min="10228" max="10228" width="14.42578125" style="4" customWidth="1"/>
    <col min="10229" max="10229" width="16" style="4" customWidth="1"/>
    <col min="10230" max="10230" width="21.28515625" style="4" customWidth="1"/>
    <col min="10231" max="10231" width="1.7109375" style="4" customWidth="1"/>
    <col min="10232" max="10232" width="17.5703125" style="4" customWidth="1"/>
    <col min="10233" max="10233" width="15.140625" style="4" customWidth="1"/>
    <col min="10234" max="10234" width="15.7109375" style="4" customWidth="1"/>
    <col min="10235" max="10235" width="24.42578125" style="4" customWidth="1"/>
    <col min="10236" max="10236" width="1.7109375" style="4" customWidth="1"/>
    <col min="10237" max="10237" width="20" style="4" customWidth="1"/>
    <col min="10238" max="10238" width="15.140625" style="4" customWidth="1"/>
    <col min="10239" max="10239" width="18.42578125" style="4" customWidth="1"/>
    <col min="10240" max="10240" width="22.28515625" style="4" customWidth="1"/>
    <col min="10241" max="10241" width="17.85546875" style="4" customWidth="1"/>
    <col min="10242" max="10473" width="11.42578125" style="4"/>
    <col min="10474" max="10474" width="2.7109375" style="4" customWidth="1"/>
    <col min="10475" max="10475" width="8.140625" style="4" customWidth="1"/>
    <col min="10476" max="10476" width="18.7109375" style="4" customWidth="1"/>
    <col min="10477" max="10477" width="17.140625" style="4" customWidth="1"/>
    <col min="10478" max="10478" width="19" style="4" customWidth="1"/>
    <col min="10479" max="10479" width="17.140625" style="4" customWidth="1"/>
    <col min="10480" max="10480" width="47.7109375" style="4" customWidth="1"/>
    <col min="10481" max="10481" width="15.42578125" style="4" customWidth="1"/>
    <col min="10482" max="10482" width="1.7109375" style="4" customWidth="1"/>
    <col min="10483" max="10483" width="22.28515625" style="4" customWidth="1"/>
    <col min="10484" max="10484" width="14.42578125" style="4" customWidth="1"/>
    <col min="10485" max="10485" width="16" style="4" customWidth="1"/>
    <col min="10486" max="10486" width="21.28515625" style="4" customWidth="1"/>
    <col min="10487" max="10487" width="1.7109375" style="4" customWidth="1"/>
    <col min="10488" max="10488" width="17.5703125" style="4" customWidth="1"/>
    <col min="10489" max="10489" width="15.140625" style="4" customWidth="1"/>
    <col min="10490" max="10490" width="15.7109375" style="4" customWidth="1"/>
    <col min="10491" max="10491" width="24.42578125" style="4" customWidth="1"/>
    <col min="10492" max="10492" width="1.7109375" style="4" customWidth="1"/>
    <col min="10493" max="10493" width="20" style="4" customWidth="1"/>
    <col min="10494" max="10494" width="15.140625" style="4" customWidth="1"/>
    <col min="10495" max="10495" width="18.42578125" style="4" customWidth="1"/>
    <col min="10496" max="10496" width="22.28515625" style="4" customWidth="1"/>
    <col min="10497" max="10497" width="17.85546875" style="4" customWidth="1"/>
    <col min="10498" max="10729" width="11.42578125" style="4"/>
    <col min="10730" max="10730" width="2.7109375" style="4" customWidth="1"/>
    <col min="10731" max="10731" width="8.140625" style="4" customWidth="1"/>
    <col min="10732" max="10732" width="18.7109375" style="4" customWidth="1"/>
    <col min="10733" max="10733" width="17.140625" style="4" customWidth="1"/>
    <col min="10734" max="10734" width="19" style="4" customWidth="1"/>
    <col min="10735" max="10735" width="17.140625" style="4" customWidth="1"/>
    <col min="10736" max="10736" width="47.7109375" style="4" customWidth="1"/>
    <col min="10737" max="10737" width="15.42578125" style="4" customWidth="1"/>
    <col min="10738" max="10738" width="1.7109375" style="4" customWidth="1"/>
    <col min="10739" max="10739" width="22.28515625" style="4" customWidth="1"/>
    <col min="10740" max="10740" width="14.42578125" style="4" customWidth="1"/>
    <col min="10741" max="10741" width="16" style="4" customWidth="1"/>
    <col min="10742" max="10742" width="21.28515625" style="4" customWidth="1"/>
    <col min="10743" max="10743" width="1.7109375" style="4" customWidth="1"/>
    <col min="10744" max="10744" width="17.5703125" style="4" customWidth="1"/>
    <col min="10745" max="10745" width="15.140625" style="4" customWidth="1"/>
    <col min="10746" max="10746" width="15.7109375" style="4" customWidth="1"/>
    <col min="10747" max="10747" width="24.42578125" style="4" customWidth="1"/>
    <col min="10748" max="10748" width="1.7109375" style="4" customWidth="1"/>
    <col min="10749" max="10749" width="20" style="4" customWidth="1"/>
    <col min="10750" max="10750" width="15.140625" style="4" customWidth="1"/>
    <col min="10751" max="10751" width="18.42578125" style="4" customWidth="1"/>
    <col min="10752" max="10752" width="22.28515625" style="4" customWidth="1"/>
    <col min="10753" max="10753" width="17.85546875" style="4" customWidth="1"/>
    <col min="10754" max="10985" width="11.42578125" style="4"/>
    <col min="10986" max="10986" width="2.7109375" style="4" customWidth="1"/>
    <col min="10987" max="10987" width="8.140625" style="4" customWidth="1"/>
    <col min="10988" max="10988" width="18.7109375" style="4" customWidth="1"/>
    <col min="10989" max="10989" width="17.140625" style="4" customWidth="1"/>
    <col min="10990" max="10990" width="19" style="4" customWidth="1"/>
    <col min="10991" max="10991" width="17.140625" style="4" customWidth="1"/>
    <col min="10992" max="10992" width="47.7109375" style="4" customWidth="1"/>
    <col min="10993" max="10993" width="15.42578125" style="4" customWidth="1"/>
    <col min="10994" max="10994" width="1.7109375" style="4" customWidth="1"/>
    <col min="10995" max="10995" width="22.28515625" style="4" customWidth="1"/>
    <col min="10996" max="10996" width="14.42578125" style="4" customWidth="1"/>
    <col min="10997" max="10997" width="16" style="4" customWidth="1"/>
    <col min="10998" max="10998" width="21.28515625" style="4" customWidth="1"/>
    <col min="10999" max="10999" width="1.7109375" style="4" customWidth="1"/>
    <col min="11000" max="11000" width="17.5703125" style="4" customWidth="1"/>
    <col min="11001" max="11001" width="15.140625" style="4" customWidth="1"/>
    <col min="11002" max="11002" width="15.7109375" style="4" customWidth="1"/>
    <col min="11003" max="11003" width="24.42578125" style="4" customWidth="1"/>
    <col min="11004" max="11004" width="1.7109375" style="4" customWidth="1"/>
    <col min="11005" max="11005" width="20" style="4" customWidth="1"/>
    <col min="11006" max="11006" width="15.140625" style="4" customWidth="1"/>
    <col min="11007" max="11007" width="18.42578125" style="4" customWidth="1"/>
    <col min="11008" max="11008" width="22.28515625" style="4" customWidth="1"/>
    <col min="11009" max="11009" width="17.85546875" style="4" customWidth="1"/>
    <col min="11010" max="11241" width="11.42578125" style="4"/>
    <col min="11242" max="11242" width="2.7109375" style="4" customWidth="1"/>
    <col min="11243" max="11243" width="8.140625" style="4" customWidth="1"/>
    <col min="11244" max="11244" width="18.7109375" style="4" customWidth="1"/>
    <col min="11245" max="11245" width="17.140625" style="4" customWidth="1"/>
    <col min="11246" max="11246" width="19" style="4" customWidth="1"/>
    <col min="11247" max="11247" width="17.140625" style="4" customWidth="1"/>
    <col min="11248" max="11248" width="47.7109375" style="4" customWidth="1"/>
    <col min="11249" max="11249" width="15.42578125" style="4" customWidth="1"/>
    <col min="11250" max="11250" width="1.7109375" style="4" customWidth="1"/>
    <col min="11251" max="11251" width="22.28515625" style="4" customWidth="1"/>
    <col min="11252" max="11252" width="14.42578125" style="4" customWidth="1"/>
    <col min="11253" max="11253" width="16" style="4" customWidth="1"/>
    <col min="11254" max="11254" width="21.28515625" style="4" customWidth="1"/>
    <col min="11255" max="11255" width="1.7109375" style="4" customWidth="1"/>
    <col min="11256" max="11256" width="17.5703125" style="4" customWidth="1"/>
    <col min="11257" max="11257" width="15.140625" style="4" customWidth="1"/>
    <col min="11258" max="11258" width="15.7109375" style="4" customWidth="1"/>
    <col min="11259" max="11259" width="24.42578125" style="4" customWidth="1"/>
    <col min="11260" max="11260" width="1.7109375" style="4" customWidth="1"/>
    <col min="11261" max="11261" width="20" style="4" customWidth="1"/>
    <col min="11262" max="11262" width="15.140625" style="4" customWidth="1"/>
    <col min="11263" max="11263" width="18.42578125" style="4" customWidth="1"/>
    <col min="11264" max="11264" width="22.28515625" style="4" customWidth="1"/>
    <col min="11265" max="11265" width="17.85546875" style="4" customWidth="1"/>
    <col min="11266" max="11497" width="11.42578125" style="4"/>
    <col min="11498" max="11498" width="2.7109375" style="4" customWidth="1"/>
    <col min="11499" max="11499" width="8.140625" style="4" customWidth="1"/>
    <col min="11500" max="11500" width="18.7109375" style="4" customWidth="1"/>
    <col min="11501" max="11501" width="17.140625" style="4" customWidth="1"/>
    <col min="11502" max="11502" width="19" style="4" customWidth="1"/>
    <col min="11503" max="11503" width="17.140625" style="4" customWidth="1"/>
    <col min="11504" max="11504" width="47.7109375" style="4" customWidth="1"/>
    <col min="11505" max="11505" width="15.42578125" style="4" customWidth="1"/>
    <col min="11506" max="11506" width="1.7109375" style="4" customWidth="1"/>
    <col min="11507" max="11507" width="22.28515625" style="4" customWidth="1"/>
    <col min="11508" max="11508" width="14.42578125" style="4" customWidth="1"/>
    <col min="11509" max="11509" width="16" style="4" customWidth="1"/>
    <col min="11510" max="11510" width="21.28515625" style="4" customWidth="1"/>
    <col min="11511" max="11511" width="1.7109375" style="4" customWidth="1"/>
    <col min="11512" max="11512" width="17.5703125" style="4" customWidth="1"/>
    <col min="11513" max="11513" width="15.140625" style="4" customWidth="1"/>
    <col min="11514" max="11514" width="15.7109375" style="4" customWidth="1"/>
    <col min="11515" max="11515" width="24.42578125" style="4" customWidth="1"/>
    <col min="11516" max="11516" width="1.7109375" style="4" customWidth="1"/>
    <col min="11517" max="11517" width="20" style="4" customWidth="1"/>
    <col min="11518" max="11518" width="15.140625" style="4" customWidth="1"/>
    <col min="11519" max="11519" width="18.42578125" style="4" customWidth="1"/>
    <col min="11520" max="11520" width="22.28515625" style="4" customWidth="1"/>
    <col min="11521" max="11521" width="17.85546875" style="4" customWidth="1"/>
    <col min="11522" max="11753" width="11.42578125" style="4"/>
    <col min="11754" max="11754" width="2.7109375" style="4" customWidth="1"/>
    <col min="11755" max="11755" width="8.140625" style="4" customWidth="1"/>
    <col min="11756" max="11756" width="18.7109375" style="4" customWidth="1"/>
    <col min="11757" max="11757" width="17.140625" style="4" customWidth="1"/>
    <col min="11758" max="11758" width="19" style="4" customWidth="1"/>
    <col min="11759" max="11759" width="17.140625" style="4" customWidth="1"/>
    <col min="11760" max="11760" width="47.7109375" style="4" customWidth="1"/>
    <col min="11761" max="11761" width="15.42578125" style="4" customWidth="1"/>
    <col min="11762" max="11762" width="1.7109375" style="4" customWidth="1"/>
    <col min="11763" max="11763" width="22.28515625" style="4" customWidth="1"/>
    <col min="11764" max="11764" width="14.42578125" style="4" customWidth="1"/>
    <col min="11765" max="11765" width="16" style="4" customWidth="1"/>
    <col min="11766" max="11766" width="21.28515625" style="4" customWidth="1"/>
    <col min="11767" max="11767" width="1.7109375" style="4" customWidth="1"/>
    <col min="11768" max="11768" width="17.5703125" style="4" customWidth="1"/>
    <col min="11769" max="11769" width="15.140625" style="4" customWidth="1"/>
    <col min="11770" max="11770" width="15.7109375" style="4" customWidth="1"/>
    <col min="11771" max="11771" width="24.42578125" style="4" customWidth="1"/>
    <col min="11772" max="11772" width="1.7109375" style="4" customWidth="1"/>
    <col min="11773" max="11773" width="20" style="4" customWidth="1"/>
    <col min="11774" max="11774" width="15.140625" style="4" customWidth="1"/>
    <col min="11775" max="11775" width="18.42578125" style="4" customWidth="1"/>
    <col min="11776" max="11776" width="22.28515625" style="4" customWidth="1"/>
    <col min="11777" max="11777" width="17.85546875" style="4" customWidth="1"/>
    <col min="11778" max="12009" width="11.42578125" style="4"/>
    <col min="12010" max="12010" width="2.7109375" style="4" customWidth="1"/>
    <col min="12011" max="12011" width="8.140625" style="4" customWidth="1"/>
    <col min="12012" max="12012" width="18.7109375" style="4" customWidth="1"/>
    <col min="12013" max="12013" width="17.140625" style="4" customWidth="1"/>
    <col min="12014" max="12014" width="19" style="4" customWidth="1"/>
    <col min="12015" max="12015" width="17.140625" style="4" customWidth="1"/>
    <col min="12016" max="12016" width="47.7109375" style="4" customWidth="1"/>
    <col min="12017" max="12017" width="15.42578125" style="4" customWidth="1"/>
    <col min="12018" max="12018" width="1.7109375" style="4" customWidth="1"/>
    <col min="12019" max="12019" width="22.28515625" style="4" customWidth="1"/>
    <col min="12020" max="12020" width="14.42578125" style="4" customWidth="1"/>
    <col min="12021" max="12021" width="16" style="4" customWidth="1"/>
    <col min="12022" max="12022" width="21.28515625" style="4" customWidth="1"/>
    <col min="12023" max="12023" width="1.7109375" style="4" customWidth="1"/>
    <col min="12024" max="12024" width="17.5703125" style="4" customWidth="1"/>
    <col min="12025" max="12025" width="15.140625" style="4" customWidth="1"/>
    <col min="12026" max="12026" width="15.7109375" style="4" customWidth="1"/>
    <col min="12027" max="12027" width="24.42578125" style="4" customWidth="1"/>
    <col min="12028" max="12028" width="1.7109375" style="4" customWidth="1"/>
    <col min="12029" max="12029" width="20" style="4" customWidth="1"/>
    <col min="12030" max="12030" width="15.140625" style="4" customWidth="1"/>
    <col min="12031" max="12031" width="18.42578125" style="4" customWidth="1"/>
    <col min="12032" max="12032" width="22.28515625" style="4" customWidth="1"/>
    <col min="12033" max="12033" width="17.85546875" style="4" customWidth="1"/>
    <col min="12034" max="12265" width="11.42578125" style="4"/>
    <col min="12266" max="12266" width="2.7109375" style="4" customWidth="1"/>
    <col min="12267" max="12267" width="8.140625" style="4" customWidth="1"/>
    <col min="12268" max="12268" width="18.7109375" style="4" customWidth="1"/>
    <col min="12269" max="12269" width="17.140625" style="4" customWidth="1"/>
    <col min="12270" max="12270" width="19" style="4" customWidth="1"/>
    <col min="12271" max="12271" width="17.140625" style="4" customWidth="1"/>
    <col min="12272" max="12272" width="47.7109375" style="4" customWidth="1"/>
    <col min="12273" max="12273" width="15.42578125" style="4" customWidth="1"/>
    <col min="12274" max="12274" width="1.7109375" style="4" customWidth="1"/>
    <col min="12275" max="12275" width="22.28515625" style="4" customWidth="1"/>
    <col min="12276" max="12276" width="14.42578125" style="4" customWidth="1"/>
    <col min="12277" max="12277" width="16" style="4" customWidth="1"/>
    <col min="12278" max="12278" width="21.28515625" style="4" customWidth="1"/>
    <col min="12279" max="12279" width="1.7109375" style="4" customWidth="1"/>
    <col min="12280" max="12280" width="17.5703125" style="4" customWidth="1"/>
    <col min="12281" max="12281" width="15.140625" style="4" customWidth="1"/>
    <col min="12282" max="12282" width="15.7109375" style="4" customWidth="1"/>
    <col min="12283" max="12283" width="24.42578125" style="4" customWidth="1"/>
    <col min="12284" max="12284" width="1.7109375" style="4" customWidth="1"/>
    <col min="12285" max="12285" width="20" style="4" customWidth="1"/>
    <col min="12286" max="12286" width="15.140625" style="4" customWidth="1"/>
    <col min="12287" max="12287" width="18.42578125" style="4" customWidth="1"/>
    <col min="12288" max="12288" width="22.28515625" style="4" customWidth="1"/>
    <col min="12289" max="12289" width="17.85546875" style="4" customWidth="1"/>
    <col min="12290" max="12521" width="11.42578125" style="4"/>
    <col min="12522" max="12522" width="2.7109375" style="4" customWidth="1"/>
    <col min="12523" max="12523" width="8.140625" style="4" customWidth="1"/>
    <col min="12524" max="12524" width="18.7109375" style="4" customWidth="1"/>
    <col min="12525" max="12525" width="17.140625" style="4" customWidth="1"/>
    <col min="12526" max="12526" width="19" style="4" customWidth="1"/>
    <col min="12527" max="12527" width="17.140625" style="4" customWidth="1"/>
    <col min="12528" max="12528" width="47.7109375" style="4" customWidth="1"/>
    <col min="12529" max="12529" width="15.42578125" style="4" customWidth="1"/>
    <col min="12530" max="12530" width="1.7109375" style="4" customWidth="1"/>
    <col min="12531" max="12531" width="22.28515625" style="4" customWidth="1"/>
    <col min="12532" max="12532" width="14.42578125" style="4" customWidth="1"/>
    <col min="12533" max="12533" width="16" style="4" customWidth="1"/>
    <col min="12534" max="12534" width="21.28515625" style="4" customWidth="1"/>
    <col min="12535" max="12535" width="1.7109375" style="4" customWidth="1"/>
    <col min="12536" max="12536" width="17.5703125" style="4" customWidth="1"/>
    <col min="12537" max="12537" width="15.140625" style="4" customWidth="1"/>
    <col min="12538" max="12538" width="15.7109375" style="4" customWidth="1"/>
    <col min="12539" max="12539" width="24.42578125" style="4" customWidth="1"/>
    <col min="12540" max="12540" width="1.7109375" style="4" customWidth="1"/>
    <col min="12541" max="12541" width="20" style="4" customWidth="1"/>
    <col min="12542" max="12542" width="15.140625" style="4" customWidth="1"/>
    <col min="12543" max="12543" width="18.42578125" style="4" customWidth="1"/>
    <col min="12544" max="12544" width="22.28515625" style="4" customWidth="1"/>
    <col min="12545" max="12545" width="17.85546875" style="4" customWidth="1"/>
    <col min="12546" max="12777" width="11.42578125" style="4"/>
    <col min="12778" max="12778" width="2.7109375" style="4" customWidth="1"/>
    <col min="12779" max="12779" width="8.140625" style="4" customWidth="1"/>
    <col min="12780" max="12780" width="18.7109375" style="4" customWidth="1"/>
    <col min="12781" max="12781" width="17.140625" style="4" customWidth="1"/>
    <col min="12782" max="12782" width="19" style="4" customWidth="1"/>
    <col min="12783" max="12783" width="17.140625" style="4" customWidth="1"/>
    <col min="12784" max="12784" width="47.7109375" style="4" customWidth="1"/>
    <col min="12785" max="12785" width="15.42578125" style="4" customWidth="1"/>
    <col min="12786" max="12786" width="1.7109375" style="4" customWidth="1"/>
    <col min="12787" max="12787" width="22.28515625" style="4" customWidth="1"/>
    <col min="12788" max="12788" width="14.42578125" style="4" customWidth="1"/>
    <col min="12789" max="12789" width="16" style="4" customWidth="1"/>
    <col min="12790" max="12790" width="21.28515625" style="4" customWidth="1"/>
    <col min="12791" max="12791" width="1.7109375" style="4" customWidth="1"/>
    <col min="12792" max="12792" width="17.5703125" style="4" customWidth="1"/>
    <col min="12793" max="12793" width="15.140625" style="4" customWidth="1"/>
    <col min="12794" max="12794" width="15.7109375" style="4" customWidth="1"/>
    <col min="12795" max="12795" width="24.42578125" style="4" customWidth="1"/>
    <col min="12796" max="12796" width="1.7109375" style="4" customWidth="1"/>
    <col min="12797" max="12797" width="20" style="4" customWidth="1"/>
    <col min="12798" max="12798" width="15.140625" style="4" customWidth="1"/>
    <col min="12799" max="12799" width="18.42578125" style="4" customWidth="1"/>
    <col min="12800" max="12800" width="22.28515625" style="4" customWidth="1"/>
    <col min="12801" max="12801" width="17.85546875" style="4" customWidth="1"/>
    <col min="12802" max="13033" width="11.42578125" style="4"/>
    <col min="13034" max="13034" width="2.7109375" style="4" customWidth="1"/>
    <col min="13035" max="13035" width="8.140625" style="4" customWidth="1"/>
    <col min="13036" max="13036" width="18.7109375" style="4" customWidth="1"/>
    <col min="13037" max="13037" width="17.140625" style="4" customWidth="1"/>
    <col min="13038" max="13038" width="19" style="4" customWidth="1"/>
    <col min="13039" max="13039" width="17.140625" style="4" customWidth="1"/>
    <col min="13040" max="13040" width="47.7109375" style="4" customWidth="1"/>
    <col min="13041" max="13041" width="15.42578125" style="4" customWidth="1"/>
    <col min="13042" max="13042" width="1.7109375" style="4" customWidth="1"/>
    <col min="13043" max="13043" width="22.28515625" style="4" customWidth="1"/>
    <col min="13044" max="13044" width="14.42578125" style="4" customWidth="1"/>
    <col min="13045" max="13045" width="16" style="4" customWidth="1"/>
    <col min="13046" max="13046" width="21.28515625" style="4" customWidth="1"/>
    <col min="13047" max="13047" width="1.7109375" style="4" customWidth="1"/>
    <col min="13048" max="13048" width="17.5703125" style="4" customWidth="1"/>
    <col min="13049" max="13049" width="15.140625" style="4" customWidth="1"/>
    <col min="13050" max="13050" width="15.7109375" style="4" customWidth="1"/>
    <col min="13051" max="13051" width="24.42578125" style="4" customWidth="1"/>
    <col min="13052" max="13052" width="1.7109375" style="4" customWidth="1"/>
    <col min="13053" max="13053" width="20" style="4" customWidth="1"/>
    <col min="13054" max="13054" width="15.140625" style="4" customWidth="1"/>
    <col min="13055" max="13055" width="18.42578125" style="4" customWidth="1"/>
    <col min="13056" max="13056" width="22.28515625" style="4" customWidth="1"/>
    <col min="13057" max="13057" width="17.85546875" style="4" customWidth="1"/>
    <col min="13058" max="13289" width="11.42578125" style="4"/>
    <col min="13290" max="13290" width="2.7109375" style="4" customWidth="1"/>
    <col min="13291" max="13291" width="8.140625" style="4" customWidth="1"/>
    <col min="13292" max="13292" width="18.7109375" style="4" customWidth="1"/>
    <col min="13293" max="13293" width="17.140625" style="4" customWidth="1"/>
    <col min="13294" max="13294" width="19" style="4" customWidth="1"/>
    <col min="13295" max="13295" width="17.140625" style="4" customWidth="1"/>
    <col min="13296" max="13296" width="47.7109375" style="4" customWidth="1"/>
    <col min="13297" max="13297" width="15.42578125" style="4" customWidth="1"/>
    <col min="13298" max="13298" width="1.7109375" style="4" customWidth="1"/>
    <col min="13299" max="13299" width="22.28515625" style="4" customWidth="1"/>
    <col min="13300" max="13300" width="14.42578125" style="4" customWidth="1"/>
    <col min="13301" max="13301" width="16" style="4" customWidth="1"/>
    <col min="13302" max="13302" width="21.28515625" style="4" customWidth="1"/>
    <col min="13303" max="13303" width="1.7109375" style="4" customWidth="1"/>
    <col min="13304" max="13304" width="17.5703125" style="4" customWidth="1"/>
    <col min="13305" max="13305" width="15.140625" style="4" customWidth="1"/>
    <col min="13306" max="13306" width="15.7109375" style="4" customWidth="1"/>
    <col min="13307" max="13307" width="24.42578125" style="4" customWidth="1"/>
    <col min="13308" max="13308" width="1.7109375" style="4" customWidth="1"/>
    <col min="13309" max="13309" width="20" style="4" customWidth="1"/>
    <col min="13310" max="13310" width="15.140625" style="4" customWidth="1"/>
    <col min="13311" max="13311" width="18.42578125" style="4" customWidth="1"/>
    <col min="13312" max="13312" width="22.28515625" style="4" customWidth="1"/>
    <col min="13313" max="13313" width="17.85546875" style="4" customWidth="1"/>
    <col min="13314" max="13545" width="11.42578125" style="4"/>
    <col min="13546" max="13546" width="2.7109375" style="4" customWidth="1"/>
    <col min="13547" max="13547" width="8.140625" style="4" customWidth="1"/>
    <col min="13548" max="13548" width="18.7109375" style="4" customWidth="1"/>
    <col min="13549" max="13549" width="17.140625" style="4" customWidth="1"/>
    <col min="13550" max="13550" width="19" style="4" customWidth="1"/>
    <col min="13551" max="13551" width="17.140625" style="4" customWidth="1"/>
    <col min="13552" max="13552" width="47.7109375" style="4" customWidth="1"/>
    <col min="13553" max="13553" width="15.42578125" style="4" customWidth="1"/>
    <col min="13554" max="13554" width="1.7109375" style="4" customWidth="1"/>
    <col min="13555" max="13555" width="22.28515625" style="4" customWidth="1"/>
    <col min="13556" max="13556" width="14.42578125" style="4" customWidth="1"/>
    <col min="13557" max="13557" width="16" style="4" customWidth="1"/>
    <col min="13558" max="13558" width="21.28515625" style="4" customWidth="1"/>
    <col min="13559" max="13559" width="1.7109375" style="4" customWidth="1"/>
    <col min="13560" max="13560" width="17.5703125" style="4" customWidth="1"/>
    <col min="13561" max="13561" width="15.140625" style="4" customWidth="1"/>
    <col min="13562" max="13562" width="15.7109375" style="4" customWidth="1"/>
    <col min="13563" max="13563" width="24.42578125" style="4" customWidth="1"/>
    <col min="13564" max="13564" width="1.7109375" style="4" customWidth="1"/>
    <col min="13565" max="13565" width="20" style="4" customWidth="1"/>
    <col min="13566" max="13566" width="15.140625" style="4" customWidth="1"/>
    <col min="13567" max="13567" width="18.42578125" style="4" customWidth="1"/>
    <col min="13568" max="13568" width="22.28515625" style="4" customWidth="1"/>
    <col min="13569" max="13569" width="17.85546875" style="4" customWidth="1"/>
    <col min="13570" max="13801" width="11.42578125" style="4"/>
    <col min="13802" max="13802" width="2.7109375" style="4" customWidth="1"/>
    <col min="13803" max="13803" width="8.140625" style="4" customWidth="1"/>
    <col min="13804" max="13804" width="18.7109375" style="4" customWidth="1"/>
    <col min="13805" max="13805" width="17.140625" style="4" customWidth="1"/>
    <col min="13806" max="13806" width="19" style="4" customWidth="1"/>
    <col min="13807" max="13807" width="17.140625" style="4" customWidth="1"/>
    <col min="13808" max="13808" width="47.7109375" style="4" customWidth="1"/>
    <col min="13809" max="13809" width="15.42578125" style="4" customWidth="1"/>
    <col min="13810" max="13810" width="1.7109375" style="4" customWidth="1"/>
    <col min="13811" max="13811" width="22.28515625" style="4" customWidth="1"/>
    <col min="13812" max="13812" width="14.42578125" style="4" customWidth="1"/>
    <col min="13813" max="13813" width="16" style="4" customWidth="1"/>
    <col min="13814" max="13814" width="21.28515625" style="4" customWidth="1"/>
    <col min="13815" max="13815" width="1.7109375" style="4" customWidth="1"/>
    <col min="13816" max="13816" width="17.5703125" style="4" customWidth="1"/>
    <col min="13817" max="13817" width="15.140625" style="4" customWidth="1"/>
    <col min="13818" max="13818" width="15.7109375" style="4" customWidth="1"/>
    <col min="13819" max="13819" width="24.42578125" style="4" customWidth="1"/>
    <col min="13820" max="13820" width="1.7109375" style="4" customWidth="1"/>
    <col min="13821" max="13821" width="20" style="4" customWidth="1"/>
    <col min="13822" max="13822" width="15.140625" style="4" customWidth="1"/>
    <col min="13823" max="13823" width="18.42578125" style="4" customWidth="1"/>
    <col min="13824" max="13824" width="22.28515625" style="4" customWidth="1"/>
    <col min="13825" max="13825" width="17.85546875" style="4" customWidth="1"/>
    <col min="13826" max="14057" width="11.42578125" style="4"/>
    <col min="14058" max="14058" width="2.7109375" style="4" customWidth="1"/>
    <col min="14059" max="14059" width="8.140625" style="4" customWidth="1"/>
    <col min="14060" max="14060" width="18.7109375" style="4" customWidth="1"/>
    <col min="14061" max="14061" width="17.140625" style="4" customWidth="1"/>
    <col min="14062" max="14062" width="19" style="4" customWidth="1"/>
    <col min="14063" max="14063" width="17.140625" style="4" customWidth="1"/>
    <col min="14064" max="14064" width="47.7109375" style="4" customWidth="1"/>
    <col min="14065" max="14065" width="15.42578125" style="4" customWidth="1"/>
    <col min="14066" max="14066" width="1.7109375" style="4" customWidth="1"/>
    <col min="14067" max="14067" width="22.28515625" style="4" customWidth="1"/>
    <col min="14068" max="14068" width="14.42578125" style="4" customWidth="1"/>
    <col min="14069" max="14069" width="16" style="4" customWidth="1"/>
    <col min="14070" max="14070" width="21.28515625" style="4" customWidth="1"/>
    <col min="14071" max="14071" width="1.7109375" style="4" customWidth="1"/>
    <col min="14072" max="14072" width="17.5703125" style="4" customWidth="1"/>
    <col min="14073" max="14073" width="15.140625" style="4" customWidth="1"/>
    <col min="14074" max="14074" width="15.7109375" style="4" customWidth="1"/>
    <col min="14075" max="14075" width="24.42578125" style="4" customWidth="1"/>
    <col min="14076" max="14076" width="1.7109375" style="4" customWidth="1"/>
    <col min="14077" max="14077" width="20" style="4" customWidth="1"/>
    <col min="14078" max="14078" width="15.140625" style="4" customWidth="1"/>
    <col min="14079" max="14079" width="18.42578125" style="4" customWidth="1"/>
    <col min="14080" max="14080" width="22.28515625" style="4" customWidth="1"/>
    <col min="14081" max="14081" width="17.85546875" style="4" customWidth="1"/>
    <col min="14082" max="14313" width="11.42578125" style="4"/>
    <col min="14314" max="14314" width="2.7109375" style="4" customWidth="1"/>
    <col min="14315" max="14315" width="8.140625" style="4" customWidth="1"/>
    <col min="14316" max="14316" width="18.7109375" style="4" customWidth="1"/>
    <col min="14317" max="14317" width="17.140625" style="4" customWidth="1"/>
    <col min="14318" max="14318" width="19" style="4" customWidth="1"/>
    <col min="14319" max="14319" width="17.140625" style="4" customWidth="1"/>
    <col min="14320" max="14320" width="47.7109375" style="4" customWidth="1"/>
    <col min="14321" max="14321" width="15.42578125" style="4" customWidth="1"/>
    <col min="14322" max="14322" width="1.7109375" style="4" customWidth="1"/>
    <col min="14323" max="14323" width="22.28515625" style="4" customWidth="1"/>
    <col min="14324" max="14324" width="14.42578125" style="4" customWidth="1"/>
    <col min="14325" max="14325" width="16" style="4" customWidth="1"/>
    <col min="14326" max="14326" width="21.28515625" style="4" customWidth="1"/>
    <col min="14327" max="14327" width="1.7109375" style="4" customWidth="1"/>
    <col min="14328" max="14328" width="17.5703125" style="4" customWidth="1"/>
    <col min="14329" max="14329" width="15.140625" style="4" customWidth="1"/>
    <col min="14330" max="14330" width="15.7109375" style="4" customWidth="1"/>
    <col min="14331" max="14331" width="24.42578125" style="4" customWidth="1"/>
    <col min="14332" max="14332" width="1.7109375" style="4" customWidth="1"/>
    <col min="14333" max="14333" width="20" style="4" customWidth="1"/>
    <col min="14334" max="14334" width="15.140625" style="4" customWidth="1"/>
    <col min="14335" max="14335" width="18.42578125" style="4" customWidth="1"/>
    <col min="14336" max="14336" width="22.28515625" style="4" customWidth="1"/>
    <col min="14337" max="14337" width="17.85546875" style="4" customWidth="1"/>
    <col min="14338" max="14569" width="11.42578125" style="4"/>
    <col min="14570" max="14570" width="2.7109375" style="4" customWidth="1"/>
    <col min="14571" max="14571" width="8.140625" style="4" customWidth="1"/>
    <col min="14572" max="14572" width="18.7109375" style="4" customWidth="1"/>
    <col min="14573" max="14573" width="17.140625" style="4" customWidth="1"/>
    <col min="14574" max="14574" width="19" style="4" customWidth="1"/>
    <col min="14575" max="14575" width="17.140625" style="4" customWidth="1"/>
    <col min="14576" max="14576" width="47.7109375" style="4" customWidth="1"/>
    <col min="14577" max="14577" width="15.42578125" style="4" customWidth="1"/>
    <col min="14578" max="14578" width="1.7109375" style="4" customWidth="1"/>
    <col min="14579" max="14579" width="22.28515625" style="4" customWidth="1"/>
    <col min="14580" max="14580" width="14.42578125" style="4" customWidth="1"/>
    <col min="14581" max="14581" width="16" style="4" customWidth="1"/>
    <col min="14582" max="14582" width="21.28515625" style="4" customWidth="1"/>
    <col min="14583" max="14583" width="1.7109375" style="4" customWidth="1"/>
    <col min="14584" max="14584" width="17.5703125" style="4" customWidth="1"/>
    <col min="14585" max="14585" width="15.140625" style="4" customWidth="1"/>
    <col min="14586" max="14586" width="15.7109375" style="4" customWidth="1"/>
    <col min="14587" max="14587" width="24.42578125" style="4" customWidth="1"/>
    <col min="14588" max="14588" width="1.7109375" style="4" customWidth="1"/>
    <col min="14589" max="14589" width="20" style="4" customWidth="1"/>
    <col min="14590" max="14590" width="15.140625" style="4" customWidth="1"/>
    <col min="14591" max="14591" width="18.42578125" style="4" customWidth="1"/>
    <col min="14592" max="14592" width="22.28515625" style="4" customWidth="1"/>
    <col min="14593" max="14593" width="17.85546875" style="4" customWidth="1"/>
    <col min="14594" max="14825" width="11.42578125" style="4"/>
    <col min="14826" max="14826" width="2.7109375" style="4" customWidth="1"/>
    <col min="14827" max="14827" width="8.140625" style="4" customWidth="1"/>
    <col min="14828" max="14828" width="18.7109375" style="4" customWidth="1"/>
    <col min="14829" max="14829" width="17.140625" style="4" customWidth="1"/>
    <col min="14830" max="14830" width="19" style="4" customWidth="1"/>
    <col min="14831" max="14831" width="17.140625" style="4" customWidth="1"/>
    <col min="14832" max="14832" width="47.7109375" style="4" customWidth="1"/>
    <col min="14833" max="14833" width="15.42578125" style="4" customWidth="1"/>
    <col min="14834" max="14834" width="1.7109375" style="4" customWidth="1"/>
    <col min="14835" max="14835" width="22.28515625" style="4" customWidth="1"/>
    <col min="14836" max="14836" width="14.42578125" style="4" customWidth="1"/>
    <col min="14837" max="14837" width="16" style="4" customWidth="1"/>
    <col min="14838" max="14838" width="21.28515625" style="4" customWidth="1"/>
    <col min="14839" max="14839" width="1.7109375" style="4" customWidth="1"/>
    <col min="14840" max="14840" width="17.5703125" style="4" customWidth="1"/>
    <col min="14841" max="14841" width="15.140625" style="4" customWidth="1"/>
    <col min="14842" max="14842" width="15.7109375" style="4" customWidth="1"/>
    <col min="14843" max="14843" width="24.42578125" style="4" customWidth="1"/>
    <col min="14844" max="14844" width="1.7109375" style="4" customWidth="1"/>
    <col min="14845" max="14845" width="20" style="4" customWidth="1"/>
    <col min="14846" max="14846" width="15.140625" style="4" customWidth="1"/>
    <col min="14847" max="14847" width="18.42578125" style="4" customWidth="1"/>
    <col min="14848" max="14848" width="22.28515625" style="4" customWidth="1"/>
    <col min="14849" max="14849" width="17.85546875" style="4" customWidth="1"/>
    <col min="14850" max="15081" width="11.42578125" style="4"/>
    <col min="15082" max="15082" width="2.7109375" style="4" customWidth="1"/>
    <col min="15083" max="15083" width="8.140625" style="4" customWidth="1"/>
    <col min="15084" max="15084" width="18.7109375" style="4" customWidth="1"/>
    <col min="15085" max="15085" width="17.140625" style="4" customWidth="1"/>
    <col min="15086" max="15086" width="19" style="4" customWidth="1"/>
    <col min="15087" max="15087" width="17.140625" style="4" customWidth="1"/>
    <col min="15088" max="15088" width="47.7109375" style="4" customWidth="1"/>
    <col min="15089" max="15089" width="15.42578125" style="4" customWidth="1"/>
    <col min="15090" max="15090" width="1.7109375" style="4" customWidth="1"/>
    <col min="15091" max="15091" width="22.28515625" style="4" customWidth="1"/>
    <col min="15092" max="15092" width="14.42578125" style="4" customWidth="1"/>
    <col min="15093" max="15093" width="16" style="4" customWidth="1"/>
    <col min="15094" max="15094" width="21.28515625" style="4" customWidth="1"/>
    <col min="15095" max="15095" width="1.7109375" style="4" customWidth="1"/>
    <col min="15096" max="15096" width="17.5703125" style="4" customWidth="1"/>
    <col min="15097" max="15097" width="15.140625" style="4" customWidth="1"/>
    <col min="15098" max="15098" width="15.7109375" style="4" customWidth="1"/>
    <col min="15099" max="15099" width="24.42578125" style="4" customWidth="1"/>
    <col min="15100" max="15100" width="1.7109375" style="4" customWidth="1"/>
    <col min="15101" max="15101" width="20" style="4" customWidth="1"/>
    <col min="15102" max="15102" width="15.140625" style="4" customWidth="1"/>
    <col min="15103" max="15103" width="18.42578125" style="4" customWidth="1"/>
    <col min="15104" max="15104" width="22.28515625" style="4" customWidth="1"/>
    <col min="15105" max="15105" width="17.85546875" style="4" customWidth="1"/>
    <col min="15106" max="15337" width="11.42578125" style="4"/>
    <col min="15338" max="15338" width="2.7109375" style="4" customWidth="1"/>
    <col min="15339" max="15339" width="8.140625" style="4" customWidth="1"/>
    <col min="15340" max="15340" width="18.7109375" style="4" customWidth="1"/>
    <col min="15341" max="15341" width="17.140625" style="4" customWidth="1"/>
    <col min="15342" max="15342" width="19" style="4" customWidth="1"/>
    <col min="15343" max="15343" width="17.140625" style="4" customWidth="1"/>
    <col min="15344" max="15344" width="47.7109375" style="4" customWidth="1"/>
    <col min="15345" max="15345" width="15.42578125" style="4" customWidth="1"/>
    <col min="15346" max="15346" width="1.7109375" style="4" customWidth="1"/>
    <col min="15347" max="15347" width="22.28515625" style="4" customWidth="1"/>
    <col min="15348" max="15348" width="14.42578125" style="4" customWidth="1"/>
    <col min="15349" max="15349" width="16" style="4" customWidth="1"/>
    <col min="15350" max="15350" width="21.28515625" style="4" customWidth="1"/>
    <col min="15351" max="15351" width="1.7109375" style="4" customWidth="1"/>
    <col min="15352" max="15352" width="17.5703125" style="4" customWidth="1"/>
    <col min="15353" max="15353" width="15.140625" style="4" customWidth="1"/>
    <col min="15354" max="15354" width="15.7109375" style="4" customWidth="1"/>
    <col min="15355" max="15355" width="24.42578125" style="4" customWidth="1"/>
    <col min="15356" max="15356" width="1.7109375" style="4" customWidth="1"/>
    <col min="15357" max="15357" width="20" style="4" customWidth="1"/>
    <col min="15358" max="15358" width="15.140625" style="4" customWidth="1"/>
    <col min="15359" max="15359" width="18.42578125" style="4" customWidth="1"/>
    <col min="15360" max="15360" width="22.28515625" style="4" customWidth="1"/>
    <col min="15361" max="15361" width="17.85546875" style="4" customWidth="1"/>
    <col min="15362" max="15593" width="11.42578125" style="4"/>
    <col min="15594" max="15594" width="2.7109375" style="4" customWidth="1"/>
    <col min="15595" max="15595" width="8.140625" style="4" customWidth="1"/>
    <col min="15596" max="15596" width="18.7109375" style="4" customWidth="1"/>
    <col min="15597" max="15597" width="17.140625" style="4" customWidth="1"/>
    <col min="15598" max="15598" width="19" style="4" customWidth="1"/>
    <col min="15599" max="15599" width="17.140625" style="4" customWidth="1"/>
    <col min="15600" max="15600" width="47.7109375" style="4" customWidth="1"/>
    <col min="15601" max="15601" width="15.42578125" style="4" customWidth="1"/>
    <col min="15602" max="15602" width="1.7109375" style="4" customWidth="1"/>
    <col min="15603" max="15603" width="22.28515625" style="4" customWidth="1"/>
    <col min="15604" max="15604" width="14.42578125" style="4" customWidth="1"/>
    <col min="15605" max="15605" width="16" style="4" customWidth="1"/>
    <col min="15606" max="15606" width="21.28515625" style="4" customWidth="1"/>
    <col min="15607" max="15607" width="1.7109375" style="4" customWidth="1"/>
    <col min="15608" max="15608" width="17.5703125" style="4" customWidth="1"/>
    <col min="15609" max="15609" width="15.140625" style="4" customWidth="1"/>
    <col min="15610" max="15610" width="15.7109375" style="4" customWidth="1"/>
    <col min="15611" max="15611" width="24.42578125" style="4" customWidth="1"/>
    <col min="15612" max="15612" width="1.7109375" style="4" customWidth="1"/>
    <col min="15613" max="15613" width="20" style="4" customWidth="1"/>
    <col min="15614" max="15614" width="15.140625" style="4" customWidth="1"/>
    <col min="15615" max="15615" width="18.42578125" style="4" customWidth="1"/>
    <col min="15616" max="15616" width="22.28515625" style="4" customWidth="1"/>
    <col min="15617" max="15617" width="17.85546875" style="4" customWidth="1"/>
    <col min="15618" max="15849" width="11.42578125" style="4"/>
    <col min="15850" max="15850" width="2.7109375" style="4" customWidth="1"/>
    <col min="15851" max="15851" width="8.140625" style="4" customWidth="1"/>
    <col min="15852" max="15852" width="18.7109375" style="4" customWidth="1"/>
    <col min="15853" max="15853" width="17.140625" style="4" customWidth="1"/>
    <col min="15854" max="15854" width="19" style="4" customWidth="1"/>
    <col min="15855" max="15855" width="17.140625" style="4" customWidth="1"/>
    <col min="15856" max="15856" width="47.7109375" style="4" customWidth="1"/>
    <col min="15857" max="15857" width="15.42578125" style="4" customWidth="1"/>
    <col min="15858" max="15858" width="1.7109375" style="4" customWidth="1"/>
    <col min="15859" max="15859" width="22.28515625" style="4" customWidth="1"/>
    <col min="15860" max="15860" width="14.42578125" style="4" customWidth="1"/>
    <col min="15861" max="15861" width="16" style="4" customWidth="1"/>
    <col min="15862" max="15862" width="21.28515625" style="4" customWidth="1"/>
    <col min="15863" max="15863" width="1.7109375" style="4" customWidth="1"/>
    <col min="15864" max="15864" width="17.5703125" style="4" customWidth="1"/>
    <col min="15865" max="15865" width="15.140625" style="4" customWidth="1"/>
    <col min="15866" max="15866" width="15.7109375" style="4" customWidth="1"/>
    <col min="15867" max="15867" width="24.42578125" style="4" customWidth="1"/>
    <col min="15868" max="15868" width="1.7109375" style="4" customWidth="1"/>
    <col min="15869" max="15869" width="20" style="4" customWidth="1"/>
    <col min="15870" max="15870" width="15.140625" style="4" customWidth="1"/>
    <col min="15871" max="15871" width="18.42578125" style="4" customWidth="1"/>
    <col min="15872" max="15872" width="22.28515625" style="4" customWidth="1"/>
    <col min="15873" max="15873" width="17.85546875" style="4" customWidth="1"/>
    <col min="15874" max="16105" width="11.42578125" style="4"/>
    <col min="16106" max="16106" width="2.7109375" style="4" customWidth="1"/>
    <col min="16107" max="16107" width="8.140625" style="4" customWidth="1"/>
    <col min="16108" max="16108" width="18.7109375" style="4" customWidth="1"/>
    <col min="16109" max="16109" width="17.140625" style="4" customWidth="1"/>
    <col min="16110" max="16110" width="19" style="4" customWidth="1"/>
    <col min="16111" max="16111" width="17.140625" style="4" customWidth="1"/>
    <col min="16112" max="16112" width="47.7109375" style="4" customWidth="1"/>
    <col min="16113" max="16113" width="15.42578125" style="4" customWidth="1"/>
    <col min="16114" max="16114" width="1.7109375" style="4" customWidth="1"/>
    <col min="16115" max="16115" width="22.28515625" style="4" customWidth="1"/>
    <col min="16116" max="16116" width="14.42578125" style="4" customWidth="1"/>
    <col min="16117" max="16117" width="16" style="4" customWidth="1"/>
    <col min="16118" max="16118" width="21.28515625" style="4" customWidth="1"/>
    <col min="16119" max="16119" width="1.7109375" style="4" customWidth="1"/>
    <col min="16120" max="16120" width="17.5703125" style="4" customWidth="1"/>
    <col min="16121" max="16121" width="15.140625" style="4" customWidth="1"/>
    <col min="16122" max="16122" width="15.7109375" style="4" customWidth="1"/>
    <col min="16123" max="16123" width="24.42578125" style="4" customWidth="1"/>
    <col min="16124" max="16124" width="1.7109375" style="4" customWidth="1"/>
    <col min="16125" max="16125" width="20" style="4" customWidth="1"/>
    <col min="16126" max="16126" width="15.140625" style="4" customWidth="1"/>
    <col min="16127" max="16127" width="18.42578125" style="4" customWidth="1"/>
    <col min="16128" max="16128" width="22.28515625" style="4" customWidth="1"/>
    <col min="16129" max="16129" width="17.85546875" style="4" customWidth="1"/>
    <col min="16130" max="16379" width="11.42578125" style="4"/>
    <col min="16380" max="16384" width="11.42578125" style="4" customWidth="1"/>
  </cols>
  <sheetData>
    <row r="1" spans="1:24" ht="16.5" hidden="1" customHeight="1">
      <c r="A1" s="8"/>
      <c r="B1" s="9"/>
      <c r="C1" s="9"/>
      <c r="D1" s="9"/>
      <c r="E1" s="9"/>
      <c r="F1" s="8"/>
      <c r="G1" s="8"/>
      <c r="H1" s="41"/>
      <c r="I1" s="8"/>
      <c r="J1" s="41"/>
      <c r="K1" s="8"/>
      <c r="L1" s="8"/>
      <c r="M1" s="8"/>
      <c r="N1" s="8"/>
      <c r="O1" s="8"/>
      <c r="P1" s="8"/>
      <c r="Q1" s="8"/>
      <c r="R1" s="8"/>
      <c r="S1" s="8"/>
      <c r="T1" s="8"/>
      <c r="U1" s="8"/>
    </row>
    <row r="2" spans="1:24" ht="29.25" customHeight="1" thickBot="1">
      <c r="A2" s="8"/>
      <c r="B2" s="131" t="s">
        <v>0</v>
      </c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3"/>
      <c r="T2" s="8"/>
      <c r="U2" s="8"/>
    </row>
    <row r="3" spans="1:24" ht="96.75" customHeight="1" thickBot="1">
      <c r="A3" s="8"/>
      <c r="B3" s="83"/>
      <c r="C3" s="84"/>
      <c r="D3" s="137" t="s">
        <v>51</v>
      </c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9"/>
      <c r="T3" s="8"/>
      <c r="U3" s="8"/>
    </row>
    <row r="4" spans="1:24" ht="24" customHeight="1" thickBot="1">
      <c r="A4" s="8"/>
      <c r="B4" s="143" t="s">
        <v>1</v>
      </c>
      <c r="C4" s="144"/>
      <c r="D4" s="144"/>
      <c r="E4" s="145"/>
      <c r="F4" s="55"/>
      <c r="G4" s="157" t="s">
        <v>11</v>
      </c>
      <c r="H4" s="73"/>
      <c r="I4" s="157" t="s">
        <v>37</v>
      </c>
      <c r="J4" s="60"/>
      <c r="K4" s="140" t="s">
        <v>22</v>
      </c>
      <c r="L4" s="141"/>
      <c r="M4" s="141"/>
      <c r="N4" s="142"/>
      <c r="O4" s="55"/>
      <c r="P4" s="55"/>
      <c r="Q4" s="55"/>
      <c r="R4" s="55"/>
      <c r="S4" s="56"/>
      <c r="T4" s="8"/>
      <c r="U4" s="8"/>
    </row>
    <row r="5" spans="1:24" ht="67.5" customHeight="1" thickBot="1">
      <c r="A5" s="8"/>
      <c r="B5" s="146"/>
      <c r="C5" s="147"/>
      <c r="D5" s="147"/>
      <c r="E5" s="148"/>
      <c r="F5" s="58"/>
      <c r="G5" s="158"/>
      <c r="H5" s="57"/>
      <c r="I5" s="158" t="s">
        <v>21</v>
      </c>
      <c r="J5" s="61"/>
      <c r="K5" s="12" t="s">
        <v>7</v>
      </c>
      <c r="L5" s="12" t="s">
        <v>8</v>
      </c>
      <c r="M5" s="12" t="s">
        <v>9</v>
      </c>
      <c r="N5" s="12" t="s">
        <v>10</v>
      </c>
      <c r="O5" s="10"/>
      <c r="P5" s="134" t="s">
        <v>18</v>
      </c>
      <c r="Q5" s="134"/>
      <c r="R5" s="134"/>
      <c r="S5" s="134"/>
      <c r="T5" s="8"/>
      <c r="U5" s="8"/>
    </row>
    <row r="6" spans="1:24" ht="61.5" customHeight="1" thickBot="1">
      <c r="A6" s="8"/>
      <c r="B6" s="149"/>
      <c r="C6" s="150"/>
      <c r="D6" s="150"/>
      <c r="E6" s="151"/>
      <c r="F6" s="59"/>
      <c r="G6" s="42" t="s">
        <v>39</v>
      </c>
      <c r="H6" s="42"/>
      <c r="I6" s="42" t="s">
        <v>42</v>
      </c>
      <c r="J6" s="42"/>
      <c r="K6" s="12"/>
      <c r="L6" s="12"/>
      <c r="M6" s="12"/>
      <c r="N6" s="12"/>
      <c r="O6" s="10"/>
      <c r="P6" s="92"/>
      <c r="Q6" s="93"/>
      <c r="R6" s="93"/>
      <c r="S6" s="94"/>
      <c r="T6" s="8"/>
      <c r="U6" s="8"/>
    </row>
    <row r="7" spans="1:24" ht="75" customHeight="1" thickBot="1">
      <c r="A7" s="8"/>
      <c r="B7" s="92"/>
      <c r="C7" s="93"/>
      <c r="D7" s="93"/>
      <c r="E7" s="94"/>
      <c r="F7" s="13"/>
      <c r="G7" s="95" t="s">
        <v>2</v>
      </c>
      <c r="H7" s="43"/>
      <c r="I7" s="95" t="s">
        <v>2</v>
      </c>
      <c r="J7" s="43"/>
      <c r="K7" s="135" t="s">
        <v>2</v>
      </c>
      <c r="L7" s="135" t="s">
        <v>2</v>
      </c>
      <c r="M7" s="135" t="s">
        <v>2</v>
      </c>
      <c r="N7" s="135" t="s">
        <v>2</v>
      </c>
      <c r="O7" s="13"/>
      <c r="P7" s="95" t="s">
        <v>2</v>
      </c>
      <c r="Q7" s="95" t="s">
        <v>3</v>
      </c>
      <c r="R7" s="95" t="s">
        <v>4</v>
      </c>
      <c r="S7" s="95" t="s">
        <v>5</v>
      </c>
      <c r="T7" s="8"/>
      <c r="U7" s="8" t="s">
        <v>17</v>
      </c>
    </row>
    <row r="8" spans="1:24" ht="64.5" customHeight="1" thickBot="1">
      <c r="A8" s="8"/>
      <c r="B8" s="15" t="s">
        <v>12</v>
      </c>
      <c r="C8" s="16" t="s">
        <v>13</v>
      </c>
      <c r="D8" s="16" t="s">
        <v>19</v>
      </c>
      <c r="E8" s="16" t="s">
        <v>14</v>
      </c>
      <c r="F8" s="13"/>
      <c r="G8" s="96"/>
      <c r="H8" s="44"/>
      <c r="I8" s="96"/>
      <c r="J8" s="44"/>
      <c r="K8" s="136"/>
      <c r="L8" s="136"/>
      <c r="M8" s="136"/>
      <c r="N8" s="136"/>
      <c r="O8" s="32"/>
      <c r="P8" s="96"/>
      <c r="Q8" s="96"/>
      <c r="R8" s="96"/>
      <c r="S8" s="96"/>
      <c r="T8" s="8"/>
      <c r="U8" s="8"/>
      <c r="V8" s="4" t="s">
        <v>17</v>
      </c>
    </row>
    <row r="9" spans="1:24" s="1" customFormat="1" ht="42.75" customHeight="1" thickBot="1">
      <c r="A9" s="17"/>
      <c r="B9" s="97" t="s">
        <v>36</v>
      </c>
      <c r="C9" s="18" t="s">
        <v>24</v>
      </c>
      <c r="D9" s="18">
        <v>19</v>
      </c>
      <c r="E9" s="18" t="s">
        <v>15</v>
      </c>
      <c r="F9" s="19"/>
      <c r="G9" s="45">
        <v>2616900</v>
      </c>
      <c r="H9" s="45"/>
      <c r="I9" s="45">
        <v>3965042</v>
      </c>
      <c r="J9" s="62"/>
      <c r="K9" s="21">
        <f>ROUND(MIN(G9,I9),2)</f>
        <v>2616900</v>
      </c>
      <c r="L9" s="21">
        <f>ROUND(AVERAGE(G9,I9),2)</f>
        <v>3290971</v>
      </c>
      <c r="M9" s="21">
        <f>ROUND(MAX(G9,I9),2)</f>
        <v>3965042</v>
      </c>
      <c r="N9" s="63">
        <f>+ROUND(AVERAGE(K9,L9),2)</f>
        <v>2953935.5</v>
      </c>
      <c r="O9" s="22"/>
      <c r="P9" s="22">
        <f>N9</f>
        <v>2953935.5</v>
      </c>
      <c r="Q9" s="22">
        <f>ROUND(P9*19%,2)</f>
        <v>561247.75</v>
      </c>
      <c r="R9" s="22">
        <f>ROUND(Q9+P9,2)</f>
        <v>3515183.25</v>
      </c>
      <c r="S9" s="22">
        <f>ROUND(R9*D9,2)</f>
        <v>66788481.75</v>
      </c>
      <c r="T9" s="49"/>
      <c r="U9" s="17"/>
    </row>
    <row r="10" spans="1:24" s="1" customFormat="1" ht="42.75" customHeight="1" thickBot="1">
      <c r="A10" s="17"/>
      <c r="B10" s="98"/>
      <c r="C10" s="18" t="s">
        <v>25</v>
      </c>
      <c r="D10" s="18">
        <v>19</v>
      </c>
      <c r="E10" s="18" t="s">
        <v>15</v>
      </c>
      <c r="F10" s="19"/>
      <c r="G10" s="45">
        <v>2464091</v>
      </c>
      <c r="H10" s="45"/>
      <c r="I10" s="45">
        <v>3734796</v>
      </c>
      <c r="J10" s="62"/>
      <c r="K10" s="21">
        <f t="shared" ref="K10:K11" si="0">ROUND(MIN(G10,I10),2)</f>
        <v>2464091</v>
      </c>
      <c r="L10" s="21">
        <f t="shared" ref="L10:L11" si="1">ROUND(AVERAGE(G10,I10),2)</f>
        <v>3099443.5</v>
      </c>
      <c r="M10" s="21">
        <f t="shared" ref="M10:M11" si="2">ROUND(MAX(G10,I10),2)</f>
        <v>3734796</v>
      </c>
      <c r="N10" s="63">
        <f t="shared" ref="N10:N11" si="3">+ROUND(AVERAGE(K10,L10),2)</f>
        <v>2781767.25</v>
      </c>
      <c r="O10" s="22"/>
      <c r="P10" s="22">
        <f>N10</f>
        <v>2781767.25</v>
      </c>
      <c r="Q10" s="22">
        <f t="shared" ref="Q10:Q17" si="4">ROUND(P10*19%,2)</f>
        <v>528535.78</v>
      </c>
      <c r="R10" s="22">
        <f t="shared" ref="R10:R11" si="5">ROUND(Q10+P10,2)</f>
        <v>3310303.03</v>
      </c>
      <c r="S10" s="22">
        <f>ROUND(R10*D10,2)</f>
        <v>62895757.57</v>
      </c>
      <c r="T10" s="49"/>
      <c r="U10" s="17"/>
      <c r="X10" s="1" t="s">
        <v>17</v>
      </c>
    </row>
    <row r="11" spans="1:24" s="1" customFormat="1" ht="42.75" customHeight="1" thickBot="1">
      <c r="A11" s="17"/>
      <c r="B11" s="89"/>
      <c r="C11" s="18" t="s">
        <v>50</v>
      </c>
      <c r="D11" s="18">
        <v>19</v>
      </c>
      <c r="E11" s="18" t="s">
        <v>15</v>
      </c>
      <c r="F11" s="19"/>
      <c r="G11" s="45">
        <v>2003864</v>
      </c>
      <c r="H11" s="45"/>
      <c r="I11" s="45">
        <v>3037235</v>
      </c>
      <c r="J11" s="62"/>
      <c r="K11" s="21">
        <f t="shared" si="0"/>
        <v>2003864</v>
      </c>
      <c r="L11" s="21">
        <f t="shared" si="1"/>
        <v>2520549.5</v>
      </c>
      <c r="M11" s="21">
        <f t="shared" si="2"/>
        <v>3037235</v>
      </c>
      <c r="N11" s="63">
        <f t="shared" si="3"/>
        <v>2262206.75</v>
      </c>
      <c r="O11" s="22"/>
      <c r="P11" s="22">
        <f>N11</f>
        <v>2262206.75</v>
      </c>
      <c r="Q11" s="22">
        <f t="shared" si="4"/>
        <v>429819.28</v>
      </c>
      <c r="R11" s="22">
        <f t="shared" si="5"/>
        <v>2692026.03</v>
      </c>
      <c r="S11" s="22">
        <f>ROUND(R11*D11,2)</f>
        <v>51148494.57</v>
      </c>
      <c r="T11" s="49"/>
      <c r="U11" s="17"/>
    </row>
    <row r="12" spans="1:24" s="1" customFormat="1" ht="66" customHeight="1" thickBot="1">
      <c r="A12" s="17"/>
      <c r="B12" s="99" t="s">
        <v>26</v>
      </c>
      <c r="C12" s="100"/>
      <c r="D12" s="100"/>
      <c r="E12" s="101"/>
      <c r="F12" s="19"/>
      <c r="G12" s="76">
        <f>SUM(G9:G11)</f>
        <v>7084855</v>
      </c>
      <c r="H12" s="45"/>
      <c r="I12" s="76">
        <f>SUM(I9:I11)</f>
        <v>10737073</v>
      </c>
      <c r="J12" s="62"/>
      <c r="K12" s="74"/>
      <c r="L12" s="75"/>
      <c r="M12" s="75"/>
      <c r="N12" s="75"/>
      <c r="O12" s="75"/>
      <c r="P12" s="102" t="s">
        <v>43</v>
      </c>
      <c r="Q12" s="103"/>
      <c r="R12" s="104"/>
      <c r="S12" s="79">
        <f>SUM(S9:S11)</f>
        <v>180832733.88999999</v>
      </c>
      <c r="T12" s="49"/>
      <c r="U12" s="17"/>
    </row>
    <row r="13" spans="1:24" s="1" customFormat="1" ht="42.75" customHeight="1" thickBot="1">
      <c r="A13" s="17"/>
      <c r="B13" s="108" t="s">
        <v>32</v>
      </c>
      <c r="C13" s="18" t="s">
        <v>27</v>
      </c>
      <c r="D13" s="18">
        <v>37</v>
      </c>
      <c r="E13" s="18" t="s">
        <v>15</v>
      </c>
      <c r="F13" s="19"/>
      <c r="G13" s="45">
        <v>1227273</v>
      </c>
      <c r="H13" s="45"/>
      <c r="I13" s="45">
        <v>1860164</v>
      </c>
      <c r="J13" s="62"/>
      <c r="K13" s="21">
        <f t="shared" ref="K13" si="6">ROUND(MIN(G13,I13),2)</f>
        <v>1227273</v>
      </c>
      <c r="L13" s="21">
        <f t="shared" ref="L13" si="7">ROUND(AVERAGE(G13,I13),2)</f>
        <v>1543718.5</v>
      </c>
      <c r="M13" s="21">
        <f t="shared" ref="M13" si="8">ROUND(MAX(G13,I13),2)</f>
        <v>1860164</v>
      </c>
      <c r="N13" s="63">
        <f t="shared" ref="N13" si="9">+ROUND(AVERAGE(K13,L13),2)</f>
        <v>1385495.75</v>
      </c>
      <c r="O13" s="22"/>
      <c r="P13" s="22">
        <f>N13</f>
        <v>1385495.75</v>
      </c>
      <c r="Q13" s="22">
        <f t="shared" si="4"/>
        <v>263244.19</v>
      </c>
      <c r="R13" s="22">
        <f t="shared" ref="R13" si="10">ROUND(Q13+P13,2)</f>
        <v>1648739.94</v>
      </c>
      <c r="S13" s="22">
        <f>ROUND(R13*D13,2)</f>
        <v>61003377.780000001</v>
      </c>
      <c r="T13" s="49"/>
      <c r="U13" s="17"/>
    </row>
    <row r="14" spans="1:24" s="1" customFormat="1" ht="42.75" customHeight="1" thickBot="1">
      <c r="A14" s="17"/>
      <c r="B14" s="109"/>
      <c r="C14" s="18" t="s">
        <v>28</v>
      </c>
      <c r="D14" s="18">
        <v>99</v>
      </c>
      <c r="E14" s="18" t="s">
        <v>15</v>
      </c>
      <c r="F14" s="19"/>
      <c r="G14" s="45">
        <v>371250</v>
      </c>
      <c r="H14" s="45"/>
      <c r="I14" s="45">
        <v>562700</v>
      </c>
      <c r="J14" s="62"/>
      <c r="K14" s="21">
        <f t="shared" ref="K14:K15" si="11">ROUND(MIN(G14,I14),2)</f>
        <v>371250</v>
      </c>
      <c r="L14" s="63">
        <f t="shared" ref="L14:L15" si="12">ROUND(AVERAGE(G14,I14),2)</f>
        <v>466975</v>
      </c>
      <c r="M14" s="21">
        <f t="shared" ref="M14:M15" si="13">ROUND(MAX(G14,I14),2)</f>
        <v>562700</v>
      </c>
      <c r="N14" s="21">
        <f t="shared" ref="N14:N15" si="14">+ROUND(AVERAGE(K14,L14),2)</f>
        <v>419112.5</v>
      </c>
      <c r="O14" s="22"/>
      <c r="P14" s="22">
        <f>L14</f>
        <v>466975</v>
      </c>
      <c r="Q14" s="22">
        <f t="shared" si="4"/>
        <v>88725.25</v>
      </c>
      <c r="R14" s="22">
        <f t="shared" ref="R14:R15" si="15">ROUND(Q14+P14,2)</f>
        <v>555700.25</v>
      </c>
      <c r="S14" s="22">
        <f t="shared" ref="S14:S15" si="16">ROUND(R14*D14,2)</f>
        <v>55014324.75</v>
      </c>
      <c r="T14" s="49"/>
      <c r="U14" s="17"/>
    </row>
    <row r="15" spans="1:24" s="1" customFormat="1" ht="42.75" customHeight="1" thickBot="1">
      <c r="A15" s="17"/>
      <c r="B15" s="90"/>
      <c r="C15" s="18" t="s">
        <v>29</v>
      </c>
      <c r="D15" s="18">
        <v>38</v>
      </c>
      <c r="E15" s="18" t="s">
        <v>15</v>
      </c>
      <c r="F15" s="19"/>
      <c r="G15" s="45">
        <v>1534091</v>
      </c>
      <c r="H15" s="45"/>
      <c r="I15" s="45">
        <v>2325205</v>
      </c>
      <c r="J15" s="62"/>
      <c r="K15" s="21">
        <f t="shared" si="11"/>
        <v>1534091</v>
      </c>
      <c r="L15" s="21">
        <f t="shared" si="12"/>
        <v>1929648</v>
      </c>
      <c r="M15" s="21">
        <f t="shared" si="13"/>
        <v>2325205</v>
      </c>
      <c r="N15" s="63">
        <f t="shared" si="14"/>
        <v>1731869.5</v>
      </c>
      <c r="O15" s="22"/>
      <c r="P15" s="22">
        <f>N15</f>
        <v>1731869.5</v>
      </c>
      <c r="Q15" s="22">
        <f t="shared" si="4"/>
        <v>329055.21000000002</v>
      </c>
      <c r="R15" s="22">
        <f t="shared" si="15"/>
        <v>2060924.71</v>
      </c>
      <c r="S15" s="22">
        <f t="shared" si="16"/>
        <v>78315138.980000004</v>
      </c>
      <c r="T15" s="49"/>
      <c r="U15" s="17"/>
    </row>
    <row r="16" spans="1:24" s="1" customFormat="1" ht="42.75" customHeight="1" thickBot="1">
      <c r="A16" s="17"/>
      <c r="B16" s="110" t="s">
        <v>31</v>
      </c>
      <c r="C16" s="111"/>
      <c r="D16" s="111"/>
      <c r="E16" s="112"/>
      <c r="F16" s="19"/>
      <c r="G16" s="77">
        <f>SUM(G13:G15)</f>
        <v>3132614</v>
      </c>
      <c r="H16" s="45"/>
      <c r="I16" s="77">
        <f>SUM(I13:I15)</f>
        <v>4748069</v>
      </c>
      <c r="J16" s="62"/>
      <c r="K16" s="21"/>
      <c r="L16" s="21"/>
      <c r="M16" s="21"/>
      <c r="N16" s="21"/>
      <c r="O16" s="22"/>
      <c r="P16" s="113" t="s">
        <v>44</v>
      </c>
      <c r="Q16" s="114"/>
      <c r="R16" s="115"/>
      <c r="S16" s="77">
        <f>SUM(S13:S15)</f>
        <v>194332841.50999999</v>
      </c>
      <c r="T16" s="49"/>
      <c r="U16" s="17"/>
    </row>
    <row r="17" spans="1:21" s="1" customFormat="1" ht="72" customHeight="1" thickBot="1">
      <c r="A17" s="17"/>
      <c r="B17" s="64" t="s">
        <v>33</v>
      </c>
      <c r="C17" s="18" t="s">
        <v>30</v>
      </c>
      <c r="D17" s="18">
        <v>20</v>
      </c>
      <c r="E17" s="18" t="s">
        <v>15</v>
      </c>
      <c r="F17" s="19"/>
      <c r="G17" s="45">
        <v>2157273</v>
      </c>
      <c r="H17" s="45"/>
      <c r="I17" s="45">
        <v>3269755</v>
      </c>
      <c r="J17" s="62"/>
      <c r="K17" s="21">
        <f t="shared" ref="K17" si="17">ROUND(MIN(G17,I17),2)</f>
        <v>2157273</v>
      </c>
      <c r="L17" s="21">
        <f t="shared" ref="L17" si="18">ROUND(AVERAGE(G17,I17),2)</f>
        <v>2713514</v>
      </c>
      <c r="M17" s="21">
        <f t="shared" ref="M17" si="19">ROUND(MAX(G17,I17),2)</f>
        <v>3269755</v>
      </c>
      <c r="N17" s="63">
        <f t="shared" ref="N17" si="20">+ROUND(AVERAGE(K17,L17),2)</f>
        <v>2435393.5</v>
      </c>
      <c r="O17" s="22"/>
      <c r="P17" s="22">
        <f>N17</f>
        <v>2435393.5</v>
      </c>
      <c r="Q17" s="22">
        <f t="shared" si="4"/>
        <v>462724.77</v>
      </c>
      <c r="R17" s="22">
        <f t="shared" ref="R17" si="21">ROUND(Q17+P17,2)</f>
        <v>2898118.27</v>
      </c>
      <c r="S17" s="22">
        <f t="shared" ref="S17" si="22">ROUND(R17*D17,2)</f>
        <v>57962365.399999999</v>
      </c>
      <c r="T17" s="49"/>
      <c r="U17" s="17"/>
    </row>
    <row r="18" spans="1:21" s="1" customFormat="1" ht="39" customHeight="1" thickBot="1">
      <c r="A18" s="17"/>
      <c r="B18" s="105" t="s">
        <v>34</v>
      </c>
      <c r="C18" s="106"/>
      <c r="D18" s="106"/>
      <c r="E18" s="107"/>
      <c r="F18" s="19"/>
      <c r="G18" s="78">
        <f>SUM(G17)</f>
        <v>2157273</v>
      </c>
      <c r="H18" s="45"/>
      <c r="I18" s="78">
        <f>SUM(I17)</f>
        <v>3269755</v>
      </c>
      <c r="J18" s="62"/>
      <c r="K18" s="21"/>
      <c r="L18" s="21"/>
      <c r="M18" s="21"/>
      <c r="N18" s="21"/>
      <c r="O18" s="22"/>
      <c r="P18" s="116" t="s">
        <v>45</v>
      </c>
      <c r="Q18" s="117"/>
      <c r="R18" s="118"/>
      <c r="S18" s="80">
        <f>SUM(S17)</f>
        <v>57962365.399999999</v>
      </c>
      <c r="T18" s="49"/>
      <c r="U18" s="17"/>
    </row>
    <row r="19" spans="1:21" s="1" customFormat="1" ht="39.75" customHeight="1" thickBot="1">
      <c r="A19" s="17"/>
      <c r="B19" s="120" t="s">
        <v>35</v>
      </c>
      <c r="C19" s="121"/>
      <c r="D19" s="121"/>
      <c r="E19" s="122"/>
      <c r="F19" s="19"/>
      <c r="G19" s="65">
        <f>SUM(G12+G16+G18)</f>
        <v>12374742</v>
      </c>
      <c r="H19" s="46"/>
      <c r="I19" s="65">
        <f>SUM(I12+I16+I18)</f>
        <v>18754897</v>
      </c>
      <c r="J19" s="46"/>
      <c r="K19" s="159" t="s">
        <v>17</v>
      </c>
      <c r="L19" s="159"/>
      <c r="M19" s="159"/>
      <c r="N19" s="160"/>
      <c r="O19" s="22"/>
      <c r="P19" s="123" t="s">
        <v>46</v>
      </c>
      <c r="Q19" s="124"/>
      <c r="R19" s="125"/>
      <c r="S19" s="65">
        <f>SUM(S12+S16+S18)</f>
        <v>433127940.79999995</v>
      </c>
      <c r="T19" s="17"/>
      <c r="U19" s="17"/>
    </row>
    <row r="20" spans="1:21" s="72" customFormat="1" ht="39.75" customHeight="1">
      <c r="A20" s="67"/>
      <c r="B20" s="23"/>
      <c r="C20" s="23"/>
      <c r="D20" s="23"/>
      <c r="E20" s="23"/>
      <c r="F20" s="67"/>
      <c r="G20" s="66"/>
      <c r="H20" s="66"/>
      <c r="I20" s="66"/>
      <c r="J20" s="66"/>
      <c r="K20" s="68"/>
      <c r="L20" s="68"/>
      <c r="M20" s="68"/>
      <c r="N20" s="68"/>
      <c r="O20" s="69"/>
      <c r="P20" s="70"/>
      <c r="Q20" s="70"/>
      <c r="R20" s="70"/>
      <c r="S20" s="71"/>
      <c r="T20" s="67"/>
      <c r="U20" s="67"/>
    </row>
    <row r="21" spans="1:21" s="3" customFormat="1" ht="17.25" thickBot="1">
      <c r="A21" s="24"/>
      <c r="B21" s="25" t="s">
        <v>6</v>
      </c>
      <c r="C21" s="25"/>
      <c r="D21" s="26"/>
      <c r="E21" s="26"/>
      <c r="F21" s="26"/>
      <c r="G21" s="26"/>
      <c r="H21" s="47"/>
      <c r="I21" s="26"/>
      <c r="J21" s="47"/>
      <c r="K21" s="27" t="s">
        <v>17</v>
      </c>
      <c r="L21" s="27"/>
      <c r="M21" s="27"/>
      <c r="N21" s="27"/>
      <c r="O21" s="26"/>
      <c r="P21" s="26"/>
      <c r="Q21" s="24"/>
      <c r="R21" s="24"/>
      <c r="S21" s="24"/>
      <c r="T21" s="50"/>
      <c r="U21" s="24"/>
    </row>
    <row r="22" spans="1:21" s="3" customFormat="1" ht="36" customHeight="1" thickBot="1">
      <c r="A22" s="24"/>
      <c r="B22" s="155" t="s">
        <v>40</v>
      </c>
      <c r="C22" s="156"/>
      <c r="D22" s="156"/>
      <c r="E22" s="156"/>
      <c r="F22" s="156"/>
      <c r="G22" s="156"/>
      <c r="H22" s="156"/>
      <c r="I22" s="156"/>
      <c r="J22" s="156"/>
      <c r="K22" s="27"/>
      <c r="L22" s="27" t="s">
        <v>17</v>
      </c>
      <c r="M22" s="27"/>
      <c r="N22" s="27" t="s">
        <v>17</v>
      </c>
      <c r="O22" s="28"/>
      <c r="P22" s="28"/>
      <c r="Q22" s="24"/>
      <c r="R22" s="24"/>
      <c r="S22" s="24"/>
      <c r="T22" s="24"/>
      <c r="U22" s="24"/>
    </row>
    <row r="23" spans="1:21" s="3" customFormat="1" ht="67.5" customHeight="1" thickBot="1">
      <c r="A23" s="24"/>
      <c r="B23" s="155" t="s">
        <v>47</v>
      </c>
      <c r="C23" s="156"/>
      <c r="D23" s="156"/>
      <c r="E23" s="156"/>
      <c r="F23" s="156"/>
      <c r="G23" s="156"/>
      <c r="H23" s="156"/>
      <c r="I23" s="156"/>
      <c r="J23" s="156"/>
      <c r="K23" s="29"/>
      <c r="L23" s="27"/>
      <c r="M23" s="27"/>
      <c r="N23" s="27" t="s">
        <v>17</v>
      </c>
      <c r="O23" s="28"/>
      <c r="P23" s="28"/>
      <c r="Q23" s="24"/>
      <c r="R23" s="24"/>
      <c r="S23" s="24"/>
      <c r="T23" s="24"/>
      <c r="U23" s="24"/>
    </row>
    <row r="24" spans="1:21" s="3" customFormat="1" ht="93" customHeight="1" thickBot="1">
      <c r="A24" s="24"/>
      <c r="B24" s="152" t="s">
        <v>38</v>
      </c>
      <c r="C24" s="153"/>
      <c r="D24" s="153"/>
      <c r="E24" s="153"/>
      <c r="F24" s="154"/>
      <c r="G24" s="154"/>
      <c r="H24" s="154"/>
      <c r="I24" s="154"/>
      <c r="J24" s="154"/>
      <c r="K24" s="27"/>
      <c r="L24" s="27"/>
      <c r="M24" s="27"/>
      <c r="N24" s="27"/>
      <c r="O24" s="28"/>
      <c r="P24" s="28"/>
      <c r="Q24" s="24"/>
      <c r="R24" s="24"/>
      <c r="S24" s="24"/>
      <c r="T24" s="24"/>
      <c r="U24" s="24"/>
    </row>
    <row r="25" spans="1:21" s="3" customFormat="1" ht="33.75" customHeight="1">
      <c r="A25" s="24"/>
      <c r="B25" s="130" t="s">
        <v>52</v>
      </c>
      <c r="C25" s="130"/>
      <c r="D25" s="30"/>
      <c r="E25" s="30"/>
      <c r="F25" s="30"/>
      <c r="G25" s="30"/>
      <c r="H25" s="48"/>
      <c r="I25" s="30"/>
      <c r="J25" s="48"/>
      <c r="K25" s="31"/>
      <c r="L25" s="31"/>
      <c r="M25" s="31"/>
      <c r="N25" s="31"/>
      <c r="O25" s="30"/>
      <c r="P25" s="30"/>
      <c r="Q25" s="24"/>
      <c r="R25" s="24"/>
      <c r="S25" s="24"/>
      <c r="T25" s="24"/>
      <c r="U25" s="24"/>
    </row>
    <row r="26" spans="1:21" s="3" customFormat="1" ht="33.75" customHeight="1">
      <c r="A26" s="24"/>
      <c r="B26" s="119" t="s">
        <v>41</v>
      </c>
      <c r="C26" s="119"/>
      <c r="D26" s="30"/>
      <c r="E26" s="30"/>
      <c r="F26" s="30"/>
      <c r="G26" s="30"/>
      <c r="H26" s="48"/>
      <c r="I26" s="30"/>
      <c r="J26" s="48"/>
      <c r="K26" s="31"/>
      <c r="L26" s="31"/>
      <c r="M26" s="31"/>
      <c r="N26" s="31"/>
      <c r="O26" s="30"/>
      <c r="P26" s="30"/>
      <c r="Q26" s="24"/>
      <c r="R26" s="24"/>
      <c r="S26" s="24"/>
      <c r="T26" s="24"/>
      <c r="U26" s="24"/>
    </row>
    <row r="27" spans="1:21" s="3" customFormat="1" ht="22.15" customHeight="1">
      <c r="A27" s="24"/>
      <c r="B27" s="51"/>
      <c r="C27" s="51"/>
      <c r="D27" s="30"/>
      <c r="E27" s="30"/>
      <c r="F27" s="30"/>
      <c r="G27" s="30"/>
      <c r="H27" s="48"/>
      <c r="I27" s="30"/>
      <c r="J27" s="48"/>
      <c r="K27" s="31"/>
      <c r="L27" s="31"/>
      <c r="M27" s="31"/>
      <c r="N27" s="31"/>
      <c r="O27" s="30"/>
      <c r="P27" s="30"/>
      <c r="Q27" s="24"/>
      <c r="R27" s="24"/>
      <c r="S27" s="24"/>
      <c r="T27" s="24"/>
      <c r="U27" s="24"/>
    </row>
    <row r="28" spans="1:21" s="3" customFormat="1">
      <c r="A28" s="24"/>
      <c r="B28" s="52"/>
      <c r="C28" s="52"/>
      <c r="D28" s="26"/>
      <c r="E28" s="26"/>
      <c r="F28" s="26"/>
      <c r="G28" s="26"/>
      <c r="H28" s="47"/>
      <c r="I28" s="26"/>
      <c r="J28" s="47"/>
      <c r="K28" s="27"/>
      <c r="L28" s="27"/>
      <c r="M28" s="27"/>
      <c r="N28" s="27"/>
      <c r="O28" s="26"/>
      <c r="P28" s="26"/>
      <c r="Q28" s="24"/>
      <c r="R28" s="24"/>
      <c r="S28" s="24"/>
      <c r="T28" s="24"/>
      <c r="U28" s="24"/>
    </row>
    <row r="29" spans="1:21" s="3" customFormat="1">
      <c r="A29" s="24"/>
      <c r="B29" s="52"/>
      <c r="C29" s="52"/>
      <c r="D29" s="26"/>
      <c r="E29" s="26"/>
      <c r="F29" s="26"/>
      <c r="G29" s="26"/>
      <c r="H29" s="47"/>
      <c r="I29" s="26"/>
      <c r="J29" s="47"/>
      <c r="K29" s="27"/>
      <c r="L29" s="27" t="s">
        <v>17</v>
      </c>
      <c r="M29" s="27"/>
      <c r="N29" s="27"/>
      <c r="O29" s="26"/>
      <c r="P29" s="26"/>
      <c r="Q29" s="24"/>
      <c r="R29" s="24"/>
      <c r="S29" s="24"/>
      <c r="T29" s="24"/>
      <c r="U29" s="24"/>
    </row>
    <row r="30" spans="1:21" s="3" customFormat="1">
      <c r="A30" s="24"/>
      <c r="B30" s="53"/>
      <c r="C30" s="53"/>
      <c r="D30" s="26"/>
      <c r="E30" s="26"/>
      <c r="F30" s="26"/>
      <c r="G30" s="26"/>
      <c r="H30" s="47"/>
      <c r="I30" s="26"/>
      <c r="J30" s="47"/>
      <c r="K30" s="27"/>
      <c r="L30" s="27"/>
      <c r="M30" s="27"/>
      <c r="N30" s="27"/>
      <c r="O30" s="26"/>
      <c r="P30" s="26"/>
      <c r="Q30" s="24"/>
      <c r="R30" s="24"/>
      <c r="S30" s="24"/>
      <c r="T30" s="24"/>
      <c r="U30" s="24"/>
    </row>
    <row r="31" spans="1:21" s="3" customFormat="1">
      <c r="A31" s="24"/>
      <c r="B31" s="51"/>
      <c r="C31" s="51"/>
      <c r="D31" s="26"/>
      <c r="E31" s="26"/>
      <c r="F31" s="26"/>
      <c r="G31" s="26"/>
      <c r="H31" s="47"/>
      <c r="I31" s="26"/>
      <c r="J31" s="47"/>
      <c r="K31" s="27"/>
      <c r="L31" s="27"/>
      <c r="M31" s="27"/>
      <c r="N31" s="27"/>
      <c r="O31" s="26"/>
      <c r="P31" s="26"/>
      <c r="Q31" s="24"/>
      <c r="R31" s="24"/>
      <c r="S31" s="24"/>
      <c r="T31" s="24"/>
      <c r="U31" s="24"/>
    </row>
    <row r="32" spans="1:21" s="3" customFormat="1">
      <c r="A32" s="24"/>
      <c r="B32" s="52"/>
      <c r="C32" s="52"/>
      <c r="D32" s="26"/>
      <c r="E32" s="26"/>
      <c r="F32" s="26"/>
      <c r="G32" s="26"/>
      <c r="H32" s="47"/>
      <c r="I32" s="26"/>
      <c r="J32" s="47"/>
      <c r="K32" s="27"/>
      <c r="L32" s="27"/>
      <c r="M32" s="27"/>
      <c r="N32" s="27"/>
      <c r="O32" s="26"/>
      <c r="P32" s="26"/>
      <c r="Q32" s="24"/>
      <c r="R32" s="24"/>
      <c r="S32" s="24"/>
      <c r="T32" s="24"/>
      <c r="U32" s="24"/>
    </row>
    <row r="33" spans="1:21" s="3" customFormat="1">
      <c r="A33" s="24"/>
      <c r="B33" s="52"/>
      <c r="C33" s="52"/>
      <c r="D33" s="26"/>
      <c r="E33" s="26"/>
      <c r="F33" s="26"/>
      <c r="G33" s="26"/>
      <c r="H33" s="47"/>
      <c r="I33" s="26"/>
      <c r="J33" s="47"/>
      <c r="K33" s="27"/>
      <c r="L33" s="27"/>
      <c r="M33" s="27"/>
      <c r="N33" s="27"/>
      <c r="O33" s="26"/>
      <c r="P33" s="26"/>
      <c r="Q33" s="24"/>
      <c r="R33" s="24"/>
      <c r="S33" s="24"/>
      <c r="T33" s="24"/>
      <c r="U33" s="24"/>
    </row>
    <row r="34" spans="1:21" s="3" customFormat="1">
      <c r="A34" s="24"/>
      <c r="B34" s="53"/>
      <c r="C34" s="53"/>
      <c r="D34" s="26"/>
      <c r="E34" s="26"/>
      <c r="F34" s="26"/>
      <c r="G34" s="26"/>
      <c r="H34" s="47"/>
      <c r="I34" s="26"/>
      <c r="J34" s="47"/>
      <c r="K34" s="27"/>
      <c r="L34" s="27"/>
      <c r="M34" s="27"/>
      <c r="N34" s="27"/>
      <c r="O34" s="26"/>
      <c r="P34" s="26"/>
      <c r="Q34" s="24"/>
      <c r="R34" s="24"/>
      <c r="S34" s="24"/>
      <c r="T34" s="24"/>
      <c r="U34" s="24"/>
    </row>
    <row r="35" spans="1:21" s="3" customFormat="1">
      <c r="B35" s="24"/>
      <c r="C35" s="24"/>
      <c r="D35" s="24"/>
      <c r="E35" s="24"/>
      <c r="F35" s="24"/>
      <c r="G35" s="24"/>
      <c r="H35" s="54"/>
      <c r="I35" s="24"/>
      <c r="J35" s="54"/>
      <c r="K35" s="27"/>
      <c r="L35" s="27"/>
      <c r="M35" s="27"/>
      <c r="N35" s="27"/>
      <c r="O35" s="24"/>
      <c r="P35" s="24"/>
      <c r="Q35" s="24"/>
      <c r="R35" s="24"/>
      <c r="S35" s="24"/>
      <c r="T35" s="24"/>
      <c r="U35" s="24"/>
    </row>
    <row r="36" spans="1:21" s="3" customFormat="1">
      <c r="B36" s="24"/>
      <c r="C36" s="24"/>
      <c r="D36" s="24"/>
      <c r="E36" s="24"/>
      <c r="F36" s="24"/>
      <c r="G36" s="24"/>
      <c r="H36" s="54"/>
      <c r="I36" s="24"/>
      <c r="J36" s="54"/>
      <c r="K36" s="27"/>
      <c r="L36" s="27"/>
      <c r="M36" s="27"/>
      <c r="N36" s="27"/>
      <c r="O36" s="24"/>
      <c r="P36" s="24"/>
      <c r="Q36" s="24"/>
      <c r="R36" s="24"/>
      <c r="S36" s="24"/>
      <c r="T36" s="24"/>
      <c r="U36" s="24"/>
    </row>
    <row r="37" spans="1:21">
      <c r="B37" s="9"/>
      <c r="C37" s="9"/>
      <c r="D37" s="9"/>
      <c r="E37" s="9"/>
      <c r="F37" s="8"/>
      <c r="G37" s="8"/>
      <c r="H37" s="41"/>
      <c r="I37" s="8"/>
      <c r="J37" s="41"/>
      <c r="K37" s="27"/>
      <c r="L37" s="27"/>
      <c r="M37" s="27"/>
      <c r="N37" s="27"/>
      <c r="O37" s="8"/>
      <c r="P37" s="8"/>
      <c r="Q37" s="8"/>
      <c r="R37" s="8"/>
      <c r="S37" s="8"/>
      <c r="T37" s="8"/>
      <c r="U37" s="8"/>
    </row>
    <row r="38" spans="1:21">
      <c r="B38" s="9"/>
      <c r="C38" s="9"/>
      <c r="D38" s="9"/>
      <c r="E38" s="9"/>
      <c r="F38" s="8"/>
      <c r="G38" s="8"/>
      <c r="H38" s="41"/>
      <c r="I38" s="8"/>
      <c r="J38" s="41"/>
      <c r="K38" s="27"/>
      <c r="L38" s="27"/>
      <c r="M38" s="27"/>
      <c r="N38" s="27"/>
      <c r="O38" s="8"/>
      <c r="P38" s="8"/>
      <c r="Q38" s="8"/>
      <c r="R38" s="8"/>
      <c r="S38" s="8"/>
      <c r="T38" s="8"/>
      <c r="U38" s="8"/>
    </row>
    <row r="39" spans="1:21">
      <c r="B39" s="9"/>
      <c r="C39" s="9"/>
      <c r="D39" s="9"/>
      <c r="E39" s="9"/>
      <c r="F39" s="8"/>
      <c r="G39" s="8"/>
      <c r="H39" s="41"/>
      <c r="I39" s="8"/>
      <c r="J39" s="41"/>
      <c r="K39" s="27"/>
      <c r="L39" s="27"/>
      <c r="M39" s="27"/>
      <c r="N39" s="27"/>
      <c r="O39" s="8"/>
      <c r="P39" s="8"/>
      <c r="Q39" s="8"/>
      <c r="R39" s="8"/>
      <c r="S39" s="8"/>
      <c r="T39" s="8"/>
      <c r="U39" s="8"/>
    </row>
    <row r="40" spans="1:21">
      <c r="B40" s="9"/>
      <c r="C40" s="9"/>
      <c r="D40" s="9"/>
      <c r="E40" s="9"/>
      <c r="F40" s="8"/>
      <c r="G40" s="8"/>
      <c r="H40" s="41"/>
      <c r="I40" s="8"/>
      <c r="J40" s="41"/>
      <c r="K40" s="27"/>
      <c r="L40" s="27"/>
      <c r="M40" s="27"/>
      <c r="N40" s="27"/>
      <c r="O40" s="8"/>
      <c r="P40" s="8"/>
      <c r="Q40" s="8"/>
      <c r="R40" s="8"/>
      <c r="S40" s="8"/>
      <c r="T40" s="8"/>
      <c r="U40" s="8"/>
    </row>
    <row r="41" spans="1:21">
      <c r="B41" s="9"/>
      <c r="C41" s="9"/>
      <c r="D41" s="9"/>
      <c r="E41" s="9"/>
      <c r="F41" s="8"/>
      <c r="G41" s="8"/>
      <c r="H41" s="41"/>
      <c r="I41" s="8"/>
      <c r="J41" s="41"/>
      <c r="K41" s="27"/>
      <c r="L41" s="27"/>
      <c r="M41" s="27"/>
      <c r="N41" s="27"/>
      <c r="O41" s="8"/>
      <c r="P41" s="8"/>
      <c r="Q41" s="8"/>
      <c r="R41" s="8"/>
      <c r="S41" s="8"/>
      <c r="T41" s="8"/>
      <c r="U41" s="8"/>
    </row>
    <row r="42" spans="1:21">
      <c r="B42" s="9"/>
      <c r="C42" s="9"/>
      <c r="D42" s="9"/>
      <c r="E42" s="9"/>
      <c r="F42" s="8"/>
      <c r="G42" s="8"/>
      <c r="H42" s="41"/>
      <c r="I42" s="8"/>
      <c r="J42" s="41"/>
      <c r="K42" s="27"/>
      <c r="L42" s="27"/>
      <c r="M42" s="27"/>
      <c r="N42" s="27"/>
      <c r="O42" s="8"/>
      <c r="P42" s="8"/>
      <c r="Q42" s="8"/>
      <c r="R42" s="8"/>
      <c r="S42" s="8"/>
      <c r="T42" s="8"/>
      <c r="U42" s="8"/>
    </row>
    <row r="43" spans="1:21">
      <c r="B43" s="9"/>
      <c r="C43" s="9"/>
      <c r="D43" s="9"/>
      <c r="E43" s="9"/>
      <c r="F43" s="8"/>
      <c r="G43" s="8"/>
      <c r="H43" s="41"/>
      <c r="I43" s="8"/>
      <c r="J43" s="41"/>
      <c r="K43" s="27"/>
      <c r="L43" s="27"/>
      <c r="M43" s="27"/>
      <c r="N43" s="27"/>
      <c r="O43" s="8"/>
      <c r="P43" s="8"/>
      <c r="Q43" s="8"/>
      <c r="R43" s="8"/>
      <c r="S43" s="8"/>
      <c r="T43" s="8"/>
      <c r="U43" s="8"/>
    </row>
  </sheetData>
  <mergeCells count="36">
    <mergeCell ref="P12:R12"/>
    <mergeCell ref="G4:G5"/>
    <mergeCell ref="I4:I5"/>
    <mergeCell ref="G7:G8"/>
    <mergeCell ref="B19:E19"/>
    <mergeCell ref="K19:N19"/>
    <mergeCell ref="I7:I8"/>
    <mergeCell ref="B9:B11"/>
    <mergeCell ref="B12:E12"/>
    <mergeCell ref="B13:B15"/>
    <mergeCell ref="B16:E16"/>
    <mergeCell ref="B18:E18"/>
    <mergeCell ref="P16:R16"/>
    <mergeCell ref="P18:R18"/>
    <mergeCell ref="P19:R19"/>
    <mergeCell ref="B26:C26"/>
    <mergeCell ref="B25:C25"/>
    <mergeCell ref="B24:J24"/>
    <mergeCell ref="B22:J22"/>
    <mergeCell ref="B23:J23"/>
    <mergeCell ref="B2:S2"/>
    <mergeCell ref="P5:S5"/>
    <mergeCell ref="B7:E7"/>
    <mergeCell ref="P6:S6"/>
    <mergeCell ref="K7:K8"/>
    <mergeCell ref="L7:L8"/>
    <mergeCell ref="M7:M8"/>
    <mergeCell ref="N7:N8"/>
    <mergeCell ref="P7:P8"/>
    <mergeCell ref="Q7:Q8"/>
    <mergeCell ref="R7:R8"/>
    <mergeCell ref="S7:S8"/>
    <mergeCell ref="D3:S3"/>
    <mergeCell ref="B3:C3"/>
    <mergeCell ref="K4:N4"/>
    <mergeCell ref="B4:E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34"/>
  <sheetViews>
    <sheetView topLeftCell="A11" zoomScale="70" zoomScaleNormal="70" workbookViewId="0">
      <selection activeCell="D12" sqref="D12:D14"/>
    </sheetView>
  </sheetViews>
  <sheetFormatPr baseColWidth="10" defaultColWidth="11" defaultRowHeight="16.5"/>
  <cols>
    <col min="1" max="1" width="3.7109375" style="4" customWidth="1"/>
    <col min="2" max="2" width="20.140625" style="5" customWidth="1"/>
    <col min="3" max="3" width="45.28515625" style="5" customWidth="1"/>
    <col min="4" max="4" width="15.140625" style="5" customWidth="1"/>
    <col min="5" max="5" width="15.5703125" style="5" customWidth="1"/>
    <col min="6" max="6" width="2.7109375" style="4" customWidth="1"/>
    <col min="7" max="7" width="25.28515625" style="4" customWidth="1"/>
    <col min="8" max="8" width="16.85546875" style="4" customWidth="1"/>
    <col min="9" max="9" width="20.28515625" style="4" customWidth="1"/>
    <col min="10" max="10" width="21.28515625" style="4" customWidth="1"/>
    <col min="11" max="11" width="3.85546875" style="4" customWidth="1"/>
    <col min="12" max="12" width="18.5703125" style="4" customWidth="1"/>
    <col min="13" max="13" width="16.85546875" style="4" customWidth="1"/>
    <col min="14" max="14" width="21.140625" style="4" customWidth="1"/>
    <col min="15" max="15" width="26.28515625" style="4" customWidth="1"/>
    <col min="16" max="224" width="11" style="4"/>
    <col min="225" max="225" width="2.7109375" style="4" customWidth="1"/>
    <col min="226" max="226" width="8.140625" style="4" customWidth="1"/>
    <col min="227" max="227" width="18.7109375" style="4" customWidth="1"/>
    <col min="228" max="228" width="17.140625" style="4" customWidth="1"/>
    <col min="229" max="229" width="19" style="4" customWidth="1"/>
    <col min="230" max="230" width="17.140625" style="4" customWidth="1"/>
    <col min="231" max="231" width="47.7109375" style="4" customWidth="1"/>
    <col min="232" max="232" width="15.42578125" style="4" customWidth="1"/>
    <col min="233" max="233" width="1.7109375" style="4" customWidth="1"/>
    <col min="234" max="234" width="22.28515625" style="4" customWidth="1"/>
    <col min="235" max="235" width="14.42578125" style="4" customWidth="1"/>
    <col min="236" max="236" width="16" style="4" customWidth="1"/>
    <col min="237" max="237" width="21.28515625" style="4" customWidth="1"/>
    <col min="238" max="238" width="1.7109375" style="4" customWidth="1"/>
    <col min="239" max="239" width="17.5703125" style="4" customWidth="1"/>
    <col min="240" max="240" width="15.140625" style="4" customWidth="1"/>
    <col min="241" max="241" width="15.7109375" style="4" customWidth="1"/>
    <col min="242" max="242" width="24.42578125" style="4" customWidth="1"/>
    <col min="243" max="243" width="1.7109375" style="4" customWidth="1"/>
    <col min="244" max="244" width="20" style="4" customWidth="1"/>
    <col min="245" max="245" width="15.140625" style="4" customWidth="1"/>
    <col min="246" max="246" width="18.42578125" style="4" customWidth="1"/>
    <col min="247" max="247" width="22.28515625" style="4" customWidth="1"/>
    <col min="248" max="248" width="17.85546875" style="4" customWidth="1"/>
    <col min="249" max="480" width="11" style="4"/>
    <col min="481" max="481" width="2.7109375" style="4" customWidth="1"/>
    <col min="482" max="482" width="8.140625" style="4" customWidth="1"/>
    <col min="483" max="483" width="18.7109375" style="4" customWidth="1"/>
    <col min="484" max="484" width="17.140625" style="4" customWidth="1"/>
    <col min="485" max="485" width="19" style="4" customWidth="1"/>
    <col min="486" max="486" width="17.140625" style="4" customWidth="1"/>
    <col min="487" max="487" width="47.7109375" style="4" customWidth="1"/>
    <col min="488" max="488" width="15.42578125" style="4" customWidth="1"/>
    <col min="489" max="489" width="1.7109375" style="4" customWidth="1"/>
    <col min="490" max="490" width="22.28515625" style="4" customWidth="1"/>
    <col min="491" max="491" width="14.42578125" style="4" customWidth="1"/>
    <col min="492" max="492" width="16" style="4" customWidth="1"/>
    <col min="493" max="493" width="21.28515625" style="4" customWidth="1"/>
    <col min="494" max="494" width="1.7109375" style="4" customWidth="1"/>
    <col min="495" max="495" width="17.5703125" style="4" customWidth="1"/>
    <col min="496" max="496" width="15.140625" style="4" customWidth="1"/>
    <col min="497" max="497" width="15.7109375" style="4" customWidth="1"/>
    <col min="498" max="498" width="24.42578125" style="4" customWidth="1"/>
    <col min="499" max="499" width="1.7109375" style="4" customWidth="1"/>
    <col min="500" max="500" width="20" style="4" customWidth="1"/>
    <col min="501" max="501" width="15.140625" style="4" customWidth="1"/>
    <col min="502" max="502" width="18.42578125" style="4" customWidth="1"/>
    <col min="503" max="503" width="22.28515625" style="4" customWidth="1"/>
    <col min="504" max="504" width="17.85546875" style="4" customWidth="1"/>
    <col min="505" max="736" width="11" style="4"/>
    <col min="737" max="737" width="2.7109375" style="4" customWidth="1"/>
    <col min="738" max="738" width="8.140625" style="4" customWidth="1"/>
    <col min="739" max="739" width="18.7109375" style="4" customWidth="1"/>
    <col min="740" max="740" width="17.140625" style="4" customWidth="1"/>
    <col min="741" max="741" width="19" style="4" customWidth="1"/>
    <col min="742" max="742" width="17.140625" style="4" customWidth="1"/>
    <col min="743" max="743" width="47.7109375" style="4" customWidth="1"/>
    <col min="744" max="744" width="15.42578125" style="4" customWidth="1"/>
    <col min="745" max="745" width="1.7109375" style="4" customWidth="1"/>
    <col min="746" max="746" width="22.28515625" style="4" customWidth="1"/>
    <col min="747" max="747" width="14.42578125" style="4" customWidth="1"/>
    <col min="748" max="748" width="16" style="4" customWidth="1"/>
    <col min="749" max="749" width="21.28515625" style="4" customWidth="1"/>
    <col min="750" max="750" width="1.7109375" style="4" customWidth="1"/>
    <col min="751" max="751" width="17.5703125" style="4" customWidth="1"/>
    <col min="752" max="752" width="15.140625" style="4" customWidth="1"/>
    <col min="753" max="753" width="15.7109375" style="4" customWidth="1"/>
    <col min="754" max="754" width="24.42578125" style="4" customWidth="1"/>
    <col min="755" max="755" width="1.7109375" style="4" customWidth="1"/>
    <col min="756" max="756" width="20" style="4" customWidth="1"/>
    <col min="757" max="757" width="15.140625" style="4" customWidth="1"/>
    <col min="758" max="758" width="18.42578125" style="4" customWidth="1"/>
    <col min="759" max="759" width="22.28515625" style="4" customWidth="1"/>
    <col min="760" max="760" width="17.85546875" style="4" customWidth="1"/>
    <col min="761" max="992" width="11" style="4"/>
    <col min="993" max="993" width="2.7109375" style="4" customWidth="1"/>
    <col min="994" max="994" width="8.140625" style="4" customWidth="1"/>
    <col min="995" max="995" width="18.7109375" style="4" customWidth="1"/>
    <col min="996" max="996" width="17.140625" style="4" customWidth="1"/>
    <col min="997" max="997" width="19" style="4" customWidth="1"/>
    <col min="998" max="998" width="17.140625" style="4" customWidth="1"/>
    <col min="999" max="999" width="47.7109375" style="4" customWidth="1"/>
    <col min="1000" max="1000" width="15.42578125" style="4" customWidth="1"/>
    <col min="1001" max="1001" width="1.7109375" style="4" customWidth="1"/>
    <col min="1002" max="1002" width="22.28515625" style="4" customWidth="1"/>
    <col min="1003" max="1003" width="14.42578125" style="4" customWidth="1"/>
    <col min="1004" max="1004" width="16" style="4" customWidth="1"/>
    <col min="1005" max="1005" width="21.28515625" style="4" customWidth="1"/>
    <col min="1006" max="1006" width="1.7109375" style="4" customWidth="1"/>
    <col min="1007" max="1007" width="17.5703125" style="4" customWidth="1"/>
    <col min="1008" max="1008" width="15.140625" style="4" customWidth="1"/>
    <col min="1009" max="1009" width="15.7109375" style="4" customWidth="1"/>
    <col min="1010" max="1010" width="24.42578125" style="4" customWidth="1"/>
    <col min="1011" max="1011" width="1.7109375" style="4" customWidth="1"/>
    <col min="1012" max="1012" width="20" style="4" customWidth="1"/>
    <col min="1013" max="1013" width="15.140625" style="4" customWidth="1"/>
    <col min="1014" max="1014" width="18.42578125" style="4" customWidth="1"/>
    <col min="1015" max="1015" width="22.28515625" style="4" customWidth="1"/>
    <col min="1016" max="1016" width="17.85546875" style="4" customWidth="1"/>
    <col min="1017" max="1248" width="11" style="4"/>
    <col min="1249" max="1249" width="2.7109375" style="4" customWidth="1"/>
    <col min="1250" max="1250" width="8.140625" style="4" customWidth="1"/>
    <col min="1251" max="1251" width="18.7109375" style="4" customWidth="1"/>
    <col min="1252" max="1252" width="17.140625" style="4" customWidth="1"/>
    <col min="1253" max="1253" width="19" style="4" customWidth="1"/>
    <col min="1254" max="1254" width="17.140625" style="4" customWidth="1"/>
    <col min="1255" max="1255" width="47.7109375" style="4" customWidth="1"/>
    <col min="1256" max="1256" width="15.42578125" style="4" customWidth="1"/>
    <col min="1257" max="1257" width="1.7109375" style="4" customWidth="1"/>
    <col min="1258" max="1258" width="22.28515625" style="4" customWidth="1"/>
    <col min="1259" max="1259" width="14.42578125" style="4" customWidth="1"/>
    <col min="1260" max="1260" width="16" style="4" customWidth="1"/>
    <col min="1261" max="1261" width="21.28515625" style="4" customWidth="1"/>
    <col min="1262" max="1262" width="1.7109375" style="4" customWidth="1"/>
    <col min="1263" max="1263" width="17.5703125" style="4" customWidth="1"/>
    <col min="1264" max="1264" width="15.140625" style="4" customWidth="1"/>
    <col min="1265" max="1265" width="15.7109375" style="4" customWidth="1"/>
    <col min="1266" max="1266" width="24.42578125" style="4" customWidth="1"/>
    <col min="1267" max="1267" width="1.7109375" style="4" customWidth="1"/>
    <col min="1268" max="1268" width="20" style="4" customWidth="1"/>
    <col min="1269" max="1269" width="15.140625" style="4" customWidth="1"/>
    <col min="1270" max="1270" width="18.42578125" style="4" customWidth="1"/>
    <col min="1271" max="1271" width="22.28515625" style="4" customWidth="1"/>
    <col min="1272" max="1272" width="17.85546875" style="4" customWidth="1"/>
    <col min="1273" max="1504" width="11" style="4"/>
    <col min="1505" max="1505" width="2.7109375" style="4" customWidth="1"/>
    <col min="1506" max="1506" width="8.140625" style="4" customWidth="1"/>
    <col min="1507" max="1507" width="18.7109375" style="4" customWidth="1"/>
    <col min="1508" max="1508" width="17.140625" style="4" customWidth="1"/>
    <col min="1509" max="1509" width="19" style="4" customWidth="1"/>
    <col min="1510" max="1510" width="17.140625" style="4" customWidth="1"/>
    <col min="1511" max="1511" width="47.7109375" style="4" customWidth="1"/>
    <col min="1512" max="1512" width="15.42578125" style="4" customWidth="1"/>
    <col min="1513" max="1513" width="1.7109375" style="4" customWidth="1"/>
    <col min="1514" max="1514" width="22.28515625" style="4" customWidth="1"/>
    <col min="1515" max="1515" width="14.42578125" style="4" customWidth="1"/>
    <col min="1516" max="1516" width="16" style="4" customWidth="1"/>
    <col min="1517" max="1517" width="21.28515625" style="4" customWidth="1"/>
    <col min="1518" max="1518" width="1.7109375" style="4" customWidth="1"/>
    <col min="1519" max="1519" width="17.5703125" style="4" customWidth="1"/>
    <col min="1520" max="1520" width="15.140625" style="4" customWidth="1"/>
    <col min="1521" max="1521" width="15.7109375" style="4" customWidth="1"/>
    <col min="1522" max="1522" width="24.42578125" style="4" customWidth="1"/>
    <col min="1523" max="1523" width="1.7109375" style="4" customWidth="1"/>
    <col min="1524" max="1524" width="20" style="4" customWidth="1"/>
    <col min="1525" max="1525" width="15.140625" style="4" customWidth="1"/>
    <col min="1526" max="1526" width="18.42578125" style="4" customWidth="1"/>
    <col min="1527" max="1527" width="22.28515625" style="4" customWidth="1"/>
    <col min="1528" max="1528" width="17.85546875" style="4" customWidth="1"/>
    <col min="1529" max="1760" width="11" style="4"/>
    <col min="1761" max="1761" width="2.7109375" style="4" customWidth="1"/>
    <col min="1762" max="1762" width="8.140625" style="4" customWidth="1"/>
    <col min="1763" max="1763" width="18.7109375" style="4" customWidth="1"/>
    <col min="1764" max="1764" width="17.140625" style="4" customWidth="1"/>
    <col min="1765" max="1765" width="19" style="4" customWidth="1"/>
    <col min="1766" max="1766" width="17.140625" style="4" customWidth="1"/>
    <col min="1767" max="1767" width="47.7109375" style="4" customWidth="1"/>
    <col min="1768" max="1768" width="15.42578125" style="4" customWidth="1"/>
    <col min="1769" max="1769" width="1.7109375" style="4" customWidth="1"/>
    <col min="1770" max="1770" width="22.28515625" style="4" customWidth="1"/>
    <col min="1771" max="1771" width="14.42578125" style="4" customWidth="1"/>
    <col min="1772" max="1772" width="16" style="4" customWidth="1"/>
    <col min="1773" max="1773" width="21.28515625" style="4" customWidth="1"/>
    <col min="1774" max="1774" width="1.7109375" style="4" customWidth="1"/>
    <col min="1775" max="1775" width="17.5703125" style="4" customWidth="1"/>
    <col min="1776" max="1776" width="15.140625" style="4" customWidth="1"/>
    <col min="1777" max="1777" width="15.7109375" style="4" customWidth="1"/>
    <col min="1778" max="1778" width="24.42578125" style="4" customWidth="1"/>
    <col min="1779" max="1779" width="1.7109375" style="4" customWidth="1"/>
    <col min="1780" max="1780" width="20" style="4" customWidth="1"/>
    <col min="1781" max="1781" width="15.140625" style="4" customWidth="1"/>
    <col min="1782" max="1782" width="18.42578125" style="4" customWidth="1"/>
    <col min="1783" max="1783" width="22.28515625" style="4" customWidth="1"/>
    <col min="1784" max="1784" width="17.85546875" style="4" customWidth="1"/>
    <col min="1785" max="2016" width="11" style="4"/>
    <col min="2017" max="2017" width="2.7109375" style="4" customWidth="1"/>
    <col min="2018" max="2018" width="8.140625" style="4" customWidth="1"/>
    <col min="2019" max="2019" width="18.7109375" style="4" customWidth="1"/>
    <col min="2020" max="2020" width="17.140625" style="4" customWidth="1"/>
    <col min="2021" max="2021" width="19" style="4" customWidth="1"/>
    <col min="2022" max="2022" width="17.140625" style="4" customWidth="1"/>
    <col min="2023" max="2023" width="47.7109375" style="4" customWidth="1"/>
    <col min="2024" max="2024" width="15.42578125" style="4" customWidth="1"/>
    <col min="2025" max="2025" width="1.7109375" style="4" customWidth="1"/>
    <col min="2026" max="2026" width="22.28515625" style="4" customWidth="1"/>
    <col min="2027" max="2027" width="14.42578125" style="4" customWidth="1"/>
    <col min="2028" max="2028" width="16" style="4" customWidth="1"/>
    <col min="2029" max="2029" width="21.28515625" style="4" customWidth="1"/>
    <col min="2030" max="2030" width="1.7109375" style="4" customWidth="1"/>
    <col min="2031" max="2031" width="17.5703125" style="4" customWidth="1"/>
    <col min="2032" max="2032" width="15.140625" style="4" customWidth="1"/>
    <col min="2033" max="2033" width="15.7109375" style="4" customWidth="1"/>
    <col min="2034" max="2034" width="24.42578125" style="4" customWidth="1"/>
    <col min="2035" max="2035" width="1.7109375" style="4" customWidth="1"/>
    <col min="2036" max="2036" width="20" style="4" customWidth="1"/>
    <col min="2037" max="2037" width="15.140625" style="4" customWidth="1"/>
    <col min="2038" max="2038" width="18.42578125" style="4" customWidth="1"/>
    <col min="2039" max="2039" width="22.28515625" style="4" customWidth="1"/>
    <col min="2040" max="2040" width="17.85546875" style="4" customWidth="1"/>
    <col min="2041" max="2272" width="11" style="4"/>
    <col min="2273" max="2273" width="2.7109375" style="4" customWidth="1"/>
    <col min="2274" max="2274" width="8.140625" style="4" customWidth="1"/>
    <col min="2275" max="2275" width="18.7109375" style="4" customWidth="1"/>
    <col min="2276" max="2276" width="17.140625" style="4" customWidth="1"/>
    <col min="2277" max="2277" width="19" style="4" customWidth="1"/>
    <col min="2278" max="2278" width="17.140625" style="4" customWidth="1"/>
    <col min="2279" max="2279" width="47.7109375" style="4" customWidth="1"/>
    <col min="2280" max="2280" width="15.42578125" style="4" customWidth="1"/>
    <col min="2281" max="2281" width="1.7109375" style="4" customWidth="1"/>
    <col min="2282" max="2282" width="22.28515625" style="4" customWidth="1"/>
    <col min="2283" max="2283" width="14.42578125" style="4" customWidth="1"/>
    <col min="2284" max="2284" width="16" style="4" customWidth="1"/>
    <col min="2285" max="2285" width="21.28515625" style="4" customWidth="1"/>
    <col min="2286" max="2286" width="1.7109375" style="4" customWidth="1"/>
    <col min="2287" max="2287" width="17.5703125" style="4" customWidth="1"/>
    <col min="2288" max="2288" width="15.140625" style="4" customWidth="1"/>
    <col min="2289" max="2289" width="15.7109375" style="4" customWidth="1"/>
    <col min="2290" max="2290" width="24.42578125" style="4" customWidth="1"/>
    <col min="2291" max="2291" width="1.7109375" style="4" customWidth="1"/>
    <col min="2292" max="2292" width="20" style="4" customWidth="1"/>
    <col min="2293" max="2293" width="15.140625" style="4" customWidth="1"/>
    <col min="2294" max="2294" width="18.42578125" style="4" customWidth="1"/>
    <col min="2295" max="2295" width="22.28515625" style="4" customWidth="1"/>
    <col min="2296" max="2296" width="17.85546875" style="4" customWidth="1"/>
    <col min="2297" max="2528" width="11" style="4"/>
    <col min="2529" max="2529" width="2.7109375" style="4" customWidth="1"/>
    <col min="2530" max="2530" width="8.140625" style="4" customWidth="1"/>
    <col min="2531" max="2531" width="18.7109375" style="4" customWidth="1"/>
    <col min="2532" max="2532" width="17.140625" style="4" customWidth="1"/>
    <col min="2533" max="2533" width="19" style="4" customWidth="1"/>
    <col min="2534" max="2534" width="17.140625" style="4" customWidth="1"/>
    <col min="2535" max="2535" width="47.7109375" style="4" customWidth="1"/>
    <col min="2536" max="2536" width="15.42578125" style="4" customWidth="1"/>
    <col min="2537" max="2537" width="1.7109375" style="4" customWidth="1"/>
    <col min="2538" max="2538" width="22.28515625" style="4" customWidth="1"/>
    <col min="2539" max="2539" width="14.42578125" style="4" customWidth="1"/>
    <col min="2540" max="2540" width="16" style="4" customWidth="1"/>
    <col min="2541" max="2541" width="21.28515625" style="4" customWidth="1"/>
    <col min="2542" max="2542" width="1.7109375" style="4" customWidth="1"/>
    <col min="2543" max="2543" width="17.5703125" style="4" customWidth="1"/>
    <col min="2544" max="2544" width="15.140625" style="4" customWidth="1"/>
    <col min="2545" max="2545" width="15.7109375" style="4" customWidth="1"/>
    <col min="2546" max="2546" width="24.42578125" style="4" customWidth="1"/>
    <col min="2547" max="2547" width="1.7109375" style="4" customWidth="1"/>
    <col min="2548" max="2548" width="20" style="4" customWidth="1"/>
    <col min="2549" max="2549" width="15.140625" style="4" customWidth="1"/>
    <col min="2550" max="2550" width="18.42578125" style="4" customWidth="1"/>
    <col min="2551" max="2551" width="22.28515625" style="4" customWidth="1"/>
    <col min="2552" max="2552" width="17.85546875" style="4" customWidth="1"/>
    <col min="2553" max="2784" width="11" style="4"/>
    <col min="2785" max="2785" width="2.7109375" style="4" customWidth="1"/>
    <col min="2786" max="2786" width="8.140625" style="4" customWidth="1"/>
    <col min="2787" max="2787" width="18.7109375" style="4" customWidth="1"/>
    <col min="2788" max="2788" width="17.140625" style="4" customWidth="1"/>
    <col min="2789" max="2789" width="19" style="4" customWidth="1"/>
    <col min="2790" max="2790" width="17.140625" style="4" customWidth="1"/>
    <col min="2791" max="2791" width="47.7109375" style="4" customWidth="1"/>
    <col min="2792" max="2792" width="15.42578125" style="4" customWidth="1"/>
    <col min="2793" max="2793" width="1.7109375" style="4" customWidth="1"/>
    <col min="2794" max="2794" width="22.28515625" style="4" customWidth="1"/>
    <col min="2795" max="2795" width="14.42578125" style="4" customWidth="1"/>
    <col min="2796" max="2796" width="16" style="4" customWidth="1"/>
    <col min="2797" max="2797" width="21.28515625" style="4" customWidth="1"/>
    <col min="2798" max="2798" width="1.7109375" style="4" customWidth="1"/>
    <col min="2799" max="2799" width="17.5703125" style="4" customWidth="1"/>
    <col min="2800" max="2800" width="15.140625" style="4" customWidth="1"/>
    <col min="2801" max="2801" width="15.7109375" style="4" customWidth="1"/>
    <col min="2802" max="2802" width="24.42578125" style="4" customWidth="1"/>
    <col min="2803" max="2803" width="1.7109375" style="4" customWidth="1"/>
    <col min="2804" max="2804" width="20" style="4" customWidth="1"/>
    <col min="2805" max="2805" width="15.140625" style="4" customWidth="1"/>
    <col min="2806" max="2806" width="18.42578125" style="4" customWidth="1"/>
    <col min="2807" max="2807" width="22.28515625" style="4" customWidth="1"/>
    <col min="2808" max="2808" width="17.85546875" style="4" customWidth="1"/>
    <col min="2809" max="3040" width="11" style="4"/>
    <col min="3041" max="3041" width="2.7109375" style="4" customWidth="1"/>
    <col min="3042" max="3042" width="8.140625" style="4" customWidth="1"/>
    <col min="3043" max="3043" width="18.7109375" style="4" customWidth="1"/>
    <col min="3044" max="3044" width="17.140625" style="4" customWidth="1"/>
    <col min="3045" max="3045" width="19" style="4" customWidth="1"/>
    <col min="3046" max="3046" width="17.140625" style="4" customWidth="1"/>
    <col min="3047" max="3047" width="47.7109375" style="4" customWidth="1"/>
    <col min="3048" max="3048" width="15.42578125" style="4" customWidth="1"/>
    <col min="3049" max="3049" width="1.7109375" style="4" customWidth="1"/>
    <col min="3050" max="3050" width="22.28515625" style="4" customWidth="1"/>
    <col min="3051" max="3051" width="14.42578125" style="4" customWidth="1"/>
    <col min="3052" max="3052" width="16" style="4" customWidth="1"/>
    <col min="3053" max="3053" width="21.28515625" style="4" customWidth="1"/>
    <col min="3054" max="3054" width="1.7109375" style="4" customWidth="1"/>
    <col min="3055" max="3055" width="17.5703125" style="4" customWidth="1"/>
    <col min="3056" max="3056" width="15.140625" style="4" customWidth="1"/>
    <col min="3057" max="3057" width="15.7109375" style="4" customWidth="1"/>
    <col min="3058" max="3058" width="24.42578125" style="4" customWidth="1"/>
    <col min="3059" max="3059" width="1.7109375" style="4" customWidth="1"/>
    <col min="3060" max="3060" width="20" style="4" customWidth="1"/>
    <col min="3061" max="3061" width="15.140625" style="4" customWidth="1"/>
    <col min="3062" max="3062" width="18.42578125" style="4" customWidth="1"/>
    <col min="3063" max="3063" width="22.28515625" style="4" customWidth="1"/>
    <col min="3064" max="3064" width="17.85546875" style="4" customWidth="1"/>
    <col min="3065" max="3296" width="11" style="4"/>
    <col min="3297" max="3297" width="2.7109375" style="4" customWidth="1"/>
    <col min="3298" max="3298" width="8.140625" style="4" customWidth="1"/>
    <col min="3299" max="3299" width="18.7109375" style="4" customWidth="1"/>
    <col min="3300" max="3300" width="17.140625" style="4" customWidth="1"/>
    <col min="3301" max="3301" width="19" style="4" customWidth="1"/>
    <col min="3302" max="3302" width="17.140625" style="4" customWidth="1"/>
    <col min="3303" max="3303" width="47.7109375" style="4" customWidth="1"/>
    <col min="3304" max="3304" width="15.42578125" style="4" customWidth="1"/>
    <col min="3305" max="3305" width="1.7109375" style="4" customWidth="1"/>
    <col min="3306" max="3306" width="22.28515625" style="4" customWidth="1"/>
    <col min="3307" max="3307" width="14.42578125" style="4" customWidth="1"/>
    <col min="3308" max="3308" width="16" style="4" customWidth="1"/>
    <col min="3309" max="3309" width="21.28515625" style="4" customWidth="1"/>
    <col min="3310" max="3310" width="1.7109375" style="4" customWidth="1"/>
    <col min="3311" max="3311" width="17.5703125" style="4" customWidth="1"/>
    <col min="3312" max="3312" width="15.140625" style="4" customWidth="1"/>
    <col min="3313" max="3313" width="15.7109375" style="4" customWidth="1"/>
    <col min="3314" max="3314" width="24.42578125" style="4" customWidth="1"/>
    <col min="3315" max="3315" width="1.7109375" style="4" customWidth="1"/>
    <col min="3316" max="3316" width="20" style="4" customWidth="1"/>
    <col min="3317" max="3317" width="15.140625" style="4" customWidth="1"/>
    <col min="3318" max="3318" width="18.42578125" style="4" customWidth="1"/>
    <col min="3319" max="3319" width="22.28515625" style="4" customWidth="1"/>
    <col min="3320" max="3320" width="17.85546875" style="4" customWidth="1"/>
    <col min="3321" max="3552" width="11" style="4"/>
    <col min="3553" max="3553" width="2.7109375" style="4" customWidth="1"/>
    <col min="3554" max="3554" width="8.140625" style="4" customWidth="1"/>
    <col min="3555" max="3555" width="18.7109375" style="4" customWidth="1"/>
    <col min="3556" max="3556" width="17.140625" style="4" customWidth="1"/>
    <col min="3557" max="3557" width="19" style="4" customWidth="1"/>
    <col min="3558" max="3558" width="17.140625" style="4" customWidth="1"/>
    <col min="3559" max="3559" width="47.7109375" style="4" customWidth="1"/>
    <col min="3560" max="3560" width="15.42578125" style="4" customWidth="1"/>
    <col min="3561" max="3561" width="1.7109375" style="4" customWidth="1"/>
    <col min="3562" max="3562" width="22.28515625" style="4" customWidth="1"/>
    <col min="3563" max="3563" width="14.42578125" style="4" customWidth="1"/>
    <col min="3564" max="3564" width="16" style="4" customWidth="1"/>
    <col min="3565" max="3565" width="21.28515625" style="4" customWidth="1"/>
    <col min="3566" max="3566" width="1.7109375" style="4" customWidth="1"/>
    <col min="3567" max="3567" width="17.5703125" style="4" customWidth="1"/>
    <col min="3568" max="3568" width="15.140625" style="4" customWidth="1"/>
    <col min="3569" max="3569" width="15.7109375" style="4" customWidth="1"/>
    <col min="3570" max="3570" width="24.42578125" style="4" customWidth="1"/>
    <col min="3571" max="3571" width="1.7109375" style="4" customWidth="1"/>
    <col min="3572" max="3572" width="20" style="4" customWidth="1"/>
    <col min="3573" max="3573" width="15.140625" style="4" customWidth="1"/>
    <col min="3574" max="3574" width="18.42578125" style="4" customWidth="1"/>
    <col min="3575" max="3575" width="22.28515625" style="4" customWidth="1"/>
    <col min="3576" max="3576" width="17.85546875" style="4" customWidth="1"/>
    <col min="3577" max="3808" width="11" style="4"/>
    <col min="3809" max="3809" width="2.7109375" style="4" customWidth="1"/>
    <col min="3810" max="3810" width="8.140625" style="4" customWidth="1"/>
    <col min="3811" max="3811" width="18.7109375" style="4" customWidth="1"/>
    <col min="3812" max="3812" width="17.140625" style="4" customWidth="1"/>
    <col min="3813" max="3813" width="19" style="4" customWidth="1"/>
    <col min="3814" max="3814" width="17.140625" style="4" customWidth="1"/>
    <col min="3815" max="3815" width="47.7109375" style="4" customWidth="1"/>
    <col min="3816" max="3816" width="15.42578125" style="4" customWidth="1"/>
    <col min="3817" max="3817" width="1.7109375" style="4" customWidth="1"/>
    <col min="3818" max="3818" width="22.28515625" style="4" customWidth="1"/>
    <col min="3819" max="3819" width="14.42578125" style="4" customWidth="1"/>
    <col min="3820" max="3820" width="16" style="4" customWidth="1"/>
    <col min="3821" max="3821" width="21.28515625" style="4" customWidth="1"/>
    <col min="3822" max="3822" width="1.7109375" style="4" customWidth="1"/>
    <col min="3823" max="3823" width="17.5703125" style="4" customWidth="1"/>
    <col min="3824" max="3824" width="15.140625" style="4" customWidth="1"/>
    <col min="3825" max="3825" width="15.7109375" style="4" customWidth="1"/>
    <col min="3826" max="3826" width="24.42578125" style="4" customWidth="1"/>
    <col min="3827" max="3827" width="1.7109375" style="4" customWidth="1"/>
    <col min="3828" max="3828" width="20" style="4" customWidth="1"/>
    <col min="3829" max="3829" width="15.140625" style="4" customWidth="1"/>
    <col min="3830" max="3830" width="18.42578125" style="4" customWidth="1"/>
    <col min="3831" max="3831" width="22.28515625" style="4" customWidth="1"/>
    <col min="3832" max="3832" width="17.85546875" style="4" customWidth="1"/>
    <col min="3833" max="4064" width="11" style="4"/>
    <col min="4065" max="4065" width="2.7109375" style="4" customWidth="1"/>
    <col min="4066" max="4066" width="8.140625" style="4" customWidth="1"/>
    <col min="4067" max="4067" width="18.7109375" style="4" customWidth="1"/>
    <col min="4068" max="4068" width="17.140625" style="4" customWidth="1"/>
    <col min="4069" max="4069" width="19" style="4" customWidth="1"/>
    <col min="4070" max="4070" width="17.140625" style="4" customWidth="1"/>
    <col min="4071" max="4071" width="47.7109375" style="4" customWidth="1"/>
    <col min="4072" max="4072" width="15.42578125" style="4" customWidth="1"/>
    <col min="4073" max="4073" width="1.7109375" style="4" customWidth="1"/>
    <col min="4074" max="4074" width="22.28515625" style="4" customWidth="1"/>
    <col min="4075" max="4075" width="14.42578125" style="4" customWidth="1"/>
    <col min="4076" max="4076" width="16" style="4" customWidth="1"/>
    <col min="4077" max="4077" width="21.28515625" style="4" customWidth="1"/>
    <col min="4078" max="4078" width="1.7109375" style="4" customWidth="1"/>
    <col min="4079" max="4079" width="17.5703125" style="4" customWidth="1"/>
    <col min="4080" max="4080" width="15.140625" style="4" customWidth="1"/>
    <col min="4081" max="4081" width="15.7109375" style="4" customWidth="1"/>
    <col min="4082" max="4082" width="24.42578125" style="4" customWidth="1"/>
    <col min="4083" max="4083" width="1.7109375" style="4" customWidth="1"/>
    <col min="4084" max="4084" width="20" style="4" customWidth="1"/>
    <col min="4085" max="4085" width="15.140625" style="4" customWidth="1"/>
    <col min="4086" max="4086" width="18.42578125" style="4" customWidth="1"/>
    <col min="4087" max="4087" width="22.28515625" style="4" customWidth="1"/>
    <col min="4088" max="4088" width="17.85546875" style="4" customWidth="1"/>
    <col min="4089" max="4320" width="11" style="4"/>
    <col min="4321" max="4321" width="2.7109375" style="4" customWidth="1"/>
    <col min="4322" max="4322" width="8.140625" style="4" customWidth="1"/>
    <col min="4323" max="4323" width="18.7109375" style="4" customWidth="1"/>
    <col min="4324" max="4324" width="17.140625" style="4" customWidth="1"/>
    <col min="4325" max="4325" width="19" style="4" customWidth="1"/>
    <col min="4326" max="4326" width="17.140625" style="4" customWidth="1"/>
    <col min="4327" max="4327" width="47.7109375" style="4" customWidth="1"/>
    <col min="4328" max="4328" width="15.42578125" style="4" customWidth="1"/>
    <col min="4329" max="4329" width="1.7109375" style="4" customWidth="1"/>
    <col min="4330" max="4330" width="22.28515625" style="4" customWidth="1"/>
    <col min="4331" max="4331" width="14.42578125" style="4" customWidth="1"/>
    <col min="4332" max="4332" width="16" style="4" customWidth="1"/>
    <col min="4333" max="4333" width="21.28515625" style="4" customWidth="1"/>
    <col min="4334" max="4334" width="1.7109375" style="4" customWidth="1"/>
    <col min="4335" max="4335" width="17.5703125" style="4" customWidth="1"/>
    <col min="4336" max="4336" width="15.140625" style="4" customWidth="1"/>
    <col min="4337" max="4337" width="15.7109375" style="4" customWidth="1"/>
    <col min="4338" max="4338" width="24.42578125" style="4" customWidth="1"/>
    <col min="4339" max="4339" width="1.7109375" style="4" customWidth="1"/>
    <col min="4340" max="4340" width="20" style="4" customWidth="1"/>
    <col min="4341" max="4341" width="15.140625" style="4" customWidth="1"/>
    <col min="4342" max="4342" width="18.42578125" style="4" customWidth="1"/>
    <col min="4343" max="4343" width="22.28515625" style="4" customWidth="1"/>
    <col min="4344" max="4344" width="17.85546875" style="4" customWidth="1"/>
    <col min="4345" max="4576" width="11" style="4"/>
    <col min="4577" max="4577" width="2.7109375" style="4" customWidth="1"/>
    <col min="4578" max="4578" width="8.140625" style="4" customWidth="1"/>
    <col min="4579" max="4579" width="18.7109375" style="4" customWidth="1"/>
    <col min="4580" max="4580" width="17.140625" style="4" customWidth="1"/>
    <col min="4581" max="4581" width="19" style="4" customWidth="1"/>
    <col min="4582" max="4582" width="17.140625" style="4" customWidth="1"/>
    <col min="4583" max="4583" width="47.7109375" style="4" customWidth="1"/>
    <col min="4584" max="4584" width="15.42578125" style="4" customWidth="1"/>
    <col min="4585" max="4585" width="1.7109375" style="4" customWidth="1"/>
    <col min="4586" max="4586" width="22.28515625" style="4" customWidth="1"/>
    <col min="4587" max="4587" width="14.42578125" style="4" customWidth="1"/>
    <col min="4588" max="4588" width="16" style="4" customWidth="1"/>
    <col min="4589" max="4589" width="21.28515625" style="4" customWidth="1"/>
    <col min="4590" max="4590" width="1.7109375" style="4" customWidth="1"/>
    <col min="4591" max="4591" width="17.5703125" style="4" customWidth="1"/>
    <col min="4592" max="4592" width="15.140625" style="4" customWidth="1"/>
    <col min="4593" max="4593" width="15.7109375" style="4" customWidth="1"/>
    <col min="4594" max="4594" width="24.42578125" style="4" customWidth="1"/>
    <col min="4595" max="4595" width="1.7109375" style="4" customWidth="1"/>
    <col min="4596" max="4596" width="20" style="4" customWidth="1"/>
    <col min="4597" max="4597" width="15.140625" style="4" customWidth="1"/>
    <col min="4598" max="4598" width="18.42578125" style="4" customWidth="1"/>
    <col min="4599" max="4599" width="22.28515625" style="4" customWidth="1"/>
    <col min="4600" max="4600" width="17.85546875" style="4" customWidth="1"/>
    <col min="4601" max="4832" width="11" style="4"/>
    <col min="4833" max="4833" width="2.7109375" style="4" customWidth="1"/>
    <col min="4834" max="4834" width="8.140625" style="4" customWidth="1"/>
    <col min="4835" max="4835" width="18.7109375" style="4" customWidth="1"/>
    <col min="4836" max="4836" width="17.140625" style="4" customWidth="1"/>
    <col min="4837" max="4837" width="19" style="4" customWidth="1"/>
    <col min="4838" max="4838" width="17.140625" style="4" customWidth="1"/>
    <col min="4839" max="4839" width="47.7109375" style="4" customWidth="1"/>
    <col min="4840" max="4840" width="15.42578125" style="4" customWidth="1"/>
    <col min="4841" max="4841" width="1.7109375" style="4" customWidth="1"/>
    <col min="4842" max="4842" width="22.28515625" style="4" customWidth="1"/>
    <col min="4843" max="4843" width="14.42578125" style="4" customWidth="1"/>
    <col min="4844" max="4844" width="16" style="4" customWidth="1"/>
    <col min="4845" max="4845" width="21.28515625" style="4" customWidth="1"/>
    <col min="4846" max="4846" width="1.7109375" style="4" customWidth="1"/>
    <col min="4847" max="4847" width="17.5703125" style="4" customWidth="1"/>
    <col min="4848" max="4848" width="15.140625" style="4" customWidth="1"/>
    <col min="4849" max="4849" width="15.7109375" style="4" customWidth="1"/>
    <col min="4850" max="4850" width="24.42578125" style="4" customWidth="1"/>
    <col min="4851" max="4851" width="1.7109375" style="4" customWidth="1"/>
    <col min="4852" max="4852" width="20" style="4" customWidth="1"/>
    <col min="4853" max="4853" width="15.140625" style="4" customWidth="1"/>
    <col min="4854" max="4854" width="18.42578125" style="4" customWidth="1"/>
    <col min="4855" max="4855" width="22.28515625" style="4" customWidth="1"/>
    <col min="4856" max="4856" width="17.85546875" style="4" customWidth="1"/>
    <col min="4857" max="5088" width="11" style="4"/>
    <col min="5089" max="5089" width="2.7109375" style="4" customWidth="1"/>
    <col min="5090" max="5090" width="8.140625" style="4" customWidth="1"/>
    <col min="5091" max="5091" width="18.7109375" style="4" customWidth="1"/>
    <col min="5092" max="5092" width="17.140625" style="4" customWidth="1"/>
    <col min="5093" max="5093" width="19" style="4" customWidth="1"/>
    <col min="5094" max="5094" width="17.140625" style="4" customWidth="1"/>
    <col min="5095" max="5095" width="47.7109375" style="4" customWidth="1"/>
    <col min="5096" max="5096" width="15.42578125" style="4" customWidth="1"/>
    <col min="5097" max="5097" width="1.7109375" style="4" customWidth="1"/>
    <col min="5098" max="5098" width="22.28515625" style="4" customWidth="1"/>
    <col min="5099" max="5099" width="14.42578125" style="4" customWidth="1"/>
    <col min="5100" max="5100" width="16" style="4" customWidth="1"/>
    <col min="5101" max="5101" width="21.28515625" style="4" customWidth="1"/>
    <col min="5102" max="5102" width="1.7109375" style="4" customWidth="1"/>
    <col min="5103" max="5103" width="17.5703125" style="4" customWidth="1"/>
    <col min="5104" max="5104" width="15.140625" style="4" customWidth="1"/>
    <col min="5105" max="5105" width="15.7109375" style="4" customWidth="1"/>
    <col min="5106" max="5106" width="24.42578125" style="4" customWidth="1"/>
    <col min="5107" max="5107" width="1.7109375" style="4" customWidth="1"/>
    <col min="5108" max="5108" width="20" style="4" customWidth="1"/>
    <col min="5109" max="5109" width="15.140625" style="4" customWidth="1"/>
    <col min="5110" max="5110" width="18.42578125" style="4" customWidth="1"/>
    <col min="5111" max="5111" width="22.28515625" style="4" customWidth="1"/>
    <col min="5112" max="5112" width="17.85546875" style="4" customWidth="1"/>
    <col min="5113" max="5344" width="11" style="4"/>
    <col min="5345" max="5345" width="2.7109375" style="4" customWidth="1"/>
    <col min="5346" max="5346" width="8.140625" style="4" customWidth="1"/>
    <col min="5347" max="5347" width="18.7109375" style="4" customWidth="1"/>
    <col min="5348" max="5348" width="17.140625" style="4" customWidth="1"/>
    <col min="5349" max="5349" width="19" style="4" customWidth="1"/>
    <col min="5350" max="5350" width="17.140625" style="4" customWidth="1"/>
    <col min="5351" max="5351" width="47.7109375" style="4" customWidth="1"/>
    <col min="5352" max="5352" width="15.42578125" style="4" customWidth="1"/>
    <col min="5353" max="5353" width="1.7109375" style="4" customWidth="1"/>
    <col min="5354" max="5354" width="22.28515625" style="4" customWidth="1"/>
    <col min="5355" max="5355" width="14.42578125" style="4" customWidth="1"/>
    <col min="5356" max="5356" width="16" style="4" customWidth="1"/>
    <col min="5357" max="5357" width="21.28515625" style="4" customWidth="1"/>
    <col min="5358" max="5358" width="1.7109375" style="4" customWidth="1"/>
    <col min="5359" max="5359" width="17.5703125" style="4" customWidth="1"/>
    <col min="5360" max="5360" width="15.140625" style="4" customWidth="1"/>
    <col min="5361" max="5361" width="15.7109375" style="4" customWidth="1"/>
    <col min="5362" max="5362" width="24.42578125" style="4" customWidth="1"/>
    <col min="5363" max="5363" width="1.7109375" style="4" customWidth="1"/>
    <col min="5364" max="5364" width="20" style="4" customWidth="1"/>
    <col min="5365" max="5365" width="15.140625" style="4" customWidth="1"/>
    <col min="5366" max="5366" width="18.42578125" style="4" customWidth="1"/>
    <col min="5367" max="5367" width="22.28515625" style="4" customWidth="1"/>
    <col min="5368" max="5368" width="17.85546875" style="4" customWidth="1"/>
    <col min="5369" max="5600" width="11" style="4"/>
    <col min="5601" max="5601" width="2.7109375" style="4" customWidth="1"/>
    <col min="5602" max="5602" width="8.140625" style="4" customWidth="1"/>
    <col min="5603" max="5603" width="18.7109375" style="4" customWidth="1"/>
    <col min="5604" max="5604" width="17.140625" style="4" customWidth="1"/>
    <col min="5605" max="5605" width="19" style="4" customWidth="1"/>
    <col min="5606" max="5606" width="17.140625" style="4" customWidth="1"/>
    <col min="5607" max="5607" width="47.7109375" style="4" customWidth="1"/>
    <col min="5608" max="5608" width="15.42578125" style="4" customWidth="1"/>
    <col min="5609" max="5609" width="1.7109375" style="4" customWidth="1"/>
    <col min="5610" max="5610" width="22.28515625" style="4" customWidth="1"/>
    <col min="5611" max="5611" width="14.42578125" style="4" customWidth="1"/>
    <col min="5612" max="5612" width="16" style="4" customWidth="1"/>
    <col min="5613" max="5613" width="21.28515625" style="4" customWidth="1"/>
    <col min="5614" max="5614" width="1.7109375" style="4" customWidth="1"/>
    <col min="5615" max="5615" width="17.5703125" style="4" customWidth="1"/>
    <col min="5616" max="5616" width="15.140625" style="4" customWidth="1"/>
    <col min="5617" max="5617" width="15.7109375" style="4" customWidth="1"/>
    <col min="5618" max="5618" width="24.42578125" style="4" customWidth="1"/>
    <col min="5619" max="5619" width="1.7109375" style="4" customWidth="1"/>
    <col min="5620" max="5620" width="20" style="4" customWidth="1"/>
    <col min="5621" max="5621" width="15.140625" style="4" customWidth="1"/>
    <col min="5622" max="5622" width="18.42578125" style="4" customWidth="1"/>
    <col min="5623" max="5623" width="22.28515625" style="4" customWidth="1"/>
    <col min="5624" max="5624" width="17.85546875" style="4" customWidth="1"/>
    <col min="5625" max="5856" width="11" style="4"/>
    <col min="5857" max="5857" width="2.7109375" style="4" customWidth="1"/>
    <col min="5858" max="5858" width="8.140625" style="4" customWidth="1"/>
    <col min="5859" max="5859" width="18.7109375" style="4" customWidth="1"/>
    <col min="5860" max="5860" width="17.140625" style="4" customWidth="1"/>
    <col min="5861" max="5861" width="19" style="4" customWidth="1"/>
    <col min="5862" max="5862" width="17.140625" style="4" customWidth="1"/>
    <col min="5863" max="5863" width="47.7109375" style="4" customWidth="1"/>
    <col min="5864" max="5864" width="15.42578125" style="4" customWidth="1"/>
    <col min="5865" max="5865" width="1.7109375" style="4" customWidth="1"/>
    <col min="5866" max="5866" width="22.28515625" style="4" customWidth="1"/>
    <col min="5867" max="5867" width="14.42578125" style="4" customWidth="1"/>
    <col min="5868" max="5868" width="16" style="4" customWidth="1"/>
    <col min="5869" max="5869" width="21.28515625" style="4" customWidth="1"/>
    <col min="5870" max="5870" width="1.7109375" style="4" customWidth="1"/>
    <col min="5871" max="5871" width="17.5703125" style="4" customWidth="1"/>
    <col min="5872" max="5872" width="15.140625" style="4" customWidth="1"/>
    <col min="5873" max="5873" width="15.7109375" style="4" customWidth="1"/>
    <col min="5874" max="5874" width="24.42578125" style="4" customWidth="1"/>
    <col min="5875" max="5875" width="1.7109375" style="4" customWidth="1"/>
    <col min="5876" max="5876" width="20" style="4" customWidth="1"/>
    <col min="5877" max="5877" width="15.140625" style="4" customWidth="1"/>
    <col min="5878" max="5878" width="18.42578125" style="4" customWidth="1"/>
    <col min="5879" max="5879" width="22.28515625" style="4" customWidth="1"/>
    <col min="5880" max="5880" width="17.85546875" style="4" customWidth="1"/>
    <col min="5881" max="6112" width="11" style="4"/>
    <col min="6113" max="6113" width="2.7109375" style="4" customWidth="1"/>
    <col min="6114" max="6114" width="8.140625" style="4" customWidth="1"/>
    <col min="6115" max="6115" width="18.7109375" style="4" customWidth="1"/>
    <col min="6116" max="6116" width="17.140625" style="4" customWidth="1"/>
    <col min="6117" max="6117" width="19" style="4" customWidth="1"/>
    <col min="6118" max="6118" width="17.140625" style="4" customWidth="1"/>
    <col min="6119" max="6119" width="47.7109375" style="4" customWidth="1"/>
    <col min="6120" max="6120" width="15.42578125" style="4" customWidth="1"/>
    <col min="6121" max="6121" width="1.7109375" style="4" customWidth="1"/>
    <col min="6122" max="6122" width="22.28515625" style="4" customWidth="1"/>
    <col min="6123" max="6123" width="14.42578125" style="4" customWidth="1"/>
    <col min="6124" max="6124" width="16" style="4" customWidth="1"/>
    <col min="6125" max="6125" width="21.28515625" style="4" customWidth="1"/>
    <col min="6126" max="6126" width="1.7109375" style="4" customWidth="1"/>
    <col min="6127" max="6127" width="17.5703125" style="4" customWidth="1"/>
    <col min="6128" max="6128" width="15.140625" style="4" customWidth="1"/>
    <col min="6129" max="6129" width="15.7109375" style="4" customWidth="1"/>
    <col min="6130" max="6130" width="24.42578125" style="4" customWidth="1"/>
    <col min="6131" max="6131" width="1.7109375" style="4" customWidth="1"/>
    <col min="6132" max="6132" width="20" style="4" customWidth="1"/>
    <col min="6133" max="6133" width="15.140625" style="4" customWidth="1"/>
    <col min="6134" max="6134" width="18.42578125" style="4" customWidth="1"/>
    <col min="6135" max="6135" width="22.28515625" style="4" customWidth="1"/>
    <col min="6136" max="6136" width="17.85546875" style="4" customWidth="1"/>
    <col min="6137" max="6368" width="11" style="4"/>
    <col min="6369" max="6369" width="2.7109375" style="4" customWidth="1"/>
    <col min="6370" max="6370" width="8.140625" style="4" customWidth="1"/>
    <col min="6371" max="6371" width="18.7109375" style="4" customWidth="1"/>
    <col min="6372" max="6372" width="17.140625" style="4" customWidth="1"/>
    <col min="6373" max="6373" width="19" style="4" customWidth="1"/>
    <col min="6374" max="6374" width="17.140625" style="4" customWidth="1"/>
    <col min="6375" max="6375" width="47.7109375" style="4" customWidth="1"/>
    <col min="6376" max="6376" width="15.42578125" style="4" customWidth="1"/>
    <col min="6377" max="6377" width="1.7109375" style="4" customWidth="1"/>
    <col min="6378" max="6378" width="22.28515625" style="4" customWidth="1"/>
    <col min="6379" max="6379" width="14.42578125" style="4" customWidth="1"/>
    <col min="6380" max="6380" width="16" style="4" customWidth="1"/>
    <col min="6381" max="6381" width="21.28515625" style="4" customWidth="1"/>
    <col min="6382" max="6382" width="1.7109375" style="4" customWidth="1"/>
    <col min="6383" max="6383" width="17.5703125" style="4" customWidth="1"/>
    <col min="6384" max="6384" width="15.140625" style="4" customWidth="1"/>
    <col min="6385" max="6385" width="15.7109375" style="4" customWidth="1"/>
    <col min="6386" max="6386" width="24.42578125" style="4" customWidth="1"/>
    <col min="6387" max="6387" width="1.7109375" style="4" customWidth="1"/>
    <col min="6388" max="6388" width="20" style="4" customWidth="1"/>
    <col min="6389" max="6389" width="15.140625" style="4" customWidth="1"/>
    <col min="6390" max="6390" width="18.42578125" style="4" customWidth="1"/>
    <col min="6391" max="6391" width="22.28515625" style="4" customWidth="1"/>
    <col min="6392" max="6392" width="17.85546875" style="4" customWidth="1"/>
    <col min="6393" max="6624" width="11" style="4"/>
    <col min="6625" max="6625" width="2.7109375" style="4" customWidth="1"/>
    <col min="6626" max="6626" width="8.140625" style="4" customWidth="1"/>
    <col min="6627" max="6627" width="18.7109375" style="4" customWidth="1"/>
    <col min="6628" max="6628" width="17.140625" style="4" customWidth="1"/>
    <col min="6629" max="6629" width="19" style="4" customWidth="1"/>
    <col min="6630" max="6630" width="17.140625" style="4" customWidth="1"/>
    <col min="6631" max="6631" width="47.7109375" style="4" customWidth="1"/>
    <col min="6632" max="6632" width="15.42578125" style="4" customWidth="1"/>
    <col min="6633" max="6633" width="1.7109375" style="4" customWidth="1"/>
    <col min="6634" max="6634" width="22.28515625" style="4" customWidth="1"/>
    <col min="6635" max="6635" width="14.42578125" style="4" customWidth="1"/>
    <col min="6636" max="6636" width="16" style="4" customWidth="1"/>
    <col min="6637" max="6637" width="21.28515625" style="4" customWidth="1"/>
    <col min="6638" max="6638" width="1.7109375" style="4" customWidth="1"/>
    <col min="6639" max="6639" width="17.5703125" style="4" customWidth="1"/>
    <col min="6640" max="6640" width="15.140625" style="4" customWidth="1"/>
    <col min="6641" max="6641" width="15.7109375" style="4" customWidth="1"/>
    <col min="6642" max="6642" width="24.42578125" style="4" customWidth="1"/>
    <col min="6643" max="6643" width="1.7109375" style="4" customWidth="1"/>
    <col min="6644" max="6644" width="20" style="4" customWidth="1"/>
    <col min="6645" max="6645" width="15.140625" style="4" customWidth="1"/>
    <col min="6646" max="6646" width="18.42578125" style="4" customWidth="1"/>
    <col min="6647" max="6647" width="22.28515625" style="4" customWidth="1"/>
    <col min="6648" max="6648" width="17.85546875" style="4" customWidth="1"/>
    <col min="6649" max="6880" width="11" style="4"/>
    <col min="6881" max="6881" width="2.7109375" style="4" customWidth="1"/>
    <col min="6882" max="6882" width="8.140625" style="4" customWidth="1"/>
    <col min="6883" max="6883" width="18.7109375" style="4" customWidth="1"/>
    <col min="6884" max="6884" width="17.140625" style="4" customWidth="1"/>
    <col min="6885" max="6885" width="19" style="4" customWidth="1"/>
    <col min="6886" max="6886" width="17.140625" style="4" customWidth="1"/>
    <col min="6887" max="6887" width="47.7109375" style="4" customWidth="1"/>
    <col min="6888" max="6888" width="15.42578125" style="4" customWidth="1"/>
    <col min="6889" max="6889" width="1.7109375" style="4" customWidth="1"/>
    <col min="6890" max="6890" width="22.28515625" style="4" customWidth="1"/>
    <col min="6891" max="6891" width="14.42578125" style="4" customWidth="1"/>
    <col min="6892" max="6892" width="16" style="4" customWidth="1"/>
    <col min="6893" max="6893" width="21.28515625" style="4" customWidth="1"/>
    <col min="6894" max="6894" width="1.7109375" style="4" customWidth="1"/>
    <col min="6895" max="6895" width="17.5703125" style="4" customWidth="1"/>
    <col min="6896" max="6896" width="15.140625" style="4" customWidth="1"/>
    <col min="6897" max="6897" width="15.7109375" style="4" customWidth="1"/>
    <col min="6898" max="6898" width="24.42578125" style="4" customWidth="1"/>
    <col min="6899" max="6899" width="1.7109375" style="4" customWidth="1"/>
    <col min="6900" max="6900" width="20" style="4" customWidth="1"/>
    <col min="6901" max="6901" width="15.140625" style="4" customWidth="1"/>
    <col min="6902" max="6902" width="18.42578125" style="4" customWidth="1"/>
    <col min="6903" max="6903" width="22.28515625" style="4" customWidth="1"/>
    <col min="6904" max="6904" width="17.85546875" style="4" customWidth="1"/>
    <col min="6905" max="7136" width="11" style="4"/>
    <col min="7137" max="7137" width="2.7109375" style="4" customWidth="1"/>
    <col min="7138" max="7138" width="8.140625" style="4" customWidth="1"/>
    <col min="7139" max="7139" width="18.7109375" style="4" customWidth="1"/>
    <col min="7140" max="7140" width="17.140625" style="4" customWidth="1"/>
    <col min="7141" max="7141" width="19" style="4" customWidth="1"/>
    <col min="7142" max="7142" width="17.140625" style="4" customWidth="1"/>
    <col min="7143" max="7143" width="47.7109375" style="4" customWidth="1"/>
    <col min="7144" max="7144" width="15.42578125" style="4" customWidth="1"/>
    <col min="7145" max="7145" width="1.7109375" style="4" customWidth="1"/>
    <col min="7146" max="7146" width="22.28515625" style="4" customWidth="1"/>
    <col min="7147" max="7147" width="14.42578125" style="4" customWidth="1"/>
    <col min="7148" max="7148" width="16" style="4" customWidth="1"/>
    <col min="7149" max="7149" width="21.28515625" style="4" customWidth="1"/>
    <col min="7150" max="7150" width="1.7109375" style="4" customWidth="1"/>
    <col min="7151" max="7151" width="17.5703125" style="4" customWidth="1"/>
    <col min="7152" max="7152" width="15.140625" style="4" customWidth="1"/>
    <col min="7153" max="7153" width="15.7109375" style="4" customWidth="1"/>
    <col min="7154" max="7154" width="24.42578125" style="4" customWidth="1"/>
    <col min="7155" max="7155" width="1.7109375" style="4" customWidth="1"/>
    <col min="7156" max="7156" width="20" style="4" customWidth="1"/>
    <col min="7157" max="7157" width="15.140625" style="4" customWidth="1"/>
    <col min="7158" max="7158" width="18.42578125" style="4" customWidth="1"/>
    <col min="7159" max="7159" width="22.28515625" style="4" customWidth="1"/>
    <col min="7160" max="7160" width="17.85546875" style="4" customWidth="1"/>
    <col min="7161" max="7392" width="11" style="4"/>
    <col min="7393" max="7393" width="2.7109375" style="4" customWidth="1"/>
    <col min="7394" max="7394" width="8.140625" style="4" customWidth="1"/>
    <col min="7395" max="7395" width="18.7109375" style="4" customWidth="1"/>
    <col min="7396" max="7396" width="17.140625" style="4" customWidth="1"/>
    <col min="7397" max="7397" width="19" style="4" customWidth="1"/>
    <col min="7398" max="7398" width="17.140625" style="4" customWidth="1"/>
    <col min="7399" max="7399" width="47.7109375" style="4" customWidth="1"/>
    <col min="7400" max="7400" width="15.42578125" style="4" customWidth="1"/>
    <col min="7401" max="7401" width="1.7109375" style="4" customWidth="1"/>
    <col min="7402" max="7402" width="22.28515625" style="4" customWidth="1"/>
    <col min="7403" max="7403" width="14.42578125" style="4" customWidth="1"/>
    <col min="7404" max="7404" width="16" style="4" customWidth="1"/>
    <col min="7405" max="7405" width="21.28515625" style="4" customWidth="1"/>
    <col min="7406" max="7406" width="1.7109375" style="4" customWidth="1"/>
    <col min="7407" max="7407" width="17.5703125" style="4" customWidth="1"/>
    <col min="7408" max="7408" width="15.140625" style="4" customWidth="1"/>
    <col min="7409" max="7409" width="15.7109375" style="4" customWidth="1"/>
    <col min="7410" max="7410" width="24.42578125" style="4" customWidth="1"/>
    <col min="7411" max="7411" width="1.7109375" style="4" customWidth="1"/>
    <col min="7412" max="7412" width="20" style="4" customWidth="1"/>
    <col min="7413" max="7413" width="15.140625" style="4" customWidth="1"/>
    <col min="7414" max="7414" width="18.42578125" style="4" customWidth="1"/>
    <col min="7415" max="7415" width="22.28515625" style="4" customWidth="1"/>
    <col min="7416" max="7416" width="17.85546875" style="4" customWidth="1"/>
    <col min="7417" max="7648" width="11" style="4"/>
    <col min="7649" max="7649" width="2.7109375" style="4" customWidth="1"/>
    <col min="7650" max="7650" width="8.140625" style="4" customWidth="1"/>
    <col min="7651" max="7651" width="18.7109375" style="4" customWidth="1"/>
    <col min="7652" max="7652" width="17.140625" style="4" customWidth="1"/>
    <col min="7653" max="7653" width="19" style="4" customWidth="1"/>
    <col min="7654" max="7654" width="17.140625" style="4" customWidth="1"/>
    <col min="7655" max="7655" width="47.7109375" style="4" customWidth="1"/>
    <col min="7656" max="7656" width="15.42578125" style="4" customWidth="1"/>
    <col min="7657" max="7657" width="1.7109375" style="4" customWidth="1"/>
    <col min="7658" max="7658" width="22.28515625" style="4" customWidth="1"/>
    <col min="7659" max="7659" width="14.42578125" style="4" customWidth="1"/>
    <col min="7660" max="7660" width="16" style="4" customWidth="1"/>
    <col min="7661" max="7661" width="21.28515625" style="4" customWidth="1"/>
    <col min="7662" max="7662" width="1.7109375" style="4" customWidth="1"/>
    <col min="7663" max="7663" width="17.5703125" style="4" customWidth="1"/>
    <col min="7664" max="7664" width="15.140625" style="4" customWidth="1"/>
    <col min="7665" max="7665" width="15.7109375" style="4" customWidth="1"/>
    <col min="7666" max="7666" width="24.42578125" style="4" customWidth="1"/>
    <col min="7667" max="7667" width="1.7109375" style="4" customWidth="1"/>
    <col min="7668" max="7668" width="20" style="4" customWidth="1"/>
    <col min="7669" max="7669" width="15.140625" style="4" customWidth="1"/>
    <col min="7670" max="7670" width="18.42578125" style="4" customWidth="1"/>
    <col min="7671" max="7671" width="22.28515625" style="4" customWidth="1"/>
    <col min="7672" max="7672" width="17.85546875" style="4" customWidth="1"/>
    <col min="7673" max="7904" width="11" style="4"/>
    <col min="7905" max="7905" width="2.7109375" style="4" customWidth="1"/>
    <col min="7906" max="7906" width="8.140625" style="4" customWidth="1"/>
    <col min="7907" max="7907" width="18.7109375" style="4" customWidth="1"/>
    <col min="7908" max="7908" width="17.140625" style="4" customWidth="1"/>
    <col min="7909" max="7909" width="19" style="4" customWidth="1"/>
    <col min="7910" max="7910" width="17.140625" style="4" customWidth="1"/>
    <col min="7911" max="7911" width="47.7109375" style="4" customWidth="1"/>
    <col min="7912" max="7912" width="15.42578125" style="4" customWidth="1"/>
    <col min="7913" max="7913" width="1.7109375" style="4" customWidth="1"/>
    <col min="7914" max="7914" width="22.28515625" style="4" customWidth="1"/>
    <col min="7915" max="7915" width="14.42578125" style="4" customWidth="1"/>
    <col min="7916" max="7916" width="16" style="4" customWidth="1"/>
    <col min="7917" max="7917" width="21.28515625" style="4" customWidth="1"/>
    <col min="7918" max="7918" width="1.7109375" style="4" customWidth="1"/>
    <col min="7919" max="7919" width="17.5703125" style="4" customWidth="1"/>
    <col min="7920" max="7920" width="15.140625" style="4" customWidth="1"/>
    <col min="7921" max="7921" width="15.7109375" style="4" customWidth="1"/>
    <col min="7922" max="7922" width="24.42578125" style="4" customWidth="1"/>
    <col min="7923" max="7923" width="1.7109375" style="4" customWidth="1"/>
    <col min="7924" max="7924" width="20" style="4" customWidth="1"/>
    <col min="7925" max="7925" width="15.140625" style="4" customWidth="1"/>
    <col min="7926" max="7926" width="18.42578125" style="4" customWidth="1"/>
    <col min="7927" max="7927" width="22.28515625" style="4" customWidth="1"/>
    <col min="7928" max="7928" width="17.85546875" style="4" customWidth="1"/>
    <col min="7929" max="8160" width="11" style="4"/>
    <col min="8161" max="8161" width="2.7109375" style="4" customWidth="1"/>
    <col min="8162" max="8162" width="8.140625" style="4" customWidth="1"/>
    <col min="8163" max="8163" width="18.7109375" style="4" customWidth="1"/>
    <col min="8164" max="8164" width="17.140625" style="4" customWidth="1"/>
    <col min="8165" max="8165" width="19" style="4" customWidth="1"/>
    <col min="8166" max="8166" width="17.140625" style="4" customWidth="1"/>
    <col min="8167" max="8167" width="47.7109375" style="4" customWidth="1"/>
    <col min="8168" max="8168" width="15.42578125" style="4" customWidth="1"/>
    <col min="8169" max="8169" width="1.7109375" style="4" customWidth="1"/>
    <col min="8170" max="8170" width="22.28515625" style="4" customWidth="1"/>
    <col min="8171" max="8171" width="14.42578125" style="4" customWidth="1"/>
    <col min="8172" max="8172" width="16" style="4" customWidth="1"/>
    <col min="8173" max="8173" width="21.28515625" style="4" customWidth="1"/>
    <col min="8174" max="8174" width="1.7109375" style="4" customWidth="1"/>
    <col min="8175" max="8175" width="17.5703125" style="4" customWidth="1"/>
    <col min="8176" max="8176" width="15.140625" style="4" customWidth="1"/>
    <col min="8177" max="8177" width="15.7109375" style="4" customWidth="1"/>
    <col min="8178" max="8178" width="24.42578125" style="4" customWidth="1"/>
    <col min="8179" max="8179" width="1.7109375" style="4" customWidth="1"/>
    <col min="8180" max="8180" width="20" style="4" customWidth="1"/>
    <col min="8181" max="8181" width="15.140625" style="4" customWidth="1"/>
    <col min="8182" max="8182" width="18.42578125" style="4" customWidth="1"/>
    <col min="8183" max="8183" width="22.28515625" style="4" customWidth="1"/>
    <col min="8184" max="8184" width="17.85546875" style="4" customWidth="1"/>
    <col min="8185" max="8416" width="11" style="4"/>
    <col min="8417" max="8417" width="2.7109375" style="4" customWidth="1"/>
    <col min="8418" max="8418" width="8.140625" style="4" customWidth="1"/>
    <col min="8419" max="8419" width="18.7109375" style="4" customWidth="1"/>
    <col min="8420" max="8420" width="17.140625" style="4" customWidth="1"/>
    <col min="8421" max="8421" width="19" style="4" customWidth="1"/>
    <col min="8422" max="8422" width="17.140625" style="4" customWidth="1"/>
    <col min="8423" max="8423" width="47.7109375" style="4" customWidth="1"/>
    <col min="8424" max="8424" width="15.42578125" style="4" customWidth="1"/>
    <col min="8425" max="8425" width="1.7109375" style="4" customWidth="1"/>
    <col min="8426" max="8426" width="22.28515625" style="4" customWidth="1"/>
    <col min="8427" max="8427" width="14.42578125" style="4" customWidth="1"/>
    <col min="8428" max="8428" width="16" style="4" customWidth="1"/>
    <col min="8429" max="8429" width="21.28515625" style="4" customWidth="1"/>
    <col min="8430" max="8430" width="1.7109375" style="4" customWidth="1"/>
    <col min="8431" max="8431" width="17.5703125" style="4" customWidth="1"/>
    <col min="8432" max="8432" width="15.140625" style="4" customWidth="1"/>
    <col min="8433" max="8433" width="15.7109375" style="4" customWidth="1"/>
    <col min="8434" max="8434" width="24.42578125" style="4" customWidth="1"/>
    <col min="8435" max="8435" width="1.7109375" style="4" customWidth="1"/>
    <col min="8436" max="8436" width="20" style="4" customWidth="1"/>
    <col min="8437" max="8437" width="15.140625" style="4" customWidth="1"/>
    <col min="8438" max="8438" width="18.42578125" style="4" customWidth="1"/>
    <col min="8439" max="8439" width="22.28515625" style="4" customWidth="1"/>
    <col min="8440" max="8440" width="17.85546875" style="4" customWidth="1"/>
    <col min="8441" max="8672" width="11" style="4"/>
    <col min="8673" max="8673" width="2.7109375" style="4" customWidth="1"/>
    <col min="8674" max="8674" width="8.140625" style="4" customWidth="1"/>
    <col min="8675" max="8675" width="18.7109375" style="4" customWidth="1"/>
    <col min="8676" max="8676" width="17.140625" style="4" customWidth="1"/>
    <col min="8677" max="8677" width="19" style="4" customWidth="1"/>
    <col min="8678" max="8678" width="17.140625" style="4" customWidth="1"/>
    <col min="8679" max="8679" width="47.7109375" style="4" customWidth="1"/>
    <col min="8680" max="8680" width="15.42578125" style="4" customWidth="1"/>
    <col min="8681" max="8681" width="1.7109375" style="4" customWidth="1"/>
    <col min="8682" max="8682" width="22.28515625" style="4" customWidth="1"/>
    <col min="8683" max="8683" width="14.42578125" style="4" customWidth="1"/>
    <col min="8684" max="8684" width="16" style="4" customWidth="1"/>
    <col min="8685" max="8685" width="21.28515625" style="4" customWidth="1"/>
    <col min="8686" max="8686" width="1.7109375" style="4" customWidth="1"/>
    <col min="8687" max="8687" width="17.5703125" style="4" customWidth="1"/>
    <col min="8688" max="8688" width="15.140625" style="4" customWidth="1"/>
    <col min="8689" max="8689" width="15.7109375" style="4" customWidth="1"/>
    <col min="8690" max="8690" width="24.42578125" style="4" customWidth="1"/>
    <col min="8691" max="8691" width="1.7109375" style="4" customWidth="1"/>
    <col min="8692" max="8692" width="20" style="4" customWidth="1"/>
    <col min="8693" max="8693" width="15.140625" style="4" customWidth="1"/>
    <col min="8694" max="8694" width="18.42578125" style="4" customWidth="1"/>
    <col min="8695" max="8695" width="22.28515625" style="4" customWidth="1"/>
    <col min="8696" max="8696" width="17.85546875" style="4" customWidth="1"/>
    <col min="8697" max="8928" width="11" style="4"/>
    <col min="8929" max="8929" width="2.7109375" style="4" customWidth="1"/>
    <col min="8930" max="8930" width="8.140625" style="4" customWidth="1"/>
    <col min="8931" max="8931" width="18.7109375" style="4" customWidth="1"/>
    <col min="8932" max="8932" width="17.140625" style="4" customWidth="1"/>
    <col min="8933" max="8933" width="19" style="4" customWidth="1"/>
    <col min="8934" max="8934" width="17.140625" style="4" customWidth="1"/>
    <col min="8935" max="8935" width="47.7109375" style="4" customWidth="1"/>
    <col min="8936" max="8936" width="15.42578125" style="4" customWidth="1"/>
    <col min="8937" max="8937" width="1.7109375" style="4" customWidth="1"/>
    <col min="8938" max="8938" width="22.28515625" style="4" customWidth="1"/>
    <col min="8939" max="8939" width="14.42578125" style="4" customWidth="1"/>
    <col min="8940" max="8940" width="16" style="4" customWidth="1"/>
    <col min="8941" max="8941" width="21.28515625" style="4" customWidth="1"/>
    <col min="8942" max="8942" width="1.7109375" style="4" customWidth="1"/>
    <col min="8943" max="8943" width="17.5703125" style="4" customWidth="1"/>
    <col min="8944" max="8944" width="15.140625" style="4" customWidth="1"/>
    <col min="8945" max="8945" width="15.7109375" style="4" customWidth="1"/>
    <col min="8946" max="8946" width="24.42578125" style="4" customWidth="1"/>
    <col min="8947" max="8947" width="1.7109375" style="4" customWidth="1"/>
    <col min="8948" max="8948" width="20" style="4" customWidth="1"/>
    <col min="8949" max="8949" width="15.140625" style="4" customWidth="1"/>
    <col min="8950" max="8950" width="18.42578125" style="4" customWidth="1"/>
    <col min="8951" max="8951" width="22.28515625" style="4" customWidth="1"/>
    <col min="8952" max="8952" width="17.85546875" style="4" customWidth="1"/>
    <col min="8953" max="9184" width="11" style="4"/>
    <col min="9185" max="9185" width="2.7109375" style="4" customWidth="1"/>
    <col min="9186" max="9186" width="8.140625" style="4" customWidth="1"/>
    <col min="9187" max="9187" width="18.7109375" style="4" customWidth="1"/>
    <col min="9188" max="9188" width="17.140625" style="4" customWidth="1"/>
    <col min="9189" max="9189" width="19" style="4" customWidth="1"/>
    <col min="9190" max="9190" width="17.140625" style="4" customWidth="1"/>
    <col min="9191" max="9191" width="47.7109375" style="4" customWidth="1"/>
    <col min="9192" max="9192" width="15.42578125" style="4" customWidth="1"/>
    <col min="9193" max="9193" width="1.7109375" style="4" customWidth="1"/>
    <col min="9194" max="9194" width="22.28515625" style="4" customWidth="1"/>
    <col min="9195" max="9195" width="14.42578125" style="4" customWidth="1"/>
    <col min="9196" max="9196" width="16" style="4" customWidth="1"/>
    <col min="9197" max="9197" width="21.28515625" style="4" customWidth="1"/>
    <col min="9198" max="9198" width="1.7109375" style="4" customWidth="1"/>
    <col min="9199" max="9199" width="17.5703125" style="4" customWidth="1"/>
    <col min="9200" max="9200" width="15.140625" style="4" customWidth="1"/>
    <col min="9201" max="9201" width="15.7109375" style="4" customWidth="1"/>
    <col min="9202" max="9202" width="24.42578125" style="4" customWidth="1"/>
    <col min="9203" max="9203" width="1.7109375" style="4" customWidth="1"/>
    <col min="9204" max="9204" width="20" style="4" customWidth="1"/>
    <col min="9205" max="9205" width="15.140625" style="4" customWidth="1"/>
    <col min="9206" max="9206" width="18.42578125" style="4" customWidth="1"/>
    <col min="9207" max="9207" width="22.28515625" style="4" customWidth="1"/>
    <col min="9208" max="9208" width="17.85546875" style="4" customWidth="1"/>
    <col min="9209" max="9440" width="11" style="4"/>
    <col min="9441" max="9441" width="2.7109375" style="4" customWidth="1"/>
    <col min="9442" max="9442" width="8.140625" style="4" customWidth="1"/>
    <col min="9443" max="9443" width="18.7109375" style="4" customWidth="1"/>
    <col min="9444" max="9444" width="17.140625" style="4" customWidth="1"/>
    <col min="9445" max="9445" width="19" style="4" customWidth="1"/>
    <col min="9446" max="9446" width="17.140625" style="4" customWidth="1"/>
    <col min="9447" max="9447" width="47.7109375" style="4" customWidth="1"/>
    <col min="9448" max="9448" width="15.42578125" style="4" customWidth="1"/>
    <col min="9449" max="9449" width="1.7109375" style="4" customWidth="1"/>
    <col min="9450" max="9450" width="22.28515625" style="4" customWidth="1"/>
    <col min="9451" max="9451" width="14.42578125" style="4" customWidth="1"/>
    <col min="9452" max="9452" width="16" style="4" customWidth="1"/>
    <col min="9453" max="9453" width="21.28515625" style="4" customWidth="1"/>
    <col min="9454" max="9454" width="1.7109375" style="4" customWidth="1"/>
    <col min="9455" max="9455" width="17.5703125" style="4" customWidth="1"/>
    <col min="9456" max="9456" width="15.140625" style="4" customWidth="1"/>
    <col min="9457" max="9457" width="15.7109375" style="4" customWidth="1"/>
    <col min="9458" max="9458" width="24.42578125" style="4" customWidth="1"/>
    <col min="9459" max="9459" width="1.7109375" style="4" customWidth="1"/>
    <col min="9460" max="9460" width="20" style="4" customWidth="1"/>
    <col min="9461" max="9461" width="15.140625" style="4" customWidth="1"/>
    <col min="9462" max="9462" width="18.42578125" style="4" customWidth="1"/>
    <col min="9463" max="9463" width="22.28515625" style="4" customWidth="1"/>
    <col min="9464" max="9464" width="17.85546875" style="4" customWidth="1"/>
    <col min="9465" max="9696" width="11" style="4"/>
    <col min="9697" max="9697" width="2.7109375" style="4" customWidth="1"/>
    <col min="9698" max="9698" width="8.140625" style="4" customWidth="1"/>
    <col min="9699" max="9699" width="18.7109375" style="4" customWidth="1"/>
    <col min="9700" max="9700" width="17.140625" style="4" customWidth="1"/>
    <col min="9701" max="9701" width="19" style="4" customWidth="1"/>
    <col min="9702" max="9702" width="17.140625" style="4" customWidth="1"/>
    <col min="9703" max="9703" width="47.7109375" style="4" customWidth="1"/>
    <col min="9704" max="9704" width="15.42578125" style="4" customWidth="1"/>
    <col min="9705" max="9705" width="1.7109375" style="4" customWidth="1"/>
    <col min="9706" max="9706" width="22.28515625" style="4" customWidth="1"/>
    <col min="9707" max="9707" width="14.42578125" style="4" customWidth="1"/>
    <col min="9708" max="9708" width="16" style="4" customWidth="1"/>
    <col min="9709" max="9709" width="21.28515625" style="4" customWidth="1"/>
    <col min="9710" max="9710" width="1.7109375" style="4" customWidth="1"/>
    <col min="9711" max="9711" width="17.5703125" style="4" customWidth="1"/>
    <col min="9712" max="9712" width="15.140625" style="4" customWidth="1"/>
    <col min="9713" max="9713" width="15.7109375" style="4" customWidth="1"/>
    <col min="9714" max="9714" width="24.42578125" style="4" customWidth="1"/>
    <col min="9715" max="9715" width="1.7109375" style="4" customWidth="1"/>
    <col min="9716" max="9716" width="20" style="4" customWidth="1"/>
    <col min="9717" max="9717" width="15.140625" style="4" customWidth="1"/>
    <col min="9718" max="9718" width="18.42578125" style="4" customWidth="1"/>
    <col min="9719" max="9719" width="22.28515625" style="4" customWidth="1"/>
    <col min="9720" max="9720" width="17.85546875" style="4" customWidth="1"/>
    <col min="9721" max="9952" width="11" style="4"/>
    <col min="9953" max="9953" width="2.7109375" style="4" customWidth="1"/>
    <col min="9954" max="9954" width="8.140625" style="4" customWidth="1"/>
    <col min="9955" max="9955" width="18.7109375" style="4" customWidth="1"/>
    <col min="9956" max="9956" width="17.140625" style="4" customWidth="1"/>
    <col min="9957" max="9957" width="19" style="4" customWidth="1"/>
    <col min="9958" max="9958" width="17.140625" style="4" customWidth="1"/>
    <col min="9959" max="9959" width="47.7109375" style="4" customWidth="1"/>
    <col min="9960" max="9960" width="15.42578125" style="4" customWidth="1"/>
    <col min="9961" max="9961" width="1.7109375" style="4" customWidth="1"/>
    <col min="9962" max="9962" width="22.28515625" style="4" customWidth="1"/>
    <col min="9963" max="9963" width="14.42578125" style="4" customWidth="1"/>
    <col min="9964" max="9964" width="16" style="4" customWidth="1"/>
    <col min="9965" max="9965" width="21.28515625" style="4" customWidth="1"/>
    <col min="9966" max="9966" width="1.7109375" style="4" customWidth="1"/>
    <col min="9967" max="9967" width="17.5703125" style="4" customWidth="1"/>
    <col min="9968" max="9968" width="15.140625" style="4" customWidth="1"/>
    <col min="9969" max="9969" width="15.7109375" style="4" customWidth="1"/>
    <col min="9970" max="9970" width="24.42578125" style="4" customWidth="1"/>
    <col min="9971" max="9971" width="1.7109375" style="4" customWidth="1"/>
    <col min="9972" max="9972" width="20" style="4" customWidth="1"/>
    <col min="9973" max="9973" width="15.140625" style="4" customWidth="1"/>
    <col min="9974" max="9974" width="18.42578125" style="4" customWidth="1"/>
    <col min="9975" max="9975" width="22.28515625" style="4" customWidth="1"/>
    <col min="9976" max="9976" width="17.85546875" style="4" customWidth="1"/>
    <col min="9977" max="10208" width="11" style="4"/>
    <col min="10209" max="10209" width="2.7109375" style="4" customWidth="1"/>
    <col min="10210" max="10210" width="8.140625" style="4" customWidth="1"/>
    <col min="10211" max="10211" width="18.7109375" style="4" customWidth="1"/>
    <col min="10212" max="10212" width="17.140625" style="4" customWidth="1"/>
    <col min="10213" max="10213" width="19" style="4" customWidth="1"/>
    <col min="10214" max="10214" width="17.140625" style="4" customWidth="1"/>
    <col min="10215" max="10215" width="47.7109375" style="4" customWidth="1"/>
    <col min="10216" max="10216" width="15.42578125" style="4" customWidth="1"/>
    <col min="10217" max="10217" width="1.7109375" style="4" customWidth="1"/>
    <col min="10218" max="10218" width="22.28515625" style="4" customWidth="1"/>
    <col min="10219" max="10219" width="14.42578125" style="4" customWidth="1"/>
    <col min="10220" max="10220" width="16" style="4" customWidth="1"/>
    <col min="10221" max="10221" width="21.28515625" style="4" customWidth="1"/>
    <col min="10222" max="10222" width="1.7109375" style="4" customWidth="1"/>
    <col min="10223" max="10223" width="17.5703125" style="4" customWidth="1"/>
    <col min="10224" max="10224" width="15.140625" style="4" customWidth="1"/>
    <col min="10225" max="10225" width="15.7109375" style="4" customWidth="1"/>
    <col min="10226" max="10226" width="24.42578125" style="4" customWidth="1"/>
    <col min="10227" max="10227" width="1.7109375" style="4" customWidth="1"/>
    <col min="10228" max="10228" width="20" style="4" customWidth="1"/>
    <col min="10229" max="10229" width="15.140625" style="4" customWidth="1"/>
    <col min="10230" max="10230" width="18.42578125" style="4" customWidth="1"/>
    <col min="10231" max="10231" width="22.28515625" style="4" customWidth="1"/>
    <col min="10232" max="10232" width="17.85546875" style="4" customWidth="1"/>
    <col min="10233" max="10464" width="11" style="4"/>
    <col min="10465" max="10465" width="2.7109375" style="4" customWidth="1"/>
    <col min="10466" max="10466" width="8.140625" style="4" customWidth="1"/>
    <col min="10467" max="10467" width="18.7109375" style="4" customWidth="1"/>
    <col min="10468" max="10468" width="17.140625" style="4" customWidth="1"/>
    <col min="10469" max="10469" width="19" style="4" customWidth="1"/>
    <col min="10470" max="10470" width="17.140625" style="4" customWidth="1"/>
    <col min="10471" max="10471" width="47.7109375" style="4" customWidth="1"/>
    <col min="10472" max="10472" width="15.42578125" style="4" customWidth="1"/>
    <col min="10473" max="10473" width="1.7109375" style="4" customWidth="1"/>
    <col min="10474" max="10474" width="22.28515625" style="4" customWidth="1"/>
    <col min="10475" max="10475" width="14.42578125" style="4" customWidth="1"/>
    <col min="10476" max="10476" width="16" style="4" customWidth="1"/>
    <col min="10477" max="10477" width="21.28515625" style="4" customWidth="1"/>
    <col min="10478" max="10478" width="1.7109375" style="4" customWidth="1"/>
    <col min="10479" max="10479" width="17.5703125" style="4" customWidth="1"/>
    <col min="10480" max="10480" width="15.140625" style="4" customWidth="1"/>
    <col min="10481" max="10481" width="15.7109375" style="4" customWidth="1"/>
    <col min="10482" max="10482" width="24.42578125" style="4" customWidth="1"/>
    <col min="10483" max="10483" width="1.7109375" style="4" customWidth="1"/>
    <col min="10484" max="10484" width="20" style="4" customWidth="1"/>
    <col min="10485" max="10485" width="15.140625" style="4" customWidth="1"/>
    <col min="10486" max="10486" width="18.42578125" style="4" customWidth="1"/>
    <col min="10487" max="10487" width="22.28515625" style="4" customWidth="1"/>
    <col min="10488" max="10488" width="17.85546875" style="4" customWidth="1"/>
    <col min="10489" max="10720" width="11" style="4"/>
    <col min="10721" max="10721" width="2.7109375" style="4" customWidth="1"/>
    <col min="10722" max="10722" width="8.140625" style="4" customWidth="1"/>
    <col min="10723" max="10723" width="18.7109375" style="4" customWidth="1"/>
    <col min="10724" max="10724" width="17.140625" style="4" customWidth="1"/>
    <col min="10725" max="10725" width="19" style="4" customWidth="1"/>
    <col min="10726" max="10726" width="17.140625" style="4" customWidth="1"/>
    <col min="10727" max="10727" width="47.7109375" style="4" customWidth="1"/>
    <col min="10728" max="10728" width="15.42578125" style="4" customWidth="1"/>
    <col min="10729" max="10729" width="1.7109375" style="4" customWidth="1"/>
    <col min="10730" max="10730" width="22.28515625" style="4" customWidth="1"/>
    <col min="10731" max="10731" width="14.42578125" style="4" customWidth="1"/>
    <col min="10732" max="10732" width="16" style="4" customWidth="1"/>
    <col min="10733" max="10733" width="21.28515625" style="4" customWidth="1"/>
    <col min="10734" max="10734" width="1.7109375" style="4" customWidth="1"/>
    <col min="10735" max="10735" width="17.5703125" style="4" customWidth="1"/>
    <col min="10736" max="10736" width="15.140625" style="4" customWidth="1"/>
    <col min="10737" max="10737" width="15.7109375" style="4" customWidth="1"/>
    <col min="10738" max="10738" width="24.42578125" style="4" customWidth="1"/>
    <col min="10739" max="10739" width="1.7109375" style="4" customWidth="1"/>
    <col min="10740" max="10740" width="20" style="4" customWidth="1"/>
    <col min="10741" max="10741" width="15.140625" style="4" customWidth="1"/>
    <col min="10742" max="10742" width="18.42578125" style="4" customWidth="1"/>
    <col min="10743" max="10743" width="22.28515625" style="4" customWidth="1"/>
    <col min="10744" max="10744" width="17.85546875" style="4" customWidth="1"/>
    <col min="10745" max="10976" width="11" style="4"/>
    <col min="10977" max="10977" width="2.7109375" style="4" customWidth="1"/>
    <col min="10978" max="10978" width="8.140625" style="4" customWidth="1"/>
    <col min="10979" max="10979" width="18.7109375" style="4" customWidth="1"/>
    <col min="10980" max="10980" width="17.140625" style="4" customWidth="1"/>
    <col min="10981" max="10981" width="19" style="4" customWidth="1"/>
    <col min="10982" max="10982" width="17.140625" style="4" customWidth="1"/>
    <col min="10983" max="10983" width="47.7109375" style="4" customWidth="1"/>
    <col min="10984" max="10984" width="15.42578125" style="4" customWidth="1"/>
    <col min="10985" max="10985" width="1.7109375" style="4" customWidth="1"/>
    <col min="10986" max="10986" width="22.28515625" style="4" customWidth="1"/>
    <col min="10987" max="10987" width="14.42578125" style="4" customWidth="1"/>
    <col min="10988" max="10988" width="16" style="4" customWidth="1"/>
    <col min="10989" max="10989" width="21.28515625" style="4" customWidth="1"/>
    <col min="10990" max="10990" width="1.7109375" style="4" customWidth="1"/>
    <col min="10991" max="10991" width="17.5703125" style="4" customWidth="1"/>
    <col min="10992" max="10992" width="15.140625" style="4" customWidth="1"/>
    <col min="10993" max="10993" width="15.7109375" style="4" customWidth="1"/>
    <col min="10994" max="10994" width="24.42578125" style="4" customWidth="1"/>
    <col min="10995" max="10995" width="1.7109375" style="4" customWidth="1"/>
    <col min="10996" max="10996" width="20" style="4" customWidth="1"/>
    <col min="10997" max="10997" width="15.140625" style="4" customWidth="1"/>
    <col min="10998" max="10998" width="18.42578125" style="4" customWidth="1"/>
    <col min="10999" max="10999" width="22.28515625" style="4" customWidth="1"/>
    <col min="11000" max="11000" width="17.85546875" style="4" customWidth="1"/>
    <col min="11001" max="11232" width="11" style="4"/>
    <col min="11233" max="11233" width="2.7109375" style="4" customWidth="1"/>
    <col min="11234" max="11234" width="8.140625" style="4" customWidth="1"/>
    <col min="11235" max="11235" width="18.7109375" style="4" customWidth="1"/>
    <col min="11236" max="11236" width="17.140625" style="4" customWidth="1"/>
    <col min="11237" max="11237" width="19" style="4" customWidth="1"/>
    <col min="11238" max="11238" width="17.140625" style="4" customWidth="1"/>
    <col min="11239" max="11239" width="47.7109375" style="4" customWidth="1"/>
    <col min="11240" max="11240" width="15.42578125" style="4" customWidth="1"/>
    <col min="11241" max="11241" width="1.7109375" style="4" customWidth="1"/>
    <col min="11242" max="11242" width="22.28515625" style="4" customWidth="1"/>
    <col min="11243" max="11243" width="14.42578125" style="4" customWidth="1"/>
    <col min="11244" max="11244" width="16" style="4" customWidth="1"/>
    <col min="11245" max="11245" width="21.28515625" style="4" customWidth="1"/>
    <col min="11246" max="11246" width="1.7109375" style="4" customWidth="1"/>
    <col min="11247" max="11247" width="17.5703125" style="4" customWidth="1"/>
    <col min="11248" max="11248" width="15.140625" style="4" customWidth="1"/>
    <col min="11249" max="11249" width="15.7109375" style="4" customWidth="1"/>
    <col min="11250" max="11250" width="24.42578125" style="4" customWidth="1"/>
    <col min="11251" max="11251" width="1.7109375" style="4" customWidth="1"/>
    <col min="11252" max="11252" width="20" style="4" customWidth="1"/>
    <col min="11253" max="11253" width="15.140625" style="4" customWidth="1"/>
    <col min="11254" max="11254" width="18.42578125" style="4" customWidth="1"/>
    <col min="11255" max="11255" width="22.28515625" style="4" customWidth="1"/>
    <col min="11256" max="11256" width="17.85546875" style="4" customWidth="1"/>
    <col min="11257" max="11488" width="11" style="4"/>
    <col min="11489" max="11489" width="2.7109375" style="4" customWidth="1"/>
    <col min="11490" max="11490" width="8.140625" style="4" customWidth="1"/>
    <col min="11491" max="11491" width="18.7109375" style="4" customWidth="1"/>
    <col min="11492" max="11492" width="17.140625" style="4" customWidth="1"/>
    <col min="11493" max="11493" width="19" style="4" customWidth="1"/>
    <col min="11494" max="11494" width="17.140625" style="4" customWidth="1"/>
    <col min="11495" max="11495" width="47.7109375" style="4" customWidth="1"/>
    <col min="11496" max="11496" width="15.42578125" style="4" customWidth="1"/>
    <col min="11497" max="11497" width="1.7109375" style="4" customWidth="1"/>
    <col min="11498" max="11498" width="22.28515625" style="4" customWidth="1"/>
    <col min="11499" max="11499" width="14.42578125" style="4" customWidth="1"/>
    <col min="11500" max="11500" width="16" style="4" customWidth="1"/>
    <col min="11501" max="11501" width="21.28515625" style="4" customWidth="1"/>
    <col min="11502" max="11502" width="1.7109375" style="4" customWidth="1"/>
    <col min="11503" max="11503" width="17.5703125" style="4" customWidth="1"/>
    <col min="11504" max="11504" width="15.140625" style="4" customWidth="1"/>
    <col min="11505" max="11505" width="15.7109375" style="4" customWidth="1"/>
    <col min="11506" max="11506" width="24.42578125" style="4" customWidth="1"/>
    <col min="11507" max="11507" width="1.7109375" style="4" customWidth="1"/>
    <col min="11508" max="11508" width="20" style="4" customWidth="1"/>
    <col min="11509" max="11509" width="15.140625" style="4" customWidth="1"/>
    <col min="11510" max="11510" width="18.42578125" style="4" customWidth="1"/>
    <col min="11511" max="11511" width="22.28515625" style="4" customWidth="1"/>
    <col min="11512" max="11512" width="17.85546875" style="4" customWidth="1"/>
    <col min="11513" max="11744" width="11" style="4"/>
    <col min="11745" max="11745" width="2.7109375" style="4" customWidth="1"/>
    <col min="11746" max="11746" width="8.140625" style="4" customWidth="1"/>
    <col min="11747" max="11747" width="18.7109375" style="4" customWidth="1"/>
    <col min="11748" max="11748" width="17.140625" style="4" customWidth="1"/>
    <col min="11749" max="11749" width="19" style="4" customWidth="1"/>
    <col min="11750" max="11750" width="17.140625" style="4" customWidth="1"/>
    <col min="11751" max="11751" width="47.7109375" style="4" customWidth="1"/>
    <col min="11752" max="11752" width="15.42578125" style="4" customWidth="1"/>
    <col min="11753" max="11753" width="1.7109375" style="4" customWidth="1"/>
    <col min="11754" max="11754" width="22.28515625" style="4" customWidth="1"/>
    <col min="11755" max="11755" width="14.42578125" style="4" customWidth="1"/>
    <col min="11756" max="11756" width="16" style="4" customWidth="1"/>
    <col min="11757" max="11757" width="21.28515625" style="4" customWidth="1"/>
    <col min="11758" max="11758" width="1.7109375" style="4" customWidth="1"/>
    <col min="11759" max="11759" width="17.5703125" style="4" customWidth="1"/>
    <col min="11760" max="11760" width="15.140625" style="4" customWidth="1"/>
    <col min="11761" max="11761" width="15.7109375" style="4" customWidth="1"/>
    <col min="11762" max="11762" width="24.42578125" style="4" customWidth="1"/>
    <col min="11763" max="11763" width="1.7109375" style="4" customWidth="1"/>
    <col min="11764" max="11764" width="20" style="4" customWidth="1"/>
    <col min="11765" max="11765" width="15.140625" style="4" customWidth="1"/>
    <col min="11766" max="11766" width="18.42578125" style="4" customWidth="1"/>
    <col min="11767" max="11767" width="22.28515625" style="4" customWidth="1"/>
    <col min="11768" max="11768" width="17.85546875" style="4" customWidth="1"/>
    <col min="11769" max="12000" width="11" style="4"/>
    <col min="12001" max="12001" width="2.7109375" style="4" customWidth="1"/>
    <col min="12002" max="12002" width="8.140625" style="4" customWidth="1"/>
    <col min="12003" max="12003" width="18.7109375" style="4" customWidth="1"/>
    <col min="12004" max="12004" width="17.140625" style="4" customWidth="1"/>
    <col min="12005" max="12005" width="19" style="4" customWidth="1"/>
    <col min="12006" max="12006" width="17.140625" style="4" customWidth="1"/>
    <col min="12007" max="12007" width="47.7109375" style="4" customWidth="1"/>
    <col min="12008" max="12008" width="15.42578125" style="4" customWidth="1"/>
    <col min="12009" max="12009" width="1.7109375" style="4" customWidth="1"/>
    <col min="12010" max="12010" width="22.28515625" style="4" customWidth="1"/>
    <col min="12011" max="12011" width="14.42578125" style="4" customWidth="1"/>
    <col min="12012" max="12012" width="16" style="4" customWidth="1"/>
    <col min="12013" max="12013" width="21.28515625" style="4" customWidth="1"/>
    <col min="12014" max="12014" width="1.7109375" style="4" customWidth="1"/>
    <col min="12015" max="12015" width="17.5703125" style="4" customWidth="1"/>
    <col min="12016" max="12016" width="15.140625" style="4" customWidth="1"/>
    <col min="12017" max="12017" width="15.7109375" style="4" customWidth="1"/>
    <col min="12018" max="12018" width="24.42578125" style="4" customWidth="1"/>
    <col min="12019" max="12019" width="1.7109375" style="4" customWidth="1"/>
    <col min="12020" max="12020" width="20" style="4" customWidth="1"/>
    <col min="12021" max="12021" width="15.140625" style="4" customWidth="1"/>
    <col min="12022" max="12022" width="18.42578125" style="4" customWidth="1"/>
    <col min="12023" max="12023" width="22.28515625" style="4" customWidth="1"/>
    <col min="12024" max="12024" width="17.85546875" style="4" customWidth="1"/>
    <col min="12025" max="12256" width="11" style="4"/>
    <col min="12257" max="12257" width="2.7109375" style="4" customWidth="1"/>
    <col min="12258" max="12258" width="8.140625" style="4" customWidth="1"/>
    <col min="12259" max="12259" width="18.7109375" style="4" customWidth="1"/>
    <col min="12260" max="12260" width="17.140625" style="4" customWidth="1"/>
    <col min="12261" max="12261" width="19" style="4" customWidth="1"/>
    <col min="12262" max="12262" width="17.140625" style="4" customWidth="1"/>
    <col min="12263" max="12263" width="47.7109375" style="4" customWidth="1"/>
    <col min="12264" max="12264" width="15.42578125" style="4" customWidth="1"/>
    <col min="12265" max="12265" width="1.7109375" style="4" customWidth="1"/>
    <col min="12266" max="12266" width="22.28515625" style="4" customWidth="1"/>
    <col min="12267" max="12267" width="14.42578125" style="4" customWidth="1"/>
    <col min="12268" max="12268" width="16" style="4" customWidth="1"/>
    <col min="12269" max="12269" width="21.28515625" style="4" customWidth="1"/>
    <col min="12270" max="12270" width="1.7109375" style="4" customWidth="1"/>
    <col min="12271" max="12271" width="17.5703125" style="4" customWidth="1"/>
    <col min="12272" max="12272" width="15.140625" style="4" customWidth="1"/>
    <col min="12273" max="12273" width="15.7109375" style="4" customWidth="1"/>
    <col min="12274" max="12274" width="24.42578125" style="4" customWidth="1"/>
    <col min="12275" max="12275" width="1.7109375" style="4" customWidth="1"/>
    <col min="12276" max="12276" width="20" style="4" customWidth="1"/>
    <col min="12277" max="12277" width="15.140625" style="4" customWidth="1"/>
    <col min="12278" max="12278" width="18.42578125" style="4" customWidth="1"/>
    <col min="12279" max="12279" width="22.28515625" style="4" customWidth="1"/>
    <col min="12280" max="12280" width="17.85546875" style="4" customWidth="1"/>
    <col min="12281" max="12512" width="11" style="4"/>
    <col min="12513" max="12513" width="2.7109375" style="4" customWidth="1"/>
    <col min="12514" max="12514" width="8.140625" style="4" customWidth="1"/>
    <col min="12515" max="12515" width="18.7109375" style="4" customWidth="1"/>
    <col min="12516" max="12516" width="17.140625" style="4" customWidth="1"/>
    <col min="12517" max="12517" width="19" style="4" customWidth="1"/>
    <col min="12518" max="12518" width="17.140625" style="4" customWidth="1"/>
    <col min="12519" max="12519" width="47.7109375" style="4" customWidth="1"/>
    <col min="12520" max="12520" width="15.42578125" style="4" customWidth="1"/>
    <col min="12521" max="12521" width="1.7109375" style="4" customWidth="1"/>
    <col min="12522" max="12522" width="22.28515625" style="4" customWidth="1"/>
    <col min="12523" max="12523" width="14.42578125" style="4" customWidth="1"/>
    <col min="12524" max="12524" width="16" style="4" customWidth="1"/>
    <col min="12525" max="12525" width="21.28515625" style="4" customWidth="1"/>
    <col min="12526" max="12526" width="1.7109375" style="4" customWidth="1"/>
    <col min="12527" max="12527" width="17.5703125" style="4" customWidth="1"/>
    <col min="12528" max="12528" width="15.140625" style="4" customWidth="1"/>
    <col min="12529" max="12529" width="15.7109375" style="4" customWidth="1"/>
    <col min="12530" max="12530" width="24.42578125" style="4" customWidth="1"/>
    <col min="12531" max="12531" width="1.7109375" style="4" customWidth="1"/>
    <col min="12532" max="12532" width="20" style="4" customWidth="1"/>
    <col min="12533" max="12533" width="15.140625" style="4" customWidth="1"/>
    <col min="12534" max="12534" width="18.42578125" style="4" customWidth="1"/>
    <col min="12535" max="12535" width="22.28515625" style="4" customWidth="1"/>
    <col min="12536" max="12536" width="17.85546875" style="4" customWidth="1"/>
    <col min="12537" max="12768" width="11" style="4"/>
    <col min="12769" max="12769" width="2.7109375" style="4" customWidth="1"/>
    <col min="12770" max="12770" width="8.140625" style="4" customWidth="1"/>
    <col min="12771" max="12771" width="18.7109375" style="4" customWidth="1"/>
    <col min="12772" max="12772" width="17.140625" style="4" customWidth="1"/>
    <col min="12773" max="12773" width="19" style="4" customWidth="1"/>
    <col min="12774" max="12774" width="17.140625" style="4" customWidth="1"/>
    <col min="12775" max="12775" width="47.7109375" style="4" customWidth="1"/>
    <col min="12776" max="12776" width="15.42578125" style="4" customWidth="1"/>
    <col min="12777" max="12777" width="1.7109375" style="4" customWidth="1"/>
    <col min="12778" max="12778" width="22.28515625" style="4" customWidth="1"/>
    <col min="12779" max="12779" width="14.42578125" style="4" customWidth="1"/>
    <col min="12780" max="12780" width="16" style="4" customWidth="1"/>
    <col min="12781" max="12781" width="21.28515625" style="4" customWidth="1"/>
    <col min="12782" max="12782" width="1.7109375" style="4" customWidth="1"/>
    <col min="12783" max="12783" width="17.5703125" style="4" customWidth="1"/>
    <col min="12784" max="12784" width="15.140625" style="4" customWidth="1"/>
    <col min="12785" max="12785" width="15.7109375" style="4" customWidth="1"/>
    <col min="12786" max="12786" width="24.42578125" style="4" customWidth="1"/>
    <col min="12787" max="12787" width="1.7109375" style="4" customWidth="1"/>
    <col min="12788" max="12788" width="20" style="4" customWidth="1"/>
    <col min="12789" max="12789" width="15.140625" style="4" customWidth="1"/>
    <col min="12790" max="12790" width="18.42578125" style="4" customWidth="1"/>
    <col min="12791" max="12791" width="22.28515625" style="4" customWidth="1"/>
    <col min="12792" max="12792" width="17.85546875" style="4" customWidth="1"/>
    <col min="12793" max="13024" width="11" style="4"/>
    <col min="13025" max="13025" width="2.7109375" style="4" customWidth="1"/>
    <col min="13026" max="13026" width="8.140625" style="4" customWidth="1"/>
    <col min="13027" max="13027" width="18.7109375" style="4" customWidth="1"/>
    <col min="13028" max="13028" width="17.140625" style="4" customWidth="1"/>
    <col min="13029" max="13029" width="19" style="4" customWidth="1"/>
    <col min="13030" max="13030" width="17.140625" style="4" customWidth="1"/>
    <col min="13031" max="13031" width="47.7109375" style="4" customWidth="1"/>
    <col min="13032" max="13032" width="15.42578125" style="4" customWidth="1"/>
    <col min="13033" max="13033" width="1.7109375" style="4" customWidth="1"/>
    <col min="13034" max="13034" width="22.28515625" style="4" customWidth="1"/>
    <col min="13035" max="13035" width="14.42578125" style="4" customWidth="1"/>
    <col min="13036" max="13036" width="16" style="4" customWidth="1"/>
    <col min="13037" max="13037" width="21.28515625" style="4" customWidth="1"/>
    <col min="13038" max="13038" width="1.7109375" style="4" customWidth="1"/>
    <col min="13039" max="13039" width="17.5703125" style="4" customWidth="1"/>
    <col min="13040" max="13040" width="15.140625" style="4" customWidth="1"/>
    <col min="13041" max="13041" width="15.7109375" style="4" customWidth="1"/>
    <col min="13042" max="13042" width="24.42578125" style="4" customWidth="1"/>
    <col min="13043" max="13043" width="1.7109375" style="4" customWidth="1"/>
    <col min="13044" max="13044" width="20" style="4" customWidth="1"/>
    <col min="13045" max="13045" width="15.140625" style="4" customWidth="1"/>
    <col min="13046" max="13046" width="18.42578125" style="4" customWidth="1"/>
    <col min="13047" max="13047" width="22.28515625" style="4" customWidth="1"/>
    <col min="13048" max="13048" width="17.85546875" style="4" customWidth="1"/>
    <col min="13049" max="13280" width="11" style="4"/>
    <col min="13281" max="13281" width="2.7109375" style="4" customWidth="1"/>
    <col min="13282" max="13282" width="8.140625" style="4" customWidth="1"/>
    <col min="13283" max="13283" width="18.7109375" style="4" customWidth="1"/>
    <col min="13284" max="13284" width="17.140625" style="4" customWidth="1"/>
    <col min="13285" max="13285" width="19" style="4" customWidth="1"/>
    <col min="13286" max="13286" width="17.140625" style="4" customWidth="1"/>
    <col min="13287" max="13287" width="47.7109375" style="4" customWidth="1"/>
    <col min="13288" max="13288" width="15.42578125" style="4" customWidth="1"/>
    <col min="13289" max="13289" width="1.7109375" style="4" customWidth="1"/>
    <col min="13290" max="13290" width="22.28515625" style="4" customWidth="1"/>
    <col min="13291" max="13291" width="14.42578125" style="4" customWidth="1"/>
    <col min="13292" max="13292" width="16" style="4" customWidth="1"/>
    <col min="13293" max="13293" width="21.28515625" style="4" customWidth="1"/>
    <col min="13294" max="13294" width="1.7109375" style="4" customWidth="1"/>
    <col min="13295" max="13295" width="17.5703125" style="4" customWidth="1"/>
    <col min="13296" max="13296" width="15.140625" style="4" customWidth="1"/>
    <col min="13297" max="13297" width="15.7109375" style="4" customWidth="1"/>
    <col min="13298" max="13298" width="24.42578125" style="4" customWidth="1"/>
    <col min="13299" max="13299" width="1.7109375" style="4" customWidth="1"/>
    <col min="13300" max="13300" width="20" style="4" customWidth="1"/>
    <col min="13301" max="13301" width="15.140625" style="4" customWidth="1"/>
    <col min="13302" max="13302" width="18.42578125" style="4" customWidth="1"/>
    <col min="13303" max="13303" width="22.28515625" style="4" customWidth="1"/>
    <col min="13304" max="13304" width="17.85546875" style="4" customWidth="1"/>
    <col min="13305" max="13536" width="11" style="4"/>
    <col min="13537" max="13537" width="2.7109375" style="4" customWidth="1"/>
    <col min="13538" max="13538" width="8.140625" style="4" customWidth="1"/>
    <col min="13539" max="13539" width="18.7109375" style="4" customWidth="1"/>
    <col min="13540" max="13540" width="17.140625" style="4" customWidth="1"/>
    <col min="13541" max="13541" width="19" style="4" customWidth="1"/>
    <col min="13542" max="13542" width="17.140625" style="4" customWidth="1"/>
    <col min="13543" max="13543" width="47.7109375" style="4" customWidth="1"/>
    <col min="13544" max="13544" width="15.42578125" style="4" customWidth="1"/>
    <col min="13545" max="13545" width="1.7109375" style="4" customWidth="1"/>
    <col min="13546" max="13546" width="22.28515625" style="4" customWidth="1"/>
    <col min="13547" max="13547" width="14.42578125" style="4" customWidth="1"/>
    <col min="13548" max="13548" width="16" style="4" customWidth="1"/>
    <col min="13549" max="13549" width="21.28515625" style="4" customWidth="1"/>
    <col min="13550" max="13550" width="1.7109375" style="4" customWidth="1"/>
    <col min="13551" max="13551" width="17.5703125" style="4" customWidth="1"/>
    <col min="13552" max="13552" width="15.140625" style="4" customWidth="1"/>
    <col min="13553" max="13553" width="15.7109375" style="4" customWidth="1"/>
    <col min="13554" max="13554" width="24.42578125" style="4" customWidth="1"/>
    <col min="13555" max="13555" width="1.7109375" style="4" customWidth="1"/>
    <col min="13556" max="13556" width="20" style="4" customWidth="1"/>
    <col min="13557" max="13557" width="15.140625" style="4" customWidth="1"/>
    <col min="13558" max="13558" width="18.42578125" style="4" customWidth="1"/>
    <col min="13559" max="13559" width="22.28515625" style="4" customWidth="1"/>
    <col min="13560" max="13560" width="17.85546875" style="4" customWidth="1"/>
    <col min="13561" max="13792" width="11" style="4"/>
    <col min="13793" max="13793" width="2.7109375" style="4" customWidth="1"/>
    <col min="13794" max="13794" width="8.140625" style="4" customWidth="1"/>
    <col min="13795" max="13795" width="18.7109375" style="4" customWidth="1"/>
    <col min="13796" max="13796" width="17.140625" style="4" customWidth="1"/>
    <col min="13797" max="13797" width="19" style="4" customWidth="1"/>
    <col min="13798" max="13798" width="17.140625" style="4" customWidth="1"/>
    <col min="13799" max="13799" width="47.7109375" style="4" customWidth="1"/>
    <col min="13800" max="13800" width="15.42578125" style="4" customWidth="1"/>
    <col min="13801" max="13801" width="1.7109375" style="4" customWidth="1"/>
    <col min="13802" max="13802" width="22.28515625" style="4" customWidth="1"/>
    <col min="13803" max="13803" width="14.42578125" style="4" customWidth="1"/>
    <col min="13804" max="13804" width="16" style="4" customWidth="1"/>
    <col min="13805" max="13805" width="21.28515625" style="4" customWidth="1"/>
    <col min="13806" max="13806" width="1.7109375" style="4" customWidth="1"/>
    <col min="13807" max="13807" width="17.5703125" style="4" customWidth="1"/>
    <col min="13808" max="13808" width="15.140625" style="4" customWidth="1"/>
    <col min="13809" max="13809" width="15.7109375" style="4" customWidth="1"/>
    <col min="13810" max="13810" width="24.42578125" style="4" customWidth="1"/>
    <col min="13811" max="13811" width="1.7109375" style="4" customWidth="1"/>
    <col min="13812" max="13812" width="20" style="4" customWidth="1"/>
    <col min="13813" max="13813" width="15.140625" style="4" customWidth="1"/>
    <col min="13814" max="13814" width="18.42578125" style="4" customWidth="1"/>
    <col min="13815" max="13815" width="22.28515625" style="4" customWidth="1"/>
    <col min="13816" max="13816" width="17.85546875" style="4" customWidth="1"/>
    <col min="13817" max="14048" width="11" style="4"/>
    <col min="14049" max="14049" width="2.7109375" style="4" customWidth="1"/>
    <col min="14050" max="14050" width="8.140625" style="4" customWidth="1"/>
    <col min="14051" max="14051" width="18.7109375" style="4" customWidth="1"/>
    <col min="14052" max="14052" width="17.140625" style="4" customWidth="1"/>
    <col min="14053" max="14053" width="19" style="4" customWidth="1"/>
    <col min="14054" max="14054" width="17.140625" style="4" customWidth="1"/>
    <col min="14055" max="14055" width="47.7109375" style="4" customWidth="1"/>
    <col min="14056" max="14056" width="15.42578125" style="4" customWidth="1"/>
    <col min="14057" max="14057" width="1.7109375" style="4" customWidth="1"/>
    <col min="14058" max="14058" width="22.28515625" style="4" customWidth="1"/>
    <col min="14059" max="14059" width="14.42578125" style="4" customWidth="1"/>
    <col min="14060" max="14060" width="16" style="4" customWidth="1"/>
    <col min="14061" max="14061" width="21.28515625" style="4" customWidth="1"/>
    <col min="14062" max="14062" width="1.7109375" style="4" customWidth="1"/>
    <col min="14063" max="14063" width="17.5703125" style="4" customWidth="1"/>
    <col min="14064" max="14064" width="15.140625" style="4" customWidth="1"/>
    <col min="14065" max="14065" width="15.7109375" style="4" customWidth="1"/>
    <col min="14066" max="14066" width="24.42578125" style="4" customWidth="1"/>
    <col min="14067" max="14067" width="1.7109375" style="4" customWidth="1"/>
    <col min="14068" max="14068" width="20" style="4" customWidth="1"/>
    <col min="14069" max="14069" width="15.140625" style="4" customWidth="1"/>
    <col min="14070" max="14070" width="18.42578125" style="4" customWidth="1"/>
    <col min="14071" max="14071" width="22.28515625" style="4" customWidth="1"/>
    <col min="14072" max="14072" width="17.85546875" style="4" customWidth="1"/>
    <col min="14073" max="14304" width="11" style="4"/>
    <col min="14305" max="14305" width="2.7109375" style="4" customWidth="1"/>
    <col min="14306" max="14306" width="8.140625" style="4" customWidth="1"/>
    <col min="14307" max="14307" width="18.7109375" style="4" customWidth="1"/>
    <col min="14308" max="14308" width="17.140625" style="4" customWidth="1"/>
    <col min="14309" max="14309" width="19" style="4" customWidth="1"/>
    <col min="14310" max="14310" width="17.140625" style="4" customWidth="1"/>
    <col min="14311" max="14311" width="47.7109375" style="4" customWidth="1"/>
    <col min="14312" max="14312" width="15.42578125" style="4" customWidth="1"/>
    <col min="14313" max="14313" width="1.7109375" style="4" customWidth="1"/>
    <col min="14314" max="14314" width="22.28515625" style="4" customWidth="1"/>
    <col min="14315" max="14315" width="14.42578125" style="4" customWidth="1"/>
    <col min="14316" max="14316" width="16" style="4" customWidth="1"/>
    <col min="14317" max="14317" width="21.28515625" style="4" customWidth="1"/>
    <col min="14318" max="14318" width="1.7109375" style="4" customWidth="1"/>
    <col min="14319" max="14319" width="17.5703125" style="4" customWidth="1"/>
    <col min="14320" max="14320" width="15.140625" style="4" customWidth="1"/>
    <col min="14321" max="14321" width="15.7109375" style="4" customWidth="1"/>
    <col min="14322" max="14322" width="24.42578125" style="4" customWidth="1"/>
    <col min="14323" max="14323" width="1.7109375" style="4" customWidth="1"/>
    <col min="14324" max="14324" width="20" style="4" customWidth="1"/>
    <col min="14325" max="14325" width="15.140625" style="4" customWidth="1"/>
    <col min="14326" max="14326" width="18.42578125" style="4" customWidth="1"/>
    <col min="14327" max="14327" width="22.28515625" style="4" customWidth="1"/>
    <col min="14328" max="14328" width="17.85546875" style="4" customWidth="1"/>
    <col min="14329" max="14560" width="11" style="4"/>
    <col min="14561" max="14561" width="2.7109375" style="4" customWidth="1"/>
    <col min="14562" max="14562" width="8.140625" style="4" customWidth="1"/>
    <col min="14563" max="14563" width="18.7109375" style="4" customWidth="1"/>
    <col min="14564" max="14564" width="17.140625" style="4" customWidth="1"/>
    <col min="14565" max="14565" width="19" style="4" customWidth="1"/>
    <col min="14566" max="14566" width="17.140625" style="4" customWidth="1"/>
    <col min="14567" max="14567" width="47.7109375" style="4" customWidth="1"/>
    <col min="14568" max="14568" width="15.42578125" style="4" customWidth="1"/>
    <col min="14569" max="14569" width="1.7109375" style="4" customWidth="1"/>
    <col min="14570" max="14570" width="22.28515625" style="4" customWidth="1"/>
    <col min="14571" max="14571" width="14.42578125" style="4" customWidth="1"/>
    <col min="14572" max="14572" width="16" style="4" customWidth="1"/>
    <col min="14573" max="14573" width="21.28515625" style="4" customWidth="1"/>
    <col min="14574" max="14574" width="1.7109375" style="4" customWidth="1"/>
    <col min="14575" max="14575" width="17.5703125" style="4" customWidth="1"/>
    <col min="14576" max="14576" width="15.140625" style="4" customWidth="1"/>
    <col min="14577" max="14577" width="15.7109375" style="4" customWidth="1"/>
    <col min="14578" max="14578" width="24.42578125" style="4" customWidth="1"/>
    <col min="14579" max="14579" width="1.7109375" style="4" customWidth="1"/>
    <col min="14580" max="14580" width="20" style="4" customWidth="1"/>
    <col min="14581" max="14581" width="15.140625" style="4" customWidth="1"/>
    <col min="14582" max="14582" width="18.42578125" style="4" customWidth="1"/>
    <col min="14583" max="14583" width="22.28515625" style="4" customWidth="1"/>
    <col min="14584" max="14584" width="17.85546875" style="4" customWidth="1"/>
    <col min="14585" max="14816" width="11" style="4"/>
    <col min="14817" max="14817" width="2.7109375" style="4" customWidth="1"/>
    <col min="14818" max="14818" width="8.140625" style="4" customWidth="1"/>
    <col min="14819" max="14819" width="18.7109375" style="4" customWidth="1"/>
    <col min="14820" max="14820" width="17.140625" style="4" customWidth="1"/>
    <col min="14821" max="14821" width="19" style="4" customWidth="1"/>
    <col min="14822" max="14822" width="17.140625" style="4" customWidth="1"/>
    <col min="14823" max="14823" width="47.7109375" style="4" customWidth="1"/>
    <col min="14824" max="14824" width="15.42578125" style="4" customWidth="1"/>
    <col min="14825" max="14825" width="1.7109375" style="4" customWidth="1"/>
    <col min="14826" max="14826" width="22.28515625" style="4" customWidth="1"/>
    <col min="14827" max="14827" width="14.42578125" style="4" customWidth="1"/>
    <col min="14828" max="14828" width="16" style="4" customWidth="1"/>
    <col min="14829" max="14829" width="21.28515625" style="4" customWidth="1"/>
    <col min="14830" max="14830" width="1.7109375" style="4" customWidth="1"/>
    <col min="14831" max="14831" width="17.5703125" style="4" customWidth="1"/>
    <col min="14832" max="14832" width="15.140625" style="4" customWidth="1"/>
    <col min="14833" max="14833" width="15.7109375" style="4" customWidth="1"/>
    <col min="14834" max="14834" width="24.42578125" style="4" customWidth="1"/>
    <col min="14835" max="14835" width="1.7109375" style="4" customWidth="1"/>
    <col min="14836" max="14836" width="20" style="4" customWidth="1"/>
    <col min="14837" max="14837" width="15.140625" style="4" customWidth="1"/>
    <col min="14838" max="14838" width="18.42578125" style="4" customWidth="1"/>
    <col min="14839" max="14839" width="22.28515625" style="4" customWidth="1"/>
    <col min="14840" max="14840" width="17.85546875" style="4" customWidth="1"/>
    <col min="14841" max="15072" width="11" style="4"/>
    <col min="15073" max="15073" width="2.7109375" style="4" customWidth="1"/>
    <col min="15074" max="15074" width="8.140625" style="4" customWidth="1"/>
    <col min="15075" max="15075" width="18.7109375" style="4" customWidth="1"/>
    <col min="15076" max="15076" width="17.140625" style="4" customWidth="1"/>
    <col min="15077" max="15077" width="19" style="4" customWidth="1"/>
    <col min="15078" max="15078" width="17.140625" style="4" customWidth="1"/>
    <col min="15079" max="15079" width="47.7109375" style="4" customWidth="1"/>
    <col min="15080" max="15080" width="15.42578125" style="4" customWidth="1"/>
    <col min="15081" max="15081" width="1.7109375" style="4" customWidth="1"/>
    <col min="15082" max="15082" width="22.28515625" style="4" customWidth="1"/>
    <col min="15083" max="15083" width="14.42578125" style="4" customWidth="1"/>
    <col min="15084" max="15084" width="16" style="4" customWidth="1"/>
    <col min="15085" max="15085" width="21.28515625" style="4" customWidth="1"/>
    <col min="15086" max="15086" width="1.7109375" style="4" customWidth="1"/>
    <col min="15087" max="15087" width="17.5703125" style="4" customWidth="1"/>
    <col min="15088" max="15088" width="15.140625" style="4" customWidth="1"/>
    <col min="15089" max="15089" width="15.7109375" style="4" customWidth="1"/>
    <col min="15090" max="15090" width="24.42578125" style="4" customWidth="1"/>
    <col min="15091" max="15091" width="1.7109375" style="4" customWidth="1"/>
    <col min="15092" max="15092" width="20" style="4" customWidth="1"/>
    <col min="15093" max="15093" width="15.140625" style="4" customWidth="1"/>
    <col min="15094" max="15094" width="18.42578125" style="4" customWidth="1"/>
    <col min="15095" max="15095" width="22.28515625" style="4" customWidth="1"/>
    <col min="15096" max="15096" width="17.85546875" style="4" customWidth="1"/>
    <col min="15097" max="15328" width="11" style="4"/>
    <col min="15329" max="15329" width="2.7109375" style="4" customWidth="1"/>
    <col min="15330" max="15330" width="8.140625" style="4" customWidth="1"/>
    <col min="15331" max="15331" width="18.7109375" style="4" customWidth="1"/>
    <col min="15332" max="15332" width="17.140625" style="4" customWidth="1"/>
    <col min="15333" max="15333" width="19" style="4" customWidth="1"/>
    <col min="15334" max="15334" width="17.140625" style="4" customWidth="1"/>
    <col min="15335" max="15335" width="47.7109375" style="4" customWidth="1"/>
    <col min="15336" max="15336" width="15.42578125" style="4" customWidth="1"/>
    <col min="15337" max="15337" width="1.7109375" style="4" customWidth="1"/>
    <col min="15338" max="15338" width="22.28515625" style="4" customWidth="1"/>
    <col min="15339" max="15339" width="14.42578125" style="4" customWidth="1"/>
    <col min="15340" max="15340" width="16" style="4" customWidth="1"/>
    <col min="15341" max="15341" width="21.28515625" style="4" customWidth="1"/>
    <col min="15342" max="15342" width="1.7109375" style="4" customWidth="1"/>
    <col min="15343" max="15343" width="17.5703125" style="4" customWidth="1"/>
    <col min="15344" max="15344" width="15.140625" style="4" customWidth="1"/>
    <col min="15345" max="15345" width="15.7109375" style="4" customWidth="1"/>
    <col min="15346" max="15346" width="24.42578125" style="4" customWidth="1"/>
    <col min="15347" max="15347" width="1.7109375" style="4" customWidth="1"/>
    <col min="15348" max="15348" width="20" style="4" customWidth="1"/>
    <col min="15349" max="15349" width="15.140625" style="4" customWidth="1"/>
    <col min="15350" max="15350" width="18.42578125" style="4" customWidth="1"/>
    <col min="15351" max="15351" width="22.28515625" style="4" customWidth="1"/>
    <col min="15352" max="15352" width="17.85546875" style="4" customWidth="1"/>
    <col min="15353" max="15584" width="11" style="4"/>
    <col min="15585" max="15585" width="2.7109375" style="4" customWidth="1"/>
    <col min="15586" max="15586" width="8.140625" style="4" customWidth="1"/>
    <col min="15587" max="15587" width="18.7109375" style="4" customWidth="1"/>
    <col min="15588" max="15588" width="17.140625" style="4" customWidth="1"/>
    <col min="15589" max="15589" width="19" style="4" customWidth="1"/>
    <col min="15590" max="15590" width="17.140625" style="4" customWidth="1"/>
    <col min="15591" max="15591" width="47.7109375" style="4" customWidth="1"/>
    <col min="15592" max="15592" width="15.42578125" style="4" customWidth="1"/>
    <col min="15593" max="15593" width="1.7109375" style="4" customWidth="1"/>
    <col min="15594" max="15594" width="22.28515625" style="4" customWidth="1"/>
    <col min="15595" max="15595" width="14.42578125" style="4" customWidth="1"/>
    <col min="15596" max="15596" width="16" style="4" customWidth="1"/>
    <col min="15597" max="15597" width="21.28515625" style="4" customWidth="1"/>
    <col min="15598" max="15598" width="1.7109375" style="4" customWidth="1"/>
    <col min="15599" max="15599" width="17.5703125" style="4" customWidth="1"/>
    <col min="15600" max="15600" width="15.140625" style="4" customWidth="1"/>
    <col min="15601" max="15601" width="15.7109375" style="4" customWidth="1"/>
    <col min="15602" max="15602" width="24.42578125" style="4" customWidth="1"/>
    <col min="15603" max="15603" width="1.7109375" style="4" customWidth="1"/>
    <col min="15604" max="15604" width="20" style="4" customWidth="1"/>
    <col min="15605" max="15605" width="15.140625" style="4" customWidth="1"/>
    <col min="15606" max="15606" width="18.42578125" style="4" customWidth="1"/>
    <col min="15607" max="15607" width="22.28515625" style="4" customWidth="1"/>
    <col min="15608" max="15608" width="17.85546875" style="4" customWidth="1"/>
    <col min="15609" max="15840" width="11" style="4"/>
    <col min="15841" max="15841" width="2.7109375" style="4" customWidth="1"/>
    <col min="15842" max="15842" width="8.140625" style="4" customWidth="1"/>
    <col min="15843" max="15843" width="18.7109375" style="4" customWidth="1"/>
    <col min="15844" max="15844" width="17.140625" style="4" customWidth="1"/>
    <col min="15845" max="15845" width="19" style="4" customWidth="1"/>
    <col min="15846" max="15846" width="17.140625" style="4" customWidth="1"/>
    <col min="15847" max="15847" width="47.7109375" style="4" customWidth="1"/>
    <col min="15848" max="15848" width="15.42578125" style="4" customWidth="1"/>
    <col min="15849" max="15849" width="1.7109375" style="4" customWidth="1"/>
    <col min="15850" max="15850" width="22.28515625" style="4" customWidth="1"/>
    <col min="15851" max="15851" width="14.42578125" style="4" customWidth="1"/>
    <col min="15852" max="15852" width="16" style="4" customWidth="1"/>
    <col min="15853" max="15853" width="21.28515625" style="4" customWidth="1"/>
    <col min="15854" max="15854" width="1.7109375" style="4" customWidth="1"/>
    <col min="15855" max="15855" width="17.5703125" style="4" customWidth="1"/>
    <col min="15856" max="15856" width="15.140625" style="4" customWidth="1"/>
    <col min="15857" max="15857" width="15.7109375" style="4" customWidth="1"/>
    <col min="15858" max="15858" width="24.42578125" style="4" customWidth="1"/>
    <col min="15859" max="15859" width="1.7109375" style="4" customWidth="1"/>
    <col min="15860" max="15860" width="20" style="4" customWidth="1"/>
    <col min="15861" max="15861" width="15.140625" style="4" customWidth="1"/>
    <col min="15862" max="15862" width="18.42578125" style="4" customWidth="1"/>
    <col min="15863" max="15863" width="22.28515625" style="4" customWidth="1"/>
    <col min="15864" max="15864" width="17.85546875" style="4" customWidth="1"/>
    <col min="15865" max="16096" width="11" style="4"/>
    <col min="16097" max="16097" width="2.7109375" style="4" customWidth="1"/>
    <col min="16098" max="16098" width="8.140625" style="4" customWidth="1"/>
    <col min="16099" max="16099" width="18.7109375" style="4" customWidth="1"/>
    <col min="16100" max="16100" width="17.140625" style="4" customWidth="1"/>
    <col min="16101" max="16101" width="19" style="4" customWidth="1"/>
    <col min="16102" max="16102" width="17.140625" style="4" customWidth="1"/>
    <col min="16103" max="16103" width="47.7109375" style="4" customWidth="1"/>
    <col min="16104" max="16104" width="15.42578125" style="4" customWidth="1"/>
    <col min="16105" max="16105" width="1.7109375" style="4" customWidth="1"/>
    <col min="16106" max="16106" width="22.28515625" style="4" customWidth="1"/>
    <col min="16107" max="16107" width="14.42578125" style="4" customWidth="1"/>
    <col min="16108" max="16108" width="16" style="4" customWidth="1"/>
    <col min="16109" max="16109" width="21.28515625" style="4" customWidth="1"/>
    <col min="16110" max="16110" width="1.7109375" style="4" customWidth="1"/>
    <col min="16111" max="16111" width="17.5703125" style="4" customWidth="1"/>
    <col min="16112" max="16112" width="15.140625" style="4" customWidth="1"/>
    <col min="16113" max="16113" width="15.7109375" style="4" customWidth="1"/>
    <col min="16114" max="16114" width="24.42578125" style="4" customWidth="1"/>
    <col min="16115" max="16115" width="1.7109375" style="4" customWidth="1"/>
    <col min="16116" max="16116" width="20" style="4" customWidth="1"/>
    <col min="16117" max="16117" width="15.140625" style="4" customWidth="1"/>
    <col min="16118" max="16118" width="18.42578125" style="4" customWidth="1"/>
    <col min="16119" max="16119" width="22.28515625" style="4" customWidth="1"/>
    <col min="16120" max="16120" width="17.85546875" style="4" customWidth="1"/>
    <col min="16121" max="16370" width="11" style="4"/>
    <col min="16371" max="16384" width="11.42578125" style="4" customWidth="1"/>
  </cols>
  <sheetData>
    <row r="1" spans="1:21" ht="16.5" hidden="1" customHeight="1">
      <c r="A1" s="8"/>
      <c r="B1" s="9"/>
      <c r="C1" s="9"/>
      <c r="D1" s="9"/>
      <c r="E1" s="9"/>
      <c r="F1" s="8"/>
      <c r="G1" s="8"/>
      <c r="H1" s="8"/>
      <c r="I1" s="8"/>
      <c r="J1" s="8"/>
      <c r="K1" s="8"/>
    </row>
    <row r="2" spans="1:21" ht="29.25" customHeight="1" thickBot="1">
      <c r="A2" s="8"/>
      <c r="B2" s="81" t="s">
        <v>23</v>
      </c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</row>
    <row r="3" spans="1:21" ht="163.5" customHeight="1" thickBot="1">
      <c r="A3" s="8"/>
      <c r="B3" s="83"/>
      <c r="C3" s="84"/>
      <c r="D3" s="85" t="s">
        <v>51</v>
      </c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</row>
    <row r="4" spans="1:21" ht="67.5" customHeight="1" thickBot="1">
      <c r="A4" s="8"/>
      <c r="B4" s="88" t="s">
        <v>1</v>
      </c>
      <c r="C4" s="88"/>
      <c r="D4" s="89"/>
      <c r="E4" s="89"/>
      <c r="F4" s="33"/>
      <c r="G4" s="90" t="s">
        <v>18</v>
      </c>
      <c r="H4" s="90"/>
      <c r="I4" s="90"/>
      <c r="J4" s="90"/>
      <c r="K4" s="40"/>
      <c r="L4" s="91" t="s">
        <v>20</v>
      </c>
      <c r="M4" s="91"/>
      <c r="N4" s="91"/>
      <c r="O4" s="91"/>
    </row>
    <row r="5" spans="1:21" ht="61.5" customHeight="1" thickBot="1">
      <c r="A5" s="8"/>
      <c r="B5" s="88"/>
      <c r="C5" s="88"/>
      <c r="D5" s="88"/>
      <c r="E5" s="88"/>
      <c r="F5" s="10"/>
      <c r="G5" s="92"/>
      <c r="H5" s="93"/>
      <c r="I5" s="93"/>
      <c r="J5" s="94"/>
      <c r="K5" s="11"/>
      <c r="L5" s="92"/>
      <c r="M5" s="93"/>
      <c r="N5" s="93"/>
      <c r="O5" s="94"/>
    </row>
    <row r="6" spans="1:21" ht="75" customHeight="1" thickBot="1">
      <c r="A6" s="8"/>
      <c r="B6" s="105"/>
      <c r="C6" s="106"/>
      <c r="D6" s="106"/>
      <c r="E6" s="107"/>
      <c r="F6" s="13"/>
      <c r="G6" s="95" t="s">
        <v>2</v>
      </c>
      <c r="H6" s="95" t="s">
        <v>3</v>
      </c>
      <c r="I6" s="95" t="s">
        <v>4</v>
      </c>
      <c r="J6" s="95" t="s">
        <v>5</v>
      </c>
      <c r="K6" s="14"/>
      <c r="L6" s="95" t="s">
        <v>2</v>
      </c>
      <c r="M6" s="95" t="s">
        <v>3</v>
      </c>
      <c r="N6" s="95" t="s">
        <v>4</v>
      </c>
      <c r="O6" s="95" t="s">
        <v>5</v>
      </c>
    </row>
    <row r="7" spans="1:21" ht="64.5" customHeight="1" thickBot="1">
      <c r="A7" s="8"/>
      <c r="B7" s="15" t="s">
        <v>12</v>
      </c>
      <c r="C7" s="16" t="s">
        <v>13</v>
      </c>
      <c r="D7" s="16" t="s">
        <v>19</v>
      </c>
      <c r="E7" s="16" t="s">
        <v>14</v>
      </c>
      <c r="F7" s="13"/>
      <c r="G7" s="96"/>
      <c r="H7" s="96"/>
      <c r="I7" s="96"/>
      <c r="J7" s="96"/>
      <c r="K7" s="32"/>
      <c r="L7" s="96"/>
      <c r="M7" s="96"/>
      <c r="N7" s="96"/>
      <c r="O7" s="96"/>
      <c r="U7" s="4" t="s">
        <v>17</v>
      </c>
    </row>
    <row r="8" spans="1:21" s="1" customFormat="1" ht="71.25" customHeight="1" thickBot="1">
      <c r="A8" s="17"/>
      <c r="B8" s="97" t="s">
        <v>36</v>
      </c>
      <c r="C8" s="18" t="s">
        <v>24</v>
      </c>
      <c r="D8" s="18">
        <v>19</v>
      </c>
      <c r="E8" s="18" t="s">
        <v>15</v>
      </c>
      <c r="F8" s="19"/>
      <c r="G8" s="22">
        <f>'ANEXO 1 - COTIZACION'!P9</f>
        <v>2953935.5</v>
      </c>
      <c r="H8" s="22">
        <f>ROUND(G8*19%,2)</f>
        <v>561247.75</v>
      </c>
      <c r="I8" s="22">
        <f>ROUND(H8+G8,2)</f>
        <v>3515183.25</v>
      </c>
      <c r="J8" s="22">
        <f>ROUND(I8*D8,2)</f>
        <v>66788481.75</v>
      </c>
      <c r="K8" s="20"/>
      <c r="L8" s="22">
        <v>2953935.5</v>
      </c>
      <c r="M8" s="22">
        <f>ROUND(L8*19%,2)</f>
        <v>561247.75</v>
      </c>
      <c r="N8" s="22">
        <f>ROUND(M8+L8,2)</f>
        <v>3515183.25</v>
      </c>
      <c r="O8" s="22">
        <f>ROUND(N8*D8,2)</f>
        <v>66788481.75</v>
      </c>
    </row>
    <row r="9" spans="1:21" s="1" customFormat="1" ht="71.25" customHeight="1" thickBot="1">
      <c r="A9" s="17"/>
      <c r="B9" s="98"/>
      <c r="C9" s="18" t="s">
        <v>25</v>
      </c>
      <c r="D9" s="18">
        <v>19</v>
      </c>
      <c r="E9" s="18" t="s">
        <v>15</v>
      </c>
      <c r="F9" s="19"/>
      <c r="G9" s="22">
        <f>'ANEXO 1 - COTIZACION'!P10</f>
        <v>2781767.25</v>
      </c>
      <c r="H9" s="22">
        <f t="shared" ref="H9:H16" si="0">ROUND(G9*19%,2)</f>
        <v>528535.78</v>
      </c>
      <c r="I9" s="22">
        <f t="shared" ref="I9:I10" si="1">ROUND(H9+G9,2)</f>
        <v>3310303.03</v>
      </c>
      <c r="J9" s="22">
        <f t="shared" ref="J9:J16" si="2">ROUND(I9*D9,2)</f>
        <v>62895757.57</v>
      </c>
      <c r="K9" s="20"/>
      <c r="L9" s="22">
        <v>2781767.25</v>
      </c>
      <c r="M9" s="22">
        <f t="shared" ref="M9:M16" si="3">ROUND(L9*19%,2)</f>
        <v>528535.78</v>
      </c>
      <c r="N9" s="22">
        <f t="shared" ref="N9:N10" si="4">ROUND(M9+L9,2)</f>
        <v>3310303.03</v>
      </c>
      <c r="O9" s="22">
        <f t="shared" ref="O9:O16" si="5">ROUND(N9*D9,2)</f>
        <v>62895757.57</v>
      </c>
    </row>
    <row r="10" spans="1:21" s="1" customFormat="1" ht="71.25" customHeight="1" thickBot="1">
      <c r="A10" s="17"/>
      <c r="B10" s="89"/>
      <c r="C10" s="18" t="s">
        <v>50</v>
      </c>
      <c r="D10" s="18">
        <v>19</v>
      </c>
      <c r="E10" s="18" t="s">
        <v>15</v>
      </c>
      <c r="F10" s="19"/>
      <c r="G10" s="22">
        <f>'ANEXO 1 - COTIZACION'!P11</f>
        <v>2262206.75</v>
      </c>
      <c r="H10" s="22">
        <f t="shared" si="0"/>
        <v>429819.28</v>
      </c>
      <c r="I10" s="22">
        <f t="shared" si="1"/>
        <v>2692026.03</v>
      </c>
      <c r="J10" s="22">
        <f t="shared" si="2"/>
        <v>51148494.57</v>
      </c>
      <c r="K10" s="20"/>
      <c r="L10" s="22">
        <v>2262206.75</v>
      </c>
      <c r="M10" s="22">
        <f t="shared" si="3"/>
        <v>429819.28</v>
      </c>
      <c r="N10" s="22">
        <f t="shared" si="4"/>
        <v>2692026.03</v>
      </c>
      <c r="O10" s="22">
        <f t="shared" si="5"/>
        <v>51148494.57</v>
      </c>
    </row>
    <row r="11" spans="1:21" s="1" customFormat="1" ht="71.25" customHeight="1" thickBot="1">
      <c r="A11" s="17"/>
      <c r="B11" s="99" t="s">
        <v>26</v>
      </c>
      <c r="C11" s="100"/>
      <c r="D11" s="100"/>
      <c r="E11" s="101"/>
      <c r="F11" s="19"/>
      <c r="G11" s="102" t="s">
        <v>43</v>
      </c>
      <c r="H11" s="103"/>
      <c r="I11" s="104"/>
      <c r="J11" s="79">
        <f>SUM(J8:J10)</f>
        <v>180832733.88999999</v>
      </c>
      <c r="K11" s="20"/>
      <c r="L11" s="102" t="s">
        <v>43</v>
      </c>
      <c r="M11" s="103"/>
      <c r="N11" s="104"/>
      <c r="O11" s="79">
        <f>SUM(O8:O10)</f>
        <v>180832733.88999999</v>
      </c>
    </row>
    <row r="12" spans="1:21" s="1" customFormat="1" ht="71.25" customHeight="1" thickBot="1">
      <c r="A12" s="17"/>
      <c r="B12" s="108" t="s">
        <v>32</v>
      </c>
      <c r="C12" s="18" t="s">
        <v>27</v>
      </c>
      <c r="D12" s="18">
        <v>37</v>
      </c>
      <c r="E12" s="18" t="s">
        <v>15</v>
      </c>
      <c r="F12" s="19"/>
      <c r="G12" s="22">
        <f>'ANEXO 1 - COTIZACION'!P13</f>
        <v>1385495.75</v>
      </c>
      <c r="H12" s="22">
        <f t="shared" si="0"/>
        <v>263244.19</v>
      </c>
      <c r="I12" s="22">
        <f t="shared" ref="I12:I14" si="6">ROUND(H12+G12,2)</f>
        <v>1648739.94</v>
      </c>
      <c r="J12" s="22">
        <f t="shared" si="2"/>
        <v>61003377.780000001</v>
      </c>
      <c r="K12" s="20"/>
      <c r="L12" s="22">
        <v>1385495.75</v>
      </c>
      <c r="M12" s="22">
        <f t="shared" si="3"/>
        <v>263244.19</v>
      </c>
      <c r="N12" s="22">
        <f t="shared" ref="N12:N14" si="7">ROUND(M12+L12,2)</f>
        <v>1648739.94</v>
      </c>
      <c r="O12" s="22">
        <f t="shared" si="5"/>
        <v>61003377.780000001</v>
      </c>
    </row>
    <row r="13" spans="1:21" s="1" customFormat="1" ht="71.25" customHeight="1" thickBot="1">
      <c r="A13" s="17"/>
      <c r="B13" s="109"/>
      <c r="C13" s="18" t="s">
        <v>28</v>
      </c>
      <c r="D13" s="18">
        <v>99</v>
      </c>
      <c r="E13" s="18" t="s">
        <v>15</v>
      </c>
      <c r="F13" s="19"/>
      <c r="G13" s="22">
        <f>'ANEXO 1 - COTIZACION'!P14</f>
        <v>466975</v>
      </c>
      <c r="H13" s="22">
        <f t="shared" si="0"/>
        <v>88725.25</v>
      </c>
      <c r="I13" s="22">
        <f t="shared" si="6"/>
        <v>555700.25</v>
      </c>
      <c r="J13" s="22">
        <f t="shared" si="2"/>
        <v>55014324.75</v>
      </c>
      <c r="K13" s="20"/>
      <c r="L13" s="22">
        <v>466975</v>
      </c>
      <c r="M13" s="22">
        <f t="shared" si="3"/>
        <v>88725.25</v>
      </c>
      <c r="N13" s="22">
        <f t="shared" si="7"/>
        <v>555700.25</v>
      </c>
      <c r="O13" s="22">
        <f t="shared" si="5"/>
        <v>55014324.75</v>
      </c>
    </row>
    <row r="14" spans="1:21" s="1" customFormat="1" ht="71.25" customHeight="1" thickBot="1">
      <c r="A14" s="17"/>
      <c r="B14" s="90"/>
      <c r="C14" s="18" t="s">
        <v>29</v>
      </c>
      <c r="D14" s="18">
        <v>38</v>
      </c>
      <c r="E14" s="18" t="s">
        <v>15</v>
      </c>
      <c r="F14" s="19"/>
      <c r="G14" s="22">
        <f>'ANEXO 1 - COTIZACION'!P15</f>
        <v>1731869.5</v>
      </c>
      <c r="H14" s="22">
        <f t="shared" si="0"/>
        <v>329055.21000000002</v>
      </c>
      <c r="I14" s="22">
        <f t="shared" si="6"/>
        <v>2060924.71</v>
      </c>
      <c r="J14" s="22">
        <f t="shared" si="2"/>
        <v>78315138.980000004</v>
      </c>
      <c r="K14" s="20"/>
      <c r="L14" s="22">
        <v>1731869.5</v>
      </c>
      <c r="M14" s="22">
        <f t="shared" si="3"/>
        <v>329055.21000000002</v>
      </c>
      <c r="N14" s="22">
        <f t="shared" si="7"/>
        <v>2060924.71</v>
      </c>
      <c r="O14" s="22">
        <f t="shared" si="5"/>
        <v>78315138.980000004</v>
      </c>
    </row>
    <row r="15" spans="1:21" s="1" customFormat="1" ht="71.25" customHeight="1" thickBot="1">
      <c r="A15" s="17"/>
      <c r="B15" s="110" t="s">
        <v>31</v>
      </c>
      <c r="C15" s="111"/>
      <c r="D15" s="111"/>
      <c r="E15" s="112"/>
      <c r="F15" s="19"/>
      <c r="G15" s="113" t="s">
        <v>44</v>
      </c>
      <c r="H15" s="114"/>
      <c r="I15" s="115"/>
      <c r="J15" s="77">
        <f>SUM(J12:J14)</f>
        <v>194332841.50999999</v>
      </c>
      <c r="K15" s="20"/>
      <c r="L15" s="113" t="s">
        <v>44</v>
      </c>
      <c r="M15" s="114"/>
      <c r="N15" s="115"/>
      <c r="O15" s="77">
        <f>SUM(O12:O14)</f>
        <v>194332841.50999999</v>
      </c>
    </row>
    <row r="16" spans="1:21" s="1" customFormat="1" ht="71.25" customHeight="1" thickBot="1">
      <c r="A16" s="17"/>
      <c r="B16" s="64" t="s">
        <v>33</v>
      </c>
      <c r="C16" s="18" t="s">
        <v>30</v>
      </c>
      <c r="D16" s="18">
        <v>20</v>
      </c>
      <c r="E16" s="18" t="s">
        <v>15</v>
      </c>
      <c r="F16" s="19"/>
      <c r="G16" s="22">
        <f>'ANEXO 1 - COTIZACION'!P17</f>
        <v>2435393.5</v>
      </c>
      <c r="H16" s="22">
        <f t="shared" si="0"/>
        <v>462724.77</v>
      </c>
      <c r="I16" s="22">
        <f t="shared" ref="I16" si="8">ROUND(H16+G16,2)</f>
        <v>2898118.27</v>
      </c>
      <c r="J16" s="22">
        <f t="shared" si="2"/>
        <v>57962365.399999999</v>
      </c>
      <c r="K16" s="20"/>
      <c r="L16" s="22">
        <v>2435393.5</v>
      </c>
      <c r="M16" s="22">
        <f t="shared" si="3"/>
        <v>462724.77</v>
      </c>
      <c r="N16" s="22">
        <f t="shared" ref="N16" si="9">ROUND(M16+L16,2)</f>
        <v>2898118.27</v>
      </c>
      <c r="O16" s="22">
        <f t="shared" si="5"/>
        <v>57962365.399999999</v>
      </c>
    </row>
    <row r="17" spans="1:15" s="1" customFormat="1" ht="71.25" customHeight="1" thickBot="1">
      <c r="A17" s="17"/>
      <c r="B17" s="105" t="s">
        <v>34</v>
      </c>
      <c r="C17" s="106"/>
      <c r="D17" s="106"/>
      <c r="E17" s="107"/>
      <c r="F17" s="19"/>
      <c r="G17" s="116" t="s">
        <v>45</v>
      </c>
      <c r="H17" s="117"/>
      <c r="I17" s="118"/>
      <c r="J17" s="80">
        <f>SUM(J16)</f>
        <v>57962365.399999999</v>
      </c>
      <c r="K17" s="20"/>
      <c r="L17" s="116" t="s">
        <v>45</v>
      </c>
      <c r="M17" s="117"/>
      <c r="N17" s="118"/>
      <c r="O17" s="80">
        <f>SUM(O16)</f>
        <v>57962365.399999999</v>
      </c>
    </row>
    <row r="18" spans="1:15" s="1" customFormat="1" ht="71.25" customHeight="1" thickBot="1">
      <c r="A18" s="17"/>
      <c r="B18" s="120" t="s">
        <v>35</v>
      </c>
      <c r="C18" s="121"/>
      <c r="D18" s="121"/>
      <c r="E18" s="122"/>
      <c r="F18" s="19"/>
      <c r="G18" s="123" t="s">
        <v>46</v>
      </c>
      <c r="H18" s="124"/>
      <c r="I18" s="125"/>
      <c r="J18" s="65">
        <f>SUM(J11+J15+J17)</f>
        <v>433127940.79999995</v>
      </c>
      <c r="K18" s="20"/>
      <c r="L18" s="123" t="s">
        <v>46</v>
      </c>
      <c r="M18" s="124"/>
      <c r="N18" s="125"/>
      <c r="O18" s="65">
        <f>SUM(O11+O15+O17)</f>
        <v>433127940.79999995</v>
      </c>
    </row>
    <row r="19" spans="1:15" s="2" customFormat="1" ht="52.5" customHeight="1">
      <c r="A19" s="23"/>
      <c r="B19" s="34"/>
      <c r="C19" s="34"/>
      <c r="D19" s="34"/>
      <c r="E19" s="34"/>
      <c r="F19" s="23"/>
      <c r="G19" s="35"/>
      <c r="H19" s="35"/>
      <c r="I19" s="35"/>
      <c r="J19" s="35"/>
      <c r="K19" s="36"/>
    </row>
    <row r="20" spans="1:15" s="3" customFormat="1" ht="17.25" thickBot="1">
      <c r="A20" s="24"/>
      <c r="B20" s="25" t="s">
        <v>6</v>
      </c>
      <c r="C20" s="25"/>
      <c r="D20" s="26"/>
      <c r="E20" s="26"/>
      <c r="F20" s="26"/>
      <c r="G20" s="26"/>
      <c r="H20" s="26"/>
      <c r="I20" s="26"/>
      <c r="J20" s="26"/>
      <c r="K20" s="26"/>
    </row>
    <row r="21" spans="1:15" s="3" customFormat="1" ht="93" customHeight="1" thickBot="1">
      <c r="A21" s="24"/>
      <c r="B21" s="126" t="s">
        <v>16</v>
      </c>
      <c r="C21" s="127"/>
      <c r="D21" s="127"/>
      <c r="E21" s="127"/>
      <c r="F21" s="128"/>
      <c r="G21" s="128"/>
      <c r="H21" s="128"/>
      <c r="I21" s="128"/>
      <c r="J21" s="128"/>
      <c r="K21" s="128"/>
      <c r="O21" s="3" t="s">
        <v>17</v>
      </c>
    </row>
    <row r="22" spans="1:15" s="3" customFormat="1" ht="33.75" customHeight="1">
      <c r="A22" s="24"/>
      <c r="B22" s="129"/>
      <c r="C22" s="129"/>
      <c r="D22" s="30"/>
      <c r="E22" s="30"/>
      <c r="F22" s="30"/>
      <c r="G22" s="30"/>
      <c r="H22" s="30"/>
      <c r="I22" s="30"/>
      <c r="J22" s="30"/>
      <c r="K22" s="30"/>
    </row>
    <row r="23" spans="1:15" s="3" customFormat="1" ht="33.75" customHeight="1">
      <c r="A23" s="24"/>
      <c r="B23" s="130" t="s">
        <v>52</v>
      </c>
      <c r="C23" s="130"/>
      <c r="D23" s="30"/>
      <c r="E23" s="30"/>
      <c r="F23" s="30"/>
      <c r="G23" s="30"/>
      <c r="H23" s="30"/>
      <c r="I23" s="30"/>
      <c r="J23" s="30"/>
      <c r="K23" s="30"/>
    </row>
    <row r="24" spans="1:15" s="3" customFormat="1" ht="33.75" customHeight="1">
      <c r="A24" s="24"/>
      <c r="B24" s="119" t="s">
        <v>41</v>
      </c>
      <c r="C24" s="119"/>
      <c r="D24" s="30"/>
      <c r="E24" s="30"/>
      <c r="F24" s="30"/>
      <c r="G24" s="30"/>
      <c r="H24" s="30"/>
      <c r="I24" s="30"/>
      <c r="J24" s="30"/>
      <c r="K24" s="30"/>
    </row>
    <row r="25" spans="1:15" s="3" customFormat="1" ht="22.15" customHeight="1">
      <c r="A25" s="24"/>
      <c r="B25" s="37"/>
      <c r="C25" s="37"/>
      <c r="D25" s="30"/>
      <c r="E25" s="30"/>
      <c r="F25" s="30"/>
      <c r="G25" s="30"/>
      <c r="H25" s="30"/>
      <c r="I25" s="30"/>
      <c r="J25" s="30"/>
      <c r="K25" s="30"/>
    </row>
    <row r="26" spans="1:15" s="3" customFormat="1">
      <c r="A26" s="24"/>
      <c r="B26" s="38"/>
      <c r="C26" s="38"/>
      <c r="D26" s="26"/>
      <c r="E26" s="26"/>
      <c r="F26" s="26"/>
      <c r="G26" s="26"/>
      <c r="H26" s="26"/>
      <c r="I26" s="26"/>
      <c r="J26" s="26"/>
      <c r="K26" s="26"/>
    </row>
    <row r="27" spans="1:15" s="3" customFormat="1">
      <c r="A27" s="24"/>
      <c r="B27" s="38"/>
      <c r="C27" s="38"/>
      <c r="D27" s="26"/>
      <c r="E27" s="26"/>
      <c r="F27" s="26"/>
      <c r="G27" s="26"/>
      <c r="H27" s="26"/>
      <c r="I27" s="26"/>
      <c r="J27" s="26"/>
      <c r="K27" s="26"/>
    </row>
    <row r="28" spans="1:15" s="3" customFormat="1">
      <c r="A28" s="24"/>
      <c r="B28" s="39"/>
      <c r="C28" s="39"/>
      <c r="D28" s="26"/>
      <c r="E28" s="26"/>
      <c r="F28" s="26"/>
      <c r="G28" s="26"/>
      <c r="H28" s="26"/>
      <c r="I28" s="26"/>
      <c r="J28" s="26"/>
      <c r="K28" s="26"/>
    </row>
    <row r="29" spans="1:15" s="3" customFormat="1">
      <c r="A29" s="24"/>
      <c r="B29" s="37"/>
      <c r="C29" s="37"/>
      <c r="D29" s="26"/>
      <c r="E29" s="26"/>
      <c r="F29" s="26"/>
      <c r="G29" s="26"/>
      <c r="H29" s="26"/>
      <c r="I29" s="26"/>
      <c r="J29" s="26"/>
      <c r="K29" s="26"/>
    </row>
    <row r="30" spans="1:15" s="3" customFormat="1">
      <c r="A30" s="24"/>
      <c r="B30" s="38"/>
      <c r="C30" s="38"/>
      <c r="D30" s="26"/>
      <c r="E30" s="26"/>
      <c r="F30" s="26"/>
      <c r="G30" s="26"/>
      <c r="H30" s="26"/>
      <c r="I30" s="26"/>
      <c r="J30" s="26"/>
      <c r="K30" s="26"/>
    </row>
    <row r="31" spans="1:15" s="3" customFormat="1">
      <c r="A31" s="24"/>
      <c r="B31" s="38"/>
      <c r="C31" s="38"/>
      <c r="D31" s="26"/>
      <c r="E31" s="26"/>
      <c r="F31" s="26"/>
      <c r="G31" s="26"/>
      <c r="H31" s="26"/>
      <c r="I31" s="26"/>
      <c r="J31" s="26"/>
      <c r="K31" s="26"/>
    </row>
    <row r="32" spans="1:15" s="3" customFormat="1">
      <c r="A32" s="24"/>
      <c r="B32" s="39"/>
      <c r="C32" s="39"/>
      <c r="D32" s="26"/>
      <c r="E32" s="26"/>
      <c r="F32" s="26"/>
      <c r="G32" s="26"/>
      <c r="H32" s="26"/>
      <c r="I32" s="26"/>
      <c r="J32" s="26"/>
      <c r="K32" s="26"/>
    </row>
    <row r="33" s="3" customFormat="1"/>
    <row r="34" s="3" customFormat="1"/>
  </sheetData>
  <mergeCells count="35">
    <mergeCell ref="L11:N11"/>
    <mergeCell ref="L15:N15"/>
    <mergeCell ref="L17:N17"/>
    <mergeCell ref="L18:N18"/>
    <mergeCell ref="D3:O3"/>
    <mergeCell ref="B24:C24"/>
    <mergeCell ref="B21:K21"/>
    <mergeCell ref="B22:C22"/>
    <mergeCell ref="B23:C23"/>
    <mergeCell ref="B8:B10"/>
    <mergeCell ref="B11:E11"/>
    <mergeCell ref="B12:B14"/>
    <mergeCell ref="B15:E15"/>
    <mergeCell ref="B17:E17"/>
    <mergeCell ref="B18:E18"/>
    <mergeCell ref="G11:I11"/>
    <mergeCell ref="G15:I15"/>
    <mergeCell ref="G17:I17"/>
    <mergeCell ref="G18:I18"/>
    <mergeCell ref="B2:O2"/>
    <mergeCell ref="L4:O4"/>
    <mergeCell ref="L5:O5"/>
    <mergeCell ref="L6:L7"/>
    <mergeCell ref="M6:M7"/>
    <mergeCell ref="N6:N7"/>
    <mergeCell ref="O6:O7"/>
    <mergeCell ref="B3:C3"/>
    <mergeCell ref="B4:E5"/>
    <mergeCell ref="G4:J4"/>
    <mergeCell ref="G5:J5"/>
    <mergeCell ref="B6:E6"/>
    <mergeCell ref="G6:G7"/>
    <mergeCell ref="H6:H7"/>
    <mergeCell ref="I6:I7"/>
    <mergeCell ref="J6:J7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34"/>
  <sheetViews>
    <sheetView tabSelected="1" topLeftCell="A2" zoomScale="55" zoomScaleNormal="55" workbookViewId="0">
      <selection activeCell="S12" sqref="S12"/>
    </sheetView>
  </sheetViews>
  <sheetFormatPr baseColWidth="10" defaultColWidth="11" defaultRowHeight="16.5"/>
  <cols>
    <col min="1" max="1" width="3.7109375" style="4" customWidth="1"/>
    <col min="2" max="2" width="20.140625" style="5" customWidth="1"/>
    <col min="3" max="3" width="45.28515625" style="5" customWidth="1"/>
    <col min="4" max="4" width="15.140625" style="5" customWidth="1"/>
    <col min="5" max="5" width="15.5703125" style="5" customWidth="1"/>
    <col min="6" max="6" width="2.28515625" style="4" customWidth="1"/>
    <col min="7" max="7" width="25.28515625" style="4" hidden="1" customWidth="1"/>
    <col min="8" max="8" width="16.85546875" style="4" hidden="1" customWidth="1"/>
    <col min="9" max="9" width="20.28515625" style="4" hidden="1" customWidth="1"/>
    <col min="10" max="10" width="21.28515625" style="4" hidden="1" customWidth="1"/>
    <col min="11" max="11" width="3.85546875" style="4" hidden="1" customWidth="1"/>
    <col min="12" max="12" width="18.5703125" style="4" customWidth="1"/>
    <col min="13" max="13" width="16.85546875" style="4" customWidth="1"/>
    <col min="14" max="14" width="21.140625" style="4" customWidth="1"/>
    <col min="15" max="15" width="26.28515625" style="4" customWidth="1"/>
    <col min="16" max="224" width="11" style="4"/>
    <col min="225" max="225" width="2.7109375" style="4" customWidth="1"/>
    <col min="226" max="226" width="8.140625" style="4" customWidth="1"/>
    <col min="227" max="227" width="18.7109375" style="4" customWidth="1"/>
    <col min="228" max="228" width="17.140625" style="4" customWidth="1"/>
    <col min="229" max="229" width="19" style="4" customWidth="1"/>
    <col min="230" max="230" width="17.140625" style="4" customWidth="1"/>
    <col min="231" max="231" width="47.7109375" style="4" customWidth="1"/>
    <col min="232" max="232" width="15.42578125" style="4" customWidth="1"/>
    <col min="233" max="233" width="1.7109375" style="4" customWidth="1"/>
    <col min="234" max="234" width="22.28515625" style="4" customWidth="1"/>
    <col min="235" max="235" width="14.42578125" style="4" customWidth="1"/>
    <col min="236" max="236" width="16" style="4" customWidth="1"/>
    <col min="237" max="237" width="21.28515625" style="4" customWidth="1"/>
    <col min="238" max="238" width="1.7109375" style="4" customWidth="1"/>
    <col min="239" max="239" width="17.5703125" style="4" customWidth="1"/>
    <col min="240" max="240" width="15.140625" style="4" customWidth="1"/>
    <col min="241" max="241" width="15.7109375" style="4" customWidth="1"/>
    <col min="242" max="242" width="24.42578125" style="4" customWidth="1"/>
    <col min="243" max="243" width="1.7109375" style="4" customWidth="1"/>
    <col min="244" max="244" width="20" style="4" customWidth="1"/>
    <col min="245" max="245" width="15.140625" style="4" customWidth="1"/>
    <col min="246" max="246" width="18.42578125" style="4" customWidth="1"/>
    <col min="247" max="247" width="22.28515625" style="4" customWidth="1"/>
    <col min="248" max="248" width="17.85546875" style="4" customWidth="1"/>
    <col min="249" max="480" width="11" style="4"/>
    <col min="481" max="481" width="2.7109375" style="4" customWidth="1"/>
    <col min="482" max="482" width="8.140625" style="4" customWidth="1"/>
    <col min="483" max="483" width="18.7109375" style="4" customWidth="1"/>
    <col min="484" max="484" width="17.140625" style="4" customWidth="1"/>
    <col min="485" max="485" width="19" style="4" customWidth="1"/>
    <col min="486" max="486" width="17.140625" style="4" customWidth="1"/>
    <col min="487" max="487" width="47.7109375" style="4" customWidth="1"/>
    <col min="488" max="488" width="15.42578125" style="4" customWidth="1"/>
    <col min="489" max="489" width="1.7109375" style="4" customWidth="1"/>
    <col min="490" max="490" width="22.28515625" style="4" customWidth="1"/>
    <col min="491" max="491" width="14.42578125" style="4" customWidth="1"/>
    <col min="492" max="492" width="16" style="4" customWidth="1"/>
    <col min="493" max="493" width="21.28515625" style="4" customWidth="1"/>
    <col min="494" max="494" width="1.7109375" style="4" customWidth="1"/>
    <col min="495" max="495" width="17.5703125" style="4" customWidth="1"/>
    <col min="496" max="496" width="15.140625" style="4" customWidth="1"/>
    <col min="497" max="497" width="15.7109375" style="4" customWidth="1"/>
    <col min="498" max="498" width="24.42578125" style="4" customWidth="1"/>
    <col min="499" max="499" width="1.7109375" style="4" customWidth="1"/>
    <col min="500" max="500" width="20" style="4" customWidth="1"/>
    <col min="501" max="501" width="15.140625" style="4" customWidth="1"/>
    <col min="502" max="502" width="18.42578125" style="4" customWidth="1"/>
    <col min="503" max="503" width="22.28515625" style="4" customWidth="1"/>
    <col min="504" max="504" width="17.85546875" style="4" customWidth="1"/>
    <col min="505" max="736" width="11" style="4"/>
    <col min="737" max="737" width="2.7109375" style="4" customWidth="1"/>
    <col min="738" max="738" width="8.140625" style="4" customWidth="1"/>
    <col min="739" max="739" width="18.7109375" style="4" customWidth="1"/>
    <col min="740" max="740" width="17.140625" style="4" customWidth="1"/>
    <col min="741" max="741" width="19" style="4" customWidth="1"/>
    <col min="742" max="742" width="17.140625" style="4" customWidth="1"/>
    <col min="743" max="743" width="47.7109375" style="4" customWidth="1"/>
    <col min="744" max="744" width="15.42578125" style="4" customWidth="1"/>
    <col min="745" max="745" width="1.7109375" style="4" customWidth="1"/>
    <col min="746" max="746" width="22.28515625" style="4" customWidth="1"/>
    <col min="747" max="747" width="14.42578125" style="4" customWidth="1"/>
    <col min="748" max="748" width="16" style="4" customWidth="1"/>
    <col min="749" max="749" width="21.28515625" style="4" customWidth="1"/>
    <col min="750" max="750" width="1.7109375" style="4" customWidth="1"/>
    <col min="751" max="751" width="17.5703125" style="4" customWidth="1"/>
    <col min="752" max="752" width="15.140625" style="4" customWidth="1"/>
    <col min="753" max="753" width="15.7109375" style="4" customWidth="1"/>
    <col min="754" max="754" width="24.42578125" style="4" customWidth="1"/>
    <col min="755" max="755" width="1.7109375" style="4" customWidth="1"/>
    <col min="756" max="756" width="20" style="4" customWidth="1"/>
    <col min="757" max="757" width="15.140625" style="4" customWidth="1"/>
    <col min="758" max="758" width="18.42578125" style="4" customWidth="1"/>
    <col min="759" max="759" width="22.28515625" style="4" customWidth="1"/>
    <col min="760" max="760" width="17.85546875" style="4" customWidth="1"/>
    <col min="761" max="992" width="11" style="4"/>
    <col min="993" max="993" width="2.7109375" style="4" customWidth="1"/>
    <col min="994" max="994" width="8.140625" style="4" customWidth="1"/>
    <col min="995" max="995" width="18.7109375" style="4" customWidth="1"/>
    <col min="996" max="996" width="17.140625" style="4" customWidth="1"/>
    <col min="997" max="997" width="19" style="4" customWidth="1"/>
    <col min="998" max="998" width="17.140625" style="4" customWidth="1"/>
    <col min="999" max="999" width="47.7109375" style="4" customWidth="1"/>
    <col min="1000" max="1000" width="15.42578125" style="4" customWidth="1"/>
    <col min="1001" max="1001" width="1.7109375" style="4" customWidth="1"/>
    <col min="1002" max="1002" width="22.28515625" style="4" customWidth="1"/>
    <col min="1003" max="1003" width="14.42578125" style="4" customWidth="1"/>
    <col min="1004" max="1004" width="16" style="4" customWidth="1"/>
    <col min="1005" max="1005" width="21.28515625" style="4" customWidth="1"/>
    <col min="1006" max="1006" width="1.7109375" style="4" customWidth="1"/>
    <col min="1007" max="1007" width="17.5703125" style="4" customWidth="1"/>
    <col min="1008" max="1008" width="15.140625" style="4" customWidth="1"/>
    <col min="1009" max="1009" width="15.7109375" style="4" customWidth="1"/>
    <col min="1010" max="1010" width="24.42578125" style="4" customWidth="1"/>
    <col min="1011" max="1011" width="1.7109375" style="4" customWidth="1"/>
    <col min="1012" max="1012" width="20" style="4" customWidth="1"/>
    <col min="1013" max="1013" width="15.140625" style="4" customWidth="1"/>
    <col min="1014" max="1014" width="18.42578125" style="4" customWidth="1"/>
    <col min="1015" max="1015" width="22.28515625" style="4" customWidth="1"/>
    <col min="1016" max="1016" width="17.85546875" style="4" customWidth="1"/>
    <col min="1017" max="1248" width="11" style="4"/>
    <col min="1249" max="1249" width="2.7109375" style="4" customWidth="1"/>
    <col min="1250" max="1250" width="8.140625" style="4" customWidth="1"/>
    <col min="1251" max="1251" width="18.7109375" style="4" customWidth="1"/>
    <col min="1252" max="1252" width="17.140625" style="4" customWidth="1"/>
    <col min="1253" max="1253" width="19" style="4" customWidth="1"/>
    <col min="1254" max="1254" width="17.140625" style="4" customWidth="1"/>
    <col min="1255" max="1255" width="47.7109375" style="4" customWidth="1"/>
    <col min="1256" max="1256" width="15.42578125" style="4" customWidth="1"/>
    <col min="1257" max="1257" width="1.7109375" style="4" customWidth="1"/>
    <col min="1258" max="1258" width="22.28515625" style="4" customWidth="1"/>
    <col min="1259" max="1259" width="14.42578125" style="4" customWidth="1"/>
    <col min="1260" max="1260" width="16" style="4" customWidth="1"/>
    <col min="1261" max="1261" width="21.28515625" style="4" customWidth="1"/>
    <col min="1262" max="1262" width="1.7109375" style="4" customWidth="1"/>
    <col min="1263" max="1263" width="17.5703125" style="4" customWidth="1"/>
    <col min="1264" max="1264" width="15.140625" style="4" customWidth="1"/>
    <col min="1265" max="1265" width="15.7109375" style="4" customWidth="1"/>
    <col min="1266" max="1266" width="24.42578125" style="4" customWidth="1"/>
    <col min="1267" max="1267" width="1.7109375" style="4" customWidth="1"/>
    <col min="1268" max="1268" width="20" style="4" customWidth="1"/>
    <col min="1269" max="1269" width="15.140625" style="4" customWidth="1"/>
    <col min="1270" max="1270" width="18.42578125" style="4" customWidth="1"/>
    <col min="1271" max="1271" width="22.28515625" style="4" customWidth="1"/>
    <col min="1272" max="1272" width="17.85546875" style="4" customWidth="1"/>
    <col min="1273" max="1504" width="11" style="4"/>
    <col min="1505" max="1505" width="2.7109375" style="4" customWidth="1"/>
    <col min="1506" max="1506" width="8.140625" style="4" customWidth="1"/>
    <col min="1507" max="1507" width="18.7109375" style="4" customWidth="1"/>
    <col min="1508" max="1508" width="17.140625" style="4" customWidth="1"/>
    <col min="1509" max="1509" width="19" style="4" customWidth="1"/>
    <col min="1510" max="1510" width="17.140625" style="4" customWidth="1"/>
    <col min="1511" max="1511" width="47.7109375" style="4" customWidth="1"/>
    <col min="1512" max="1512" width="15.42578125" style="4" customWidth="1"/>
    <col min="1513" max="1513" width="1.7109375" style="4" customWidth="1"/>
    <col min="1514" max="1514" width="22.28515625" style="4" customWidth="1"/>
    <col min="1515" max="1515" width="14.42578125" style="4" customWidth="1"/>
    <col min="1516" max="1516" width="16" style="4" customWidth="1"/>
    <col min="1517" max="1517" width="21.28515625" style="4" customWidth="1"/>
    <col min="1518" max="1518" width="1.7109375" style="4" customWidth="1"/>
    <col min="1519" max="1519" width="17.5703125" style="4" customWidth="1"/>
    <col min="1520" max="1520" width="15.140625" style="4" customWidth="1"/>
    <col min="1521" max="1521" width="15.7109375" style="4" customWidth="1"/>
    <col min="1522" max="1522" width="24.42578125" style="4" customWidth="1"/>
    <col min="1523" max="1523" width="1.7109375" style="4" customWidth="1"/>
    <col min="1524" max="1524" width="20" style="4" customWidth="1"/>
    <col min="1525" max="1525" width="15.140625" style="4" customWidth="1"/>
    <col min="1526" max="1526" width="18.42578125" style="4" customWidth="1"/>
    <col min="1527" max="1527" width="22.28515625" style="4" customWidth="1"/>
    <col min="1528" max="1528" width="17.85546875" style="4" customWidth="1"/>
    <col min="1529" max="1760" width="11" style="4"/>
    <col min="1761" max="1761" width="2.7109375" style="4" customWidth="1"/>
    <col min="1762" max="1762" width="8.140625" style="4" customWidth="1"/>
    <col min="1763" max="1763" width="18.7109375" style="4" customWidth="1"/>
    <col min="1764" max="1764" width="17.140625" style="4" customWidth="1"/>
    <col min="1765" max="1765" width="19" style="4" customWidth="1"/>
    <col min="1766" max="1766" width="17.140625" style="4" customWidth="1"/>
    <col min="1767" max="1767" width="47.7109375" style="4" customWidth="1"/>
    <col min="1768" max="1768" width="15.42578125" style="4" customWidth="1"/>
    <col min="1769" max="1769" width="1.7109375" style="4" customWidth="1"/>
    <col min="1770" max="1770" width="22.28515625" style="4" customWidth="1"/>
    <col min="1771" max="1771" width="14.42578125" style="4" customWidth="1"/>
    <col min="1772" max="1772" width="16" style="4" customWidth="1"/>
    <col min="1773" max="1773" width="21.28515625" style="4" customWidth="1"/>
    <col min="1774" max="1774" width="1.7109375" style="4" customWidth="1"/>
    <col min="1775" max="1775" width="17.5703125" style="4" customWidth="1"/>
    <col min="1776" max="1776" width="15.140625" style="4" customWidth="1"/>
    <col min="1777" max="1777" width="15.7109375" style="4" customWidth="1"/>
    <col min="1778" max="1778" width="24.42578125" style="4" customWidth="1"/>
    <col min="1779" max="1779" width="1.7109375" style="4" customWidth="1"/>
    <col min="1780" max="1780" width="20" style="4" customWidth="1"/>
    <col min="1781" max="1781" width="15.140625" style="4" customWidth="1"/>
    <col min="1782" max="1782" width="18.42578125" style="4" customWidth="1"/>
    <col min="1783" max="1783" width="22.28515625" style="4" customWidth="1"/>
    <col min="1784" max="1784" width="17.85546875" style="4" customWidth="1"/>
    <col min="1785" max="2016" width="11" style="4"/>
    <col min="2017" max="2017" width="2.7109375" style="4" customWidth="1"/>
    <col min="2018" max="2018" width="8.140625" style="4" customWidth="1"/>
    <col min="2019" max="2019" width="18.7109375" style="4" customWidth="1"/>
    <col min="2020" max="2020" width="17.140625" style="4" customWidth="1"/>
    <col min="2021" max="2021" width="19" style="4" customWidth="1"/>
    <col min="2022" max="2022" width="17.140625" style="4" customWidth="1"/>
    <col min="2023" max="2023" width="47.7109375" style="4" customWidth="1"/>
    <col min="2024" max="2024" width="15.42578125" style="4" customWidth="1"/>
    <col min="2025" max="2025" width="1.7109375" style="4" customWidth="1"/>
    <col min="2026" max="2026" width="22.28515625" style="4" customWidth="1"/>
    <col min="2027" max="2027" width="14.42578125" style="4" customWidth="1"/>
    <col min="2028" max="2028" width="16" style="4" customWidth="1"/>
    <col min="2029" max="2029" width="21.28515625" style="4" customWidth="1"/>
    <col min="2030" max="2030" width="1.7109375" style="4" customWidth="1"/>
    <col min="2031" max="2031" width="17.5703125" style="4" customWidth="1"/>
    <col min="2032" max="2032" width="15.140625" style="4" customWidth="1"/>
    <col min="2033" max="2033" width="15.7109375" style="4" customWidth="1"/>
    <col min="2034" max="2034" width="24.42578125" style="4" customWidth="1"/>
    <col min="2035" max="2035" width="1.7109375" style="4" customWidth="1"/>
    <col min="2036" max="2036" width="20" style="4" customWidth="1"/>
    <col min="2037" max="2037" width="15.140625" style="4" customWidth="1"/>
    <col min="2038" max="2038" width="18.42578125" style="4" customWidth="1"/>
    <col min="2039" max="2039" width="22.28515625" style="4" customWidth="1"/>
    <col min="2040" max="2040" width="17.85546875" style="4" customWidth="1"/>
    <col min="2041" max="2272" width="11" style="4"/>
    <col min="2273" max="2273" width="2.7109375" style="4" customWidth="1"/>
    <col min="2274" max="2274" width="8.140625" style="4" customWidth="1"/>
    <col min="2275" max="2275" width="18.7109375" style="4" customWidth="1"/>
    <col min="2276" max="2276" width="17.140625" style="4" customWidth="1"/>
    <col min="2277" max="2277" width="19" style="4" customWidth="1"/>
    <col min="2278" max="2278" width="17.140625" style="4" customWidth="1"/>
    <col min="2279" max="2279" width="47.7109375" style="4" customWidth="1"/>
    <col min="2280" max="2280" width="15.42578125" style="4" customWidth="1"/>
    <col min="2281" max="2281" width="1.7109375" style="4" customWidth="1"/>
    <col min="2282" max="2282" width="22.28515625" style="4" customWidth="1"/>
    <col min="2283" max="2283" width="14.42578125" style="4" customWidth="1"/>
    <col min="2284" max="2284" width="16" style="4" customWidth="1"/>
    <col min="2285" max="2285" width="21.28515625" style="4" customWidth="1"/>
    <col min="2286" max="2286" width="1.7109375" style="4" customWidth="1"/>
    <col min="2287" max="2287" width="17.5703125" style="4" customWidth="1"/>
    <col min="2288" max="2288" width="15.140625" style="4" customWidth="1"/>
    <col min="2289" max="2289" width="15.7109375" style="4" customWidth="1"/>
    <col min="2290" max="2290" width="24.42578125" style="4" customWidth="1"/>
    <col min="2291" max="2291" width="1.7109375" style="4" customWidth="1"/>
    <col min="2292" max="2292" width="20" style="4" customWidth="1"/>
    <col min="2293" max="2293" width="15.140625" style="4" customWidth="1"/>
    <col min="2294" max="2294" width="18.42578125" style="4" customWidth="1"/>
    <col min="2295" max="2295" width="22.28515625" style="4" customWidth="1"/>
    <col min="2296" max="2296" width="17.85546875" style="4" customWidth="1"/>
    <col min="2297" max="2528" width="11" style="4"/>
    <col min="2529" max="2529" width="2.7109375" style="4" customWidth="1"/>
    <col min="2530" max="2530" width="8.140625" style="4" customWidth="1"/>
    <col min="2531" max="2531" width="18.7109375" style="4" customWidth="1"/>
    <col min="2532" max="2532" width="17.140625" style="4" customWidth="1"/>
    <col min="2533" max="2533" width="19" style="4" customWidth="1"/>
    <col min="2534" max="2534" width="17.140625" style="4" customWidth="1"/>
    <col min="2535" max="2535" width="47.7109375" style="4" customWidth="1"/>
    <col min="2536" max="2536" width="15.42578125" style="4" customWidth="1"/>
    <col min="2537" max="2537" width="1.7109375" style="4" customWidth="1"/>
    <col min="2538" max="2538" width="22.28515625" style="4" customWidth="1"/>
    <col min="2539" max="2539" width="14.42578125" style="4" customWidth="1"/>
    <col min="2540" max="2540" width="16" style="4" customWidth="1"/>
    <col min="2541" max="2541" width="21.28515625" style="4" customWidth="1"/>
    <col min="2542" max="2542" width="1.7109375" style="4" customWidth="1"/>
    <col min="2543" max="2543" width="17.5703125" style="4" customWidth="1"/>
    <col min="2544" max="2544" width="15.140625" style="4" customWidth="1"/>
    <col min="2545" max="2545" width="15.7109375" style="4" customWidth="1"/>
    <col min="2546" max="2546" width="24.42578125" style="4" customWidth="1"/>
    <col min="2547" max="2547" width="1.7109375" style="4" customWidth="1"/>
    <col min="2548" max="2548" width="20" style="4" customWidth="1"/>
    <col min="2549" max="2549" width="15.140625" style="4" customWidth="1"/>
    <col min="2550" max="2550" width="18.42578125" style="4" customWidth="1"/>
    <col min="2551" max="2551" width="22.28515625" style="4" customWidth="1"/>
    <col min="2552" max="2552" width="17.85546875" style="4" customWidth="1"/>
    <col min="2553" max="2784" width="11" style="4"/>
    <col min="2785" max="2785" width="2.7109375" style="4" customWidth="1"/>
    <col min="2786" max="2786" width="8.140625" style="4" customWidth="1"/>
    <col min="2787" max="2787" width="18.7109375" style="4" customWidth="1"/>
    <col min="2788" max="2788" width="17.140625" style="4" customWidth="1"/>
    <col min="2789" max="2789" width="19" style="4" customWidth="1"/>
    <col min="2790" max="2790" width="17.140625" style="4" customWidth="1"/>
    <col min="2791" max="2791" width="47.7109375" style="4" customWidth="1"/>
    <col min="2792" max="2792" width="15.42578125" style="4" customWidth="1"/>
    <col min="2793" max="2793" width="1.7109375" style="4" customWidth="1"/>
    <col min="2794" max="2794" width="22.28515625" style="4" customWidth="1"/>
    <col min="2795" max="2795" width="14.42578125" style="4" customWidth="1"/>
    <col min="2796" max="2796" width="16" style="4" customWidth="1"/>
    <col min="2797" max="2797" width="21.28515625" style="4" customWidth="1"/>
    <col min="2798" max="2798" width="1.7109375" style="4" customWidth="1"/>
    <col min="2799" max="2799" width="17.5703125" style="4" customWidth="1"/>
    <col min="2800" max="2800" width="15.140625" style="4" customWidth="1"/>
    <col min="2801" max="2801" width="15.7109375" style="4" customWidth="1"/>
    <col min="2802" max="2802" width="24.42578125" style="4" customWidth="1"/>
    <col min="2803" max="2803" width="1.7109375" style="4" customWidth="1"/>
    <col min="2804" max="2804" width="20" style="4" customWidth="1"/>
    <col min="2805" max="2805" width="15.140625" style="4" customWidth="1"/>
    <col min="2806" max="2806" width="18.42578125" style="4" customWidth="1"/>
    <col min="2807" max="2807" width="22.28515625" style="4" customWidth="1"/>
    <col min="2808" max="2808" width="17.85546875" style="4" customWidth="1"/>
    <col min="2809" max="3040" width="11" style="4"/>
    <col min="3041" max="3041" width="2.7109375" style="4" customWidth="1"/>
    <col min="3042" max="3042" width="8.140625" style="4" customWidth="1"/>
    <col min="3043" max="3043" width="18.7109375" style="4" customWidth="1"/>
    <col min="3044" max="3044" width="17.140625" style="4" customWidth="1"/>
    <col min="3045" max="3045" width="19" style="4" customWidth="1"/>
    <col min="3046" max="3046" width="17.140625" style="4" customWidth="1"/>
    <col min="3047" max="3047" width="47.7109375" style="4" customWidth="1"/>
    <col min="3048" max="3048" width="15.42578125" style="4" customWidth="1"/>
    <col min="3049" max="3049" width="1.7109375" style="4" customWidth="1"/>
    <col min="3050" max="3050" width="22.28515625" style="4" customWidth="1"/>
    <col min="3051" max="3051" width="14.42578125" style="4" customWidth="1"/>
    <col min="3052" max="3052" width="16" style="4" customWidth="1"/>
    <col min="3053" max="3053" width="21.28515625" style="4" customWidth="1"/>
    <col min="3054" max="3054" width="1.7109375" style="4" customWidth="1"/>
    <col min="3055" max="3055" width="17.5703125" style="4" customWidth="1"/>
    <col min="3056" max="3056" width="15.140625" style="4" customWidth="1"/>
    <col min="3057" max="3057" width="15.7109375" style="4" customWidth="1"/>
    <col min="3058" max="3058" width="24.42578125" style="4" customWidth="1"/>
    <col min="3059" max="3059" width="1.7109375" style="4" customWidth="1"/>
    <col min="3060" max="3060" width="20" style="4" customWidth="1"/>
    <col min="3061" max="3061" width="15.140625" style="4" customWidth="1"/>
    <col min="3062" max="3062" width="18.42578125" style="4" customWidth="1"/>
    <col min="3063" max="3063" width="22.28515625" style="4" customWidth="1"/>
    <col min="3064" max="3064" width="17.85546875" style="4" customWidth="1"/>
    <col min="3065" max="3296" width="11" style="4"/>
    <col min="3297" max="3297" width="2.7109375" style="4" customWidth="1"/>
    <col min="3298" max="3298" width="8.140625" style="4" customWidth="1"/>
    <col min="3299" max="3299" width="18.7109375" style="4" customWidth="1"/>
    <col min="3300" max="3300" width="17.140625" style="4" customWidth="1"/>
    <col min="3301" max="3301" width="19" style="4" customWidth="1"/>
    <col min="3302" max="3302" width="17.140625" style="4" customWidth="1"/>
    <col min="3303" max="3303" width="47.7109375" style="4" customWidth="1"/>
    <col min="3304" max="3304" width="15.42578125" style="4" customWidth="1"/>
    <col min="3305" max="3305" width="1.7109375" style="4" customWidth="1"/>
    <col min="3306" max="3306" width="22.28515625" style="4" customWidth="1"/>
    <col min="3307" max="3307" width="14.42578125" style="4" customWidth="1"/>
    <col min="3308" max="3308" width="16" style="4" customWidth="1"/>
    <col min="3309" max="3309" width="21.28515625" style="4" customWidth="1"/>
    <col min="3310" max="3310" width="1.7109375" style="4" customWidth="1"/>
    <col min="3311" max="3311" width="17.5703125" style="4" customWidth="1"/>
    <col min="3312" max="3312" width="15.140625" style="4" customWidth="1"/>
    <col min="3313" max="3313" width="15.7109375" style="4" customWidth="1"/>
    <col min="3314" max="3314" width="24.42578125" style="4" customWidth="1"/>
    <col min="3315" max="3315" width="1.7109375" style="4" customWidth="1"/>
    <col min="3316" max="3316" width="20" style="4" customWidth="1"/>
    <col min="3317" max="3317" width="15.140625" style="4" customWidth="1"/>
    <col min="3318" max="3318" width="18.42578125" style="4" customWidth="1"/>
    <col min="3319" max="3319" width="22.28515625" style="4" customWidth="1"/>
    <col min="3320" max="3320" width="17.85546875" style="4" customWidth="1"/>
    <col min="3321" max="3552" width="11" style="4"/>
    <col min="3553" max="3553" width="2.7109375" style="4" customWidth="1"/>
    <col min="3554" max="3554" width="8.140625" style="4" customWidth="1"/>
    <col min="3555" max="3555" width="18.7109375" style="4" customWidth="1"/>
    <col min="3556" max="3556" width="17.140625" style="4" customWidth="1"/>
    <col min="3557" max="3557" width="19" style="4" customWidth="1"/>
    <col min="3558" max="3558" width="17.140625" style="4" customWidth="1"/>
    <col min="3559" max="3559" width="47.7109375" style="4" customWidth="1"/>
    <col min="3560" max="3560" width="15.42578125" style="4" customWidth="1"/>
    <col min="3561" max="3561" width="1.7109375" style="4" customWidth="1"/>
    <col min="3562" max="3562" width="22.28515625" style="4" customWidth="1"/>
    <col min="3563" max="3563" width="14.42578125" style="4" customWidth="1"/>
    <col min="3564" max="3564" width="16" style="4" customWidth="1"/>
    <col min="3565" max="3565" width="21.28515625" style="4" customWidth="1"/>
    <col min="3566" max="3566" width="1.7109375" style="4" customWidth="1"/>
    <col min="3567" max="3567" width="17.5703125" style="4" customWidth="1"/>
    <col min="3568" max="3568" width="15.140625" style="4" customWidth="1"/>
    <col min="3569" max="3569" width="15.7109375" style="4" customWidth="1"/>
    <col min="3570" max="3570" width="24.42578125" style="4" customWidth="1"/>
    <col min="3571" max="3571" width="1.7109375" style="4" customWidth="1"/>
    <col min="3572" max="3572" width="20" style="4" customWidth="1"/>
    <col min="3573" max="3573" width="15.140625" style="4" customWidth="1"/>
    <col min="3574" max="3574" width="18.42578125" style="4" customWidth="1"/>
    <col min="3575" max="3575" width="22.28515625" style="4" customWidth="1"/>
    <col min="3576" max="3576" width="17.85546875" style="4" customWidth="1"/>
    <col min="3577" max="3808" width="11" style="4"/>
    <col min="3809" max="3809" width="2.7109375" style="4" customWidth="1"/>
    <col min="3810" max="3810" width="8.140625" style="4" customWidth="1"/>
    <col min="3811" max="3811" width="18.7109375" style="4" customWidth="1"/>
    <col min="3812" max="3812" width="17.140625" style="4" customWidth="1"/>
    <col min="3813" max="3813" width="19" style="4" customWidth="1"/>
    <col min="3814" max="3814" width="17.140625" style="4" customWidth="1"/>
    <col min="3815" max="3815" width="47.7109375" style="4" customWidth="1"/>
    <col min="3816" max="3816" width="15.42578125" style="4" customWidth="1"/>
    <col min="3817" max="3817" width="1.7109375" style="4" customWidth="1"/>
    <col min="3818" max="3818" width="22.28515625" style="4" customWidth="1"/>
    <col min="3819" max="3819" width="14.42578125" style="4" customWidth="1"/>
    <col min="3820" max="3820" width="16" style="4" customWidth="1"/>
    <col min="3821" max="3821" width="21.28515625" style="4" customWidth="1"/>
    <col min="3822" max="3822" width="1.7109375" style="4" customWidth="1"/>
    <col min="3823" max="3823" width="17.5703125" style="4" customWidth="1"/>
    <col min="3824" max="3824" width="15.140625" style="4" customWidth="1"/>
    <col min="3825" max="3825" width="15.7109375" style="4" customWidth="1"/>
    <col min="3826" max="3826" width="24.42578125" style="4" customWidth="1"/>
    <col min="3827" max="3827" width="1.7109375" style="4" customWidth="1"/>
    <col min="3828" max="3828" width="20" style="4" customWidth="1"/>
    <col min="3829" max="3829" width="15.140625" style="4" customWidth="1"/>
    <col min="3830" max="3830" width="18.42578125" style="4" customWidth="1"/>
    <col min="3831" max="3831" width="22.28515625" style="4" customWidth="1"/>
    <col min="3832" max="3832" width="17.85546875" style="4" customWidth="1"/>
    <col min="3833" max="4064" width="11" style="4"/>
    <col min="4065" max="4065" width="2.7109375" style="4" customWidth="1"/>
    <col min="4066" max="4066" width="8.140625" style="4" customWidth="1"/>
    <col min="4067" max="4067" width="18.7109375" style="4" customWidth="1"/>
    <col min="4068" max="4068" width="17.140625" style="4" customWidth="1"/>
    <col min="4069" max="4069" width="19" style="4" customWidth="1"/>
    <col min="4070" max="4070" width="17.140625" style="4" customWidth="1"/>
    <col min="4071" max="4071" width="47.7109375" style="4" customWidth="1"/>
    <col min="4072" max="4072" width="15.42578125" style="4" customWidth="1"/>
    <col min="4073" max="4073" width="1.7109375" style="4" customWidth="1"/>
    <col min="4074" max="4074" width="22.28515625" style="4" customWidth="1"/>
    <col min="4075" max="4075" width="14.42578125" style="4" customWidth="1"/>
    <col min="4076" max="4076" width="16" style="4" customWidth="1"/>
    <col min="4077" max="4077" width="21.28515625" style="4" customWidth="1"/>
    <col min="4078" max="4078" width="1.7109375" style="4" customWidth="1"/>
    <col min="4079" max="4079" width="17.5703125" style="4" customWidth="1"/>
    <col min="4080" max="4080" width="15.140625" style="4" customWidth="1"/>
    <col min="4081" max="4081" width="15.7109375" style="4" customWidth="1"/>
    <col min="4082" max="4082" width="24.42578125" style="4" customWidth="1"/>
    <col min="4083" max="4083" width="1.7109375" style="4" customWidth="1"/>
    <col min="4084" max="4084" width="20" style="4" customWidth="1"/>
    <col min="4085" max="4085" width="15.140625" style="4" customWidth="1"/>
    <col min="4086" max="4086" width="18.42578125" style="4" customWidth="1"/>
    <col min="4087" max="4087" width="22.28515625" style="4" customWidth="1"/>
    <col min="4088" max="4088" width="17.85546875" style="4" customWidth="1"/>
    <col min="4089" max="4320" width="11" style="4"/>
    <col min="4321" max="4321" width="2.7109375" style="4" customWidth="1"/>
    <col min="4322" max="4322" width="8.140625" style="4" customWidth="1"/>
    <col min="4323" max="4323" width="18.7109375" style="4" customWidth="1"/>
    <col min="4324" max="4324" width="17.140625" style="4" customWidth="1"/>
    <col min="4325" max="4325" width="19" style="4" customWidth="1"/>
    <col min="4326" max="4326" width="17.140625" style="4" customWidth="1"/>
    <col min="4327" max="4327" width="47.7109375" style="4" customWidth="1"/>
    <col min="4328" max="4328" width="15.42578125" style="4" customWidth="1"/>
    <col min="4329" max="4329" width="1.7109375" style="4" customWidth="1"/>
    <col min="4330" max="4330" width="22.28515625" style="4" customWidth="1"/>
    <col min="4331" max="4331" width="14.42578125" style="4" customWidth="1"/>
    <col min="4332" max="4332" width="16" style="4" customWidth="1"/>
    <col min="4333" max="4333" width="21.28515625" style="4" customWidth="1"/>
    <col min="4334" max="4334" width="1.7109375" style="4" customWidth="1"/>
    <col min="4335" max="4335" width="17.5703125" style="4" customWidth="1"/>
    <col min="4336" max="4336" width="15.140625" style="4" customWidth="1"/>
    <col min="4337" max="4337" width="15.7109375" style="4" customWidth="1"/>
    <col min="4338" max="4338" width="24.42578125" style="4" customWidth="1"/>
    <col min="4339" max="4339" width="1.7109375" style="4" customWidth="1"/>
    <col min="4340" max="4340" width="20" style="4" customWidth="1"/>
    <col min="4341" max="4341" width="15.140625" style="4" customWidth="1"/>
    <col min="4342" max="4342" width="18.42578125" style="4" customWidth="1"/>
    <col min="4343" max="4343" width="22.28515625" style="4" customWidth="1"/>
    <col min="4344" max="4344" width="17.85546875" style="4" customWidth="1"/>
    <col min="4345" max="4576" width="11" style="4"/>
    <col min="4577" max="4577" width="2.7109375" style="4" customWidth="1"/>
    <col min="4578" max="4578" width="8.140625" style="4" customWidth="1"/>
    <col min="4579" max="4579" width="18.7109375" style="4" customWidth="1"/>
    <col min="4580" max="4580" width="17.140625" style="4" customWidth="1"/>
    <col min="4581" max="4581" width="19" style="4" customWidth="1"/>
    <col min="4582" max="4582" width="17.140625" style="4" customWidth="1"/>
    <col min="4583" max="4583" width="47.7109375" style="4" customWidth="1"/>
    <col min="4584" max="4584" width="15.42578125" style="4" customWidth="1"/>
    <col min="4585" max="4585" width="1.7109375" style="4" customWidth="1"/>
    <col min="4586" max="4586" width="22.28515625" style="4" customWidth="1"/>
    <col min="4587" max="4587" width="14.42578125" style="4" customWidth="1"/>
    <col min="4588" max="4588" width="16" style="4" customWidth="1"/>
    <col min="4589" max="4589" width="21.28515625" style="4" customWidth="1"/>
    <col min="4590" max="4590" width="1.7109375" style="4" customWidth="1"/>
    <col min="4591" max="4591" width="17.5703125" style="4" customWidth="1"/>
    <col min="4592" max="4592" width="15.140625" style="4" customWidth="1"/>
    <col min="4593" max="4593" width="15.7109375" style="4" customWidth="1"/>
    <col min="4594" max="4594" width="24.42578125" style="4" customWidth="1"/>
    <col min="4595" max="4595" width="1.7109375" style="4" customWidth="1"/>
    <col min="4596" max="4596" width="20" style="4" customWidth="1"/>
    <col min="4597" max="4597" width="15.140625" style="4" customWidth="1"/>
    <col min="4598" max="4598" width="18.42578125" style="4" customWidth="1"/>
    <col min="4599" max="4599" width="22.28515625" style="4" customWidth="1"/>
    <col min="4600" max="4600" width="17.85546875" style="4" customWidth="1"/>
    <col min="4601" max="4832" width="11" style="4"/>
    <col min="4833" max="4833" width="2.7109375" style="4" customWidth="1"/>
    <col min="4834" max="4834" width="8.140625" style="4" customWidth="1"/>
    <col min="4835" max="4835" width="18.7109375" style="4" customWidth="1"/>
    <col min="4836" max="4836" width="17.140625" style="4" customWidth="1"/>
    <col min="4837" max="4837" width="19" style="4" customWidth="1"/>
    <col min="4838" max="4838" width="17.140625" style="4" customWidth="1"/>
    <col min="4839" max="4839" width="47.7109375" style="4" customWidth="1"/>
    <col min="4840" max="4840" width="15.42578125" style="4" customWidth="1"/>
    <col min="4841" max="4841" width="1.7109375" style="4" customWidth="1"/>
    <col min="4842" max="4842" width="22.28515625" style="4" customWidth="1"/>
    <col min="4843" max="4843" width="14.42578125" style="4" customWidth="1"/>
    <col min="4844" max="4844" width="16" style="4" customWidth="1"/>
    <col min="4845" max="4845" width="21.28515625" style="4" customWidth="1"/>
    <col min="4846" max="4846" width="1.7109375" style="4" customWidth="1"/>
    <col min="4847" max="4847" width="17.5703125" style="4" customWidth="1"/>
    <col min="4848" max="4848" width="15.140625" style="4" customWidth="1"/>
    <col min="4849" max="4849" width="15.7109375" style="4" customWidth="1"/>
    <col min="4850" max="4850" width="24.42578125" style="4" customWidth="1"/>
    <col min="4851" max="4851" width="1.7109375" style="4" customWidth="1"/>
    <col min="4852" max="4852" width="20" style="4" customWidth="1"/>
    <col min="4853" max="4853" width="15.140625" style="4" customWidth="1"/>
    <col min="4854" max="4854" width="18.42578125" style="4" customWidth="1"/>
    <col min="4855" max="4855" width="22.28515625" style="4" customWidth="1"/>
    <col min="4856" max="4856" width="17.85546875" style="4" customWidth="1"/>
    <col min="4857" max="5088" width="11" style="4"/>
    <col min="5089" max="5089" width="2.7109375" style="4" customWidth="1"/>
    <col min="5090" max="5090" width="8.140625" style="4" customWidth="1"/>
    <col min="5091" max="5091" width="18.7109375" style="4" customWidth="1"/>
    <col min="5092" max="5092" width="17.140625" style="4" customWidth="1"/>
    <col min="5093" max="5093" width="19" style="4" customWidth="1"/>
    <col min="5094" max="5094" width="17.140625" style="4" customWidth="1"/>
    <col min="5095" max="5095" width="47.7109375" style="4" customWidth="1"/>
    <col min="5096" max="5096" width="15.42578125" style="4" customWidth="1"/>
    <col min="5097" max="5097" width="1.7109375" style="4" customWidth="1"/>
    <col min="5098" max="5098" width="22.28515625" style="4" customWidth="1"/>
    <col min="5099" max="5099" width="14.42578125" style="4" customWidth="1"/>
    <col min="5100" max="5100" width="16" style="4" customWidth="1"/>
    <col min="5101" max="5101" width="21.28515625" style="4" customWidth="1"/>
    <col min="5102" max="5102" width="1.7109375" style="4" customWidth="1"/>
    <col min="5103" max="5103" width="17.5703125" style="4" customWidth="1"/>
    <col min="5104" max="5104" width="15.140625" style="4" customWidth="1"/>
    <col min="5105" max="5105" width="15.7109375" style="4" customWidth="1"/>
    <col min="5106" max="5106" width="24.42578125" style="4" customWidth="1"/>
    <col min="5107" max="5107" width="1.7109375" style="4" customWidth="1"/>
    <col min="5108" max="5108" width="20" style="4" customWidth="1"/>
    <col min="5109" max="5109" width="15.140625" style="4" customWidth="1"/>
    <col min="5110" max="5110" width="18.42578125" style="4" customWidth="1"/>
    <col min="5111" max="5111" width="22.28515625" style="4" customWidth="1"/>
    <col min="5112" max="5112" width="17.85546875" style="4" customWidth="1"/>
    <col min="5113" max="5344" width="11" style="4"/>
    <col min="5345" max="5345" width="2.7109375" style="4" customWidth="1"/>
    <col min="5346" max="5346" width="8.140625" style="4" customWidth="1"/>
    <col min="5347" max="5347" width="18.7109375" style="4" customWidth="1"/>
    <col min="5348" max="5348" width="17.140625" style="4" customWidth="1"/>
    <col min="5349" max="5349" width="19" style="4" customWidth="1"/>
    <col min="5350" max="5350" width="17.140625" style="4" customWidth="1"/>
    <col min="5351" max="5351" width="47.7109375" style="4" customWidth="1"/>
    <col min="5352" max="5352" width="15.42578125" style="4" customWidth="1"/>
    <col min="5353" max="5353" width="1.7109375" style="4" customWidth="1"/>
    <col min="5354" max="5354" width="22.28515625" style="4" customWidth="1"/>
    <col min="5355" max="5355" width="14.42578125" style="4" customWidth="1"/>
    <col min="5356" max="5356" width="16" style="4" customWidth="1"/>
    <col min="5357" max="5357" width="21.28515625" style="4" customWidth="1"/>
    <col min="5358" max="5358" width="1.7109375" style="4" customWidth="1"/>
    <col min="5359" max="5359" width="17.5703125" style="4" customWidth="1"/>
    <col min="5360" max="5360" width="15.140625" style="4" customWidth="1"/>
    <col min="5361" max="5361" width="15.7109375" style="4" customWidth="1"/>
    <col min="5362" max="5362" width="24.42578125" style="4" customWidth="1"/>
    <col min="5363" max="5363" width="1.7109375" style="4" customWidth="1"/>
    <col min="5364" max="5364" width="20" style="4" customWidth="1"/>
    <col min="5365" max="5365" width="15.140625" style="4" customWidth="1"/>
    <col min="5366" max="5366" width="18.42578125" style="4" customWidth="1"/>
    <col min="5367" max="5367" width="22.28515625" style="4" customWidth="1"/>
    <col min="5368" max="5368" width="17.85546875" style="4" customWidth="1"/>
    <col min="5369" max="5600" width="11" style="4"/>
    <col min="5601" max="5601" width="2.7109375" style="4" customWidth="1"/>
    <col min="5602" max="5602" width="8.140625" style="4" customWidth="1"/>
    <col min="5603" max="5603" width="18.7109375" style="4" customWidth="1"/>
    <col min="5604" max="5604" width="17.140625" style="4" customWidth="1"/>
    <col min="5605" max="5605" width="19" style="4" customWidth="1"/>
    <col min="5606" max="5606" width="17.140625" style="4" customWidth="1"/>
    <col min="5607" max="5607" width="47.7109375" style="4" customWidth="1"/>
    <col min="5608" max="5608" width="15.42578125" style="4" customWidth="1"/>
    <col min="5609" max="5609" width="1.7109375" style="4" customWidth="1"/>
    <col min="5610" max="5610" width="22.28515625" style="4" customWidth="1"/>
    <col min="5611" max="5611" width="14.42578125" style="4" customWidth="1"/>
    <col min="5612" max="5612" width="16" style="4" customWidth="1"/>
    <col min="5613" max="5613" width="21.28515625" style="4" customWidth="1"/>
    <col min="5614" max="5614" width="1.7109375" style="4" customWidth="1"/>
    <col min="5615" max="5615" width="17.5703125" style="4" customWidth="1"/>
    <col min="5616" max="5616" width="15.140625" style="4" customWidth="1"/>
    <col min="5617" max="5617" width="15.7109375" style="4" customWidth="1"/>
    <col min="5618" max="5618" width="24.42578125" style="4" customWidth="1"/>
    <col min="5619" max="5619" width="1.7109375" style="4" customWidth="1"/>
    <col min="5620" max="5620" width="20" style="4" customWidth="1"/>
    <col min="5621" max="5621" width="15.140625" style="4" customWidth="1"/>
    <col min="5622" max="5622" width="18.42578125" style="4" customWidth="1"/>
    <col min="5623" max="5623" width="22.28515625" style="4" customWidth="1"/>
    <col min="5624" max="5624" width="17.85546875" style="4" customWidth="1"/>
    <col min="5625" max="5856" width="11" style="4"/>
    <col min="5857" max="5857" width="2.7109375" style="4" customWidth="1"/>
    <col min="5858" max="5858" width="8.140625" style="4" customWidth="1"/>
    <col min="5859" max="5859" width="18.7109375" style="4" customWidth="1"/>
    <col min="5860" max="5860" width="17.140625" style="4" customWidth="1"/>
    <col min="5861" max="5861" width="19" style="4" customWidth="1"/>
    <col min="5862" max="5862" width="17.140625" style="4" customWidth="1"/>
    <col min="5863" max="5863" width="47.7109375" style="4" customWidth="1"/>
    <col min="5864" max="5864" width="15.42578125" style="4" customWidth="1"/>
    <col min="5865" max="5865" width="1.7109375" style="4" customWidth="1"/>
    <col min="5866" max="5866" width="22.28515625" style="4" customWidth="1"/>
    <col min="5867" max="5867" width="14.42578125" style="4" customWidth="1"/>
    <col min="5868" max="5868" width="16" style="4" customWidth="1"/>
    <col min="5869" max="5869" width="21.28515625" style="4" customWidth="1"/>
    <col min="5870" max="5870" width="1.7109375" style="4" customWidth="1"/>
    <col min="5871" max="5871" width="17.5703125" style="4" customWidth="1"/>
    <col min="5872" max="5872" width="15.140625" style="4" customWidth="1"/>
    <col min="5873" max="5873" width="15.7109375" style="4" customWidth="1"/>
    <col min="5874" max="5874" width="24.42578125" style="4" customWidth="1"/>
    <col min="5875" max="5875" width="1.7109375" style="4" customWidth="1"/>
    <col min="5876" max="5876" width="20" style="4" customWidth="1"/>
    <col min="5877" max="5877" width="15.140625" style="4" customWidth="1"/>
    <col min="5878" max="5878" width="18.42578125" style="4" customWidth="1"/>
    <col min="5879" max="5879" width="22.28515625" style="4" customWidth="1"/>
    <col min="5880" max="5880" width="17.85546875" style="4" customWidth="1"/>
    <col min="5881" max="6112" width="11" style="4"/>
    <col min="6113" max="6113" width="2.7109375" style="4" customWidth="1"/>
    <col min="6114" max="6114" width="8.140625" style="4" customWidth="1"/>
    <col min="6115" max="6115" width="18.7109375" style="4" customWidth="1"/>
    <col min="6116" max="6116" width="17.140625" style="4" customWidth="1"/>
    <col min="6117" max="6117" width="19" style="4" customWidth="1"/>
    <col min="6118" max="6118" width="17.140625" style="4" customWidth="1"/>
    <col min="6119" max="6119" width="47.7109375" style="4" customWidth="1"/>
    <col min="6120" max="6120" width="15.42578125" style="4" customWidth="1"/>
    <col min="6121" max="6121" width="1.7109375" style="4" customWidth="1"/>
    <col min="6122" max="6122" width="22.28515625" style="4" customWidth="1"/>
    <col min="6123" max="6123" width="14.42578125" style="4" customWidth="1"/>
    <col min="6124" max="6124" width="16" style="4" customWidth="1"/>
    <col min="6125" max="6125" width="21.28515625" style="4" customWidth="1"/>
    <col min="6126" max="6126" width="1.7109375" style="4" customWidth="1"/>
    <col min="6127" max="6127" width="17.5703125" style="4" customWidth="1"/>
    <col min="6128" max="6128" width="15.140625" style="4" customWidth="1"/>
    <col min="6129" max="6129" width="15.7109375" style="4" customWidth="1"/>
    <col min="6130" max="6130" width="24.42578125" style="4" customWidth="1"/>
    <col min="6131" max="6131" width="1.7109375" style="4" customWidth="1"/>
    <col min="6132" max="6132" width="20" style="4" customWidth="1"/>
    <col min="6133" max="6133" width="15.140625" style="4" customWidth="1"/>
    <col min="6134" max="6134" width="18.42578125" style="4" customWidth="1"/>
    <col min="6135" max="6135" width="22.28515625" style="4" customWidth="1"/>
    <col min="6136" max="6136" width="17.85546875" style="4" customWidth="1"/>
    <col min="6137" max="6368" width="11" style="4"/>
    <col min="6369" max="6369" width="2.7109375" style="4" customWidth="1"/>
    <col min="6370" max="6370" width="8.140625" style="4" customWidth="1"/>
    <col min="6371" max="6371" width="18.7109375" style="4" customWidth="1"/>
    <col min="6372" max="6372" width="17.140625" style="4" customWidth="1"/>
    <col min="6373" max="6373" width="19" style="4" customWidth="1"/>
    <col min="6374" max="6374" width="17.140625" style="4" customWidth="1"/>
    <col min="6375" max="6375" width="47.7109375" style="4" customWidth="1"/>
    <col min="6376" max="6376" width="15.42578125" style="4" customWidth="1"/>
    <col min="6377" max="6377" width="1.7109375" style="4" customWidth="1"/>
    <col min="6378" max="6378" width="22.28515625" style="4" customWidth="1"/>
    <col min="6379" max="6379" width="14.42578125" style="4" customWidth="1"/>
    <col min="6380" max="6380" width="16" style="4" customWidth="1"/>
    <col min="6381" max="6381" width="21.28515625" style="4" customWidth="1"/>
    <col min="6382" max="6382" width="1.7109375" style="4" customWidth="1"/>
    <col min="6383" max="6383" width="17.5703125" style="4" customWidth="1"/>
    <col min="6384" max="6384" width="15.140625" style="4" customWidth="1"/>
    <col min="6385" max="6385" width="15.7109375" style="4" customWidth="1"/>
    <col min="6386" max="6386" width="24.42578125" style="4" customWidth="1"/>
    <col min="6387" max="6387" width="1.7109375" style="4" customWidth="1"/>
    <col min="6388" max="6388" width="20" style="4" customWidth="1"/>
    <col min="6389" max="6389" width="15.140625" style="4" customWidth="1"/>
    <col min="6390" max="6390" width="18.42578125" style="4" customWidth="1"/>
    <col min="6391" max="6391" width="22.28515625" style="4" customWidth="1"/>
    <col min="6392" max="6392" width="17.85546875" style="4" customWidth="1"/>
    <col min="6393" max="6624" width="11" style="4"/>
    <col min="6625" max="6625" width="2.7109375" style="4" customWidth="1"/>
    <col min="6626" max="6626" width="8.140625" style="4" customWidth="1"/>
    <col min="6627" max="6627" width="18.7109375" style="4" customWidth="1"/>
    <col min="6628" max="6628" width="17.140625" style="4" customWidth="1"/>
    <col min="6629" max="6629" width="19" style="4" customWidth="1"/>
    <col min="6630" max="6630" width="17.140625" style="4" customWidth="1"/>
    <col min="6631" max="6631" width="47.7109375" style="4" customWidth="1"/>
    <col min="6632" max="6632" width="15.42578125" style="4" customWidth="1"/>
    <col min="6633" max="6633" width="1.7109375" style="4" customWidth="1"/>
    <col min="6634" max="6634" width="22.28515625" style="4" customWidth="1"/>
    <col min="6635" max="6635" width="14.42578125" style="4" customWidth="1"/>
    <col min="6636" max="6636" width="16" style="4" customWidth="1"/>
    <col min="6637" max="6637" width="21.28515625" style="4" customWidth="1"/>
    <col min="6638" max="6638" width="1.7109375" style="4" customWidth="1"/>
    <col min="6639" max="6639" width="17.5703125" style="4" customWidth="1"/>
    <col min="6640" max="6640" width="15.140625" style="4" customWidth="1"/>
    <col min="6641" max="6641" width="15.7109375" style="4" customWidth="1"/>
    <col min="6642" max="6642" width="24.42578125" style="4" customWidth="1"/>
    <col min="6643" max="6643" width="1.7109375" style="4" customWidth="1"/>
    <col min="6644" max="6644" width="20" style="4" customWidth="1"/>
    <col min="6645" max="6645" width="15.140625" style="4" customWidth="1"/>
    <col min="6646" max="6646" width="18.42578125" style="4" customWidth="1"/>
    <col min="6647" max="6647" width="22.28515625" style="4" customWidth="1"/>
    <col min="6648" max="6648" width="17.85546875" style="4" customWidth="1"/>
    <col min="6649" max="6880" width="11" style="4"/>
    <col min="6881" max="6881" width="2.7109375" style="4" customWidth="1"/>
    <col min="6882" max="6882" width="8.140625" style="4" customWidth="1"/>
    <col min="6883" max="6883" width="18.7109375" style="4" customWidth="1"/>
    <col min="6884" max="6884" width="17.140625" style="4" customWidth="1"/>
    <col min="6885" max="6885" width="19" style="4" customWidth="1"/>
    <col min="6886" max="6886" width="17.140625" style="4" customWidth="1"/>
    <col min="6887" max="6887" width="47.7109375" style="4" customWidth="1"/>
    <col min="6888" max="6888" width="15.42578125" style="4" customWidth="1"/>
    <col min="6889" max="6889" width="1.7109375" style="4" customWidth="1"/>
    <col min="6890" max="6890" width="22.28515625" style="4" customWidth="1"/>
    <col min="6891" max="6891" width="14.42578125" style="4" customWidth="1"/>
    <col min="6892" max="6892" width="16" style="4" customWidth="1"/>
    <col min="6893" max="6893" width="21.28515625" style="4" customWidth="1"/>
    <col min="6894" max="6894" width="1.7109375" style="4" customWidth="1"/>
    <col min="6895" max="6895" width="17.5703125" style="4" customWidth="1"/>
    <col min="6896" max="6896" width="15.140625" style="4" customWidth="1"/>
    <col min="6897" max="6897" width="15.7109375" style="4" customWidth="1"/>
    <col min="6898" max="6898" width="24.42578125" style="4" customWidth="1"/>
    <col min="6899" max="6899" width="1.7109375" style="4" customWidth="1"/>
    <col min="6900" max="6900" width="20" style="4" customWidth="1"/>
    <col min="6901" max="6901" width="15.140625" style="4" customWidth="1"/>
    <col min="6902" max="6902" width="18.42578125" style="4" customWidth="1"/>
    <col min="6903" max="6903" width="22.28515625" style="4" customWidth="1"/>
    <col min="6904" max="6904" width="17.85546875" style="4" customWidth="1"/>
    <col min="6905" max="7136" width="11" style="4"/>
    <col min="7137" max="7137" width="2.7109375" style="4" customWidth="1"/>
    <col min="7138" max="7138" width="8.140625" style="4" customWidth="1"/>
    <col min="7139" max="7139" width="18.7109375" style="4" customWidth="1"/>
    <col min="7140" max="7140" width="17.140625" style="4" customWidth="1"/>
    <col min="7141" max="7141" width="19" style="4" customWidth="1"/>
    <col min="7142" max="7142" width="17.140625" style="4" customWidth="1"/>
    <col min="7143" max="7143" width="47.7109375" style="4" customWidth="1"/>
    <col min="7144" max="7144" width="15.42578125" style="4" customWidth="1"/>
    <col min="7145" max="7145" width="1.7109375" style="4" customWidth="1"/>
    <col min="7146" max="7146" width="22.28515625" style="4" customWidth="1"/>
    <col min="7147" max="7147" width="14.42578125" style="4" customWidth="1"/>
    <col min="7148" max="7148" width="16" style="4" customWidth="1"/>
    <col min="7149" max="7149" width="21.28515625" style="4" customWidth="1"/>
    <col min="7150" max="7150" width="1.7109375" style="4" customWidth="1"/>
    <col min="7151" max="7151" width="17.5703125" style="4" customWidth="1"/>
    <col min="7152" max="7152" width="15.140625" style="4" customWidth="1"/>
    <col min="7153" max="7153" width="15.7109375" style="4" customWidth="1"/>
    <col min="7154" max="7154" width="24.42578125" style="4" customWidth="1"/>
    <col min="7155" max="7155" width="1.7109375" style="4" customWidth="1"/>
    <col min="7156" max="7156" width="20" style="4" customWidth="1"/>
    <col min="7157" max="7157" width="15.140625" style="4" customWidth="1"/>
    <col min="7158" max="7158" width="18.42578125" style="4" customWidth="1"/>
    <col min="7159" max="7159" width="22.28515625" style="4" customWidth="1"/>
    <col min="7160" max="7160" width="17.85546875" style="4" customWidth="1"/>
    <col min="7161" max="7392" width="11" style="4"/>
    <col min="7393" max="7393" width="2.7109375" style="4" customWidth="1"/>
    <col min="7394" max="7394" width="8.140625" style="4" customWidth="1"/>
    <col min="7395" max="7395" width="18.7109375" style="4" customWidth="1"/>
    <col min="7396" max="7396" width="17.140625" style="4" customWidth="1"/>
    <col min="7397" max="7397" width="19" style="4" customWidth="1"/>
    <col min="7398" max="7398" width="17.140625" style="4" customWidth="1"/>
    <col min="7399" max="7399" width="47.7109375" style="4" customWidth="1"/>
    <col min="7400" max="7400" width="15.42578125" style="4" customWidth="1"/>
    <col min="7401" max="7401" width="1.7109375" style="4" customWidth="1"/>
    <col min="7402" max="7402" width="22.28515625" style="4" customWidth="1"/>
    <col min="7403" max="7403" width="14.42578125" style="4" customWidth="1"/>
    <col min="7404" max="7404" width="16" style="4" customWidth="1"/>
    <col min="7405" max="7405" width="21.28515625" style="4" customWidth="1"/>
    <col min="7406" max="7406" width="1.7109375" style="4" customWidth="1"/>
    <col min="7407" max="7407" width="17.5703125" style="4" customWidth="1"/>
    <col min="7408" max="7408" width="15.140625" style="4" customWidth="1"/>
    <col min="7409" max="7409" width="15.7109375" style="4" customWidth="1"/>
    <col min="7410" max="7410" width="24.42578125" style="4" customWidth="1"/>
    <col min="7411" max="7411" width="1.7109375" style="4" customWidth="1"/>
    <col min="7412" max="7412" width="20" style="4" customWidth="1"/>
    <col min="7413" max="7413" width="15.140625" style="4" customWidth="1"/>
    <col min="7414" max="7414" width="18.42578125" style="4" customWidth="1"/>
    <col min="7415" max="7415" width="22.28515625" style="4" customWidth="1"/>
    <col min="7416" max="7416" width="17.85546875" style="4" customWidth="1"/>
    <col min="7417" max="7648" width="11" style="4"/>
    <col min="7649" max="7649" width="2.7109375" style="4" customWidth="1"/>
    <col min="7650" max="7650" width="8.140625" style="4" customWidth="1"/>
    <col min="7651" max="7651" width="18.7109375" style="4" customWidth="1"/>
    <col min="7652" max="7652" width="17.140625" style="4" customWidth="1"/>
    <col min="7653" max="7653" width="19" style="4" customWidth="1"/>
    <col min="7654" max="7654" width="17.140625" style="4" customWidth="1"/>
    <col min="7655" max="7655" width="47.7109375" style="4" customWidth="1"/>
    <col min="7656" max="7656" width="15.42578125" style="4" customWidth="1"/>
    <col min="7657" max="7657" width="1.7109375" style="4" customWidth="1"/>
    <col min="7658" max="7658" width="22.28515625" style="4" customWidth="1"/>
    <col min="7659" max="7659" width="14.42578125" style="4" customWidth="1"/>
    <col min="7660" max="7660" width="16" style="4" customWidth="1"/>
    <col min="7661" max="7661" width="21.28515625" style="4" customWidth="1"/>
    <col min="7662" max="7662" width="1.7109375" style="4" customWidth="1"/>
    <col min="7663" max="7663" width="17.5703125" style="4" customWidth="1"/>
    <col min="7664" max="7664" width="15.140625" style="4" customWidth="1"/>
    <col min="7665" max="7665" width="15.7109375" style="4" customWidth="1"/>
    <col min="7666" max="7666" width="24.42578125" style="4" customWidth="1"/>
    <col min="7667" max="7667" width="1.7109375" style="4" customWidth="1"/>
    <col min="7668" max="7668" width="20" style="4" customWidth="1"/>
    <col min="7669" max="7669" width="15.140625" style="4" customWidth="1"/>
    <col min="7670" max="7670" width="18.42578125" style="4" customWidth="1"/>
    <col min="7671" max="7671" width="22.28515625" style="4" customWidth="1"/>
    <col min="7672" max="7672" width="17.85546875" style="4" customWidth="1"/>
    <col min="7673" max="7904" width="11" style="4"/>
    <col min="7905" max="7905" width="2.7109375" style="4" customWidth="1"/>
    <col min="7906" max="7906" width="8.140625" style="4" customWidth="1"/>
    <col min="7907" max="7907" width="18.7109375" style="4" customWidth="1"/>
    <col min="7908" max="7908" width="17.140625" style="4" customWidth="1"/>
    <col min="7909" max="7909" width="19" style="4" customWidth="1"/>
    <col min="7910" max="7910" width="17.140625" style="4" customWidth="1"/>
    <col min="7911" max="7911" width="47.7109375" style="4" customWidth="1"/>
    <col min="7912" max="7912" width="15.42578125" style="4" customWidth="1"/>
    <col min="7913" max="7913" width="1.7109375" style="4" customWidth="1"/>
    <col min="7914" max="7914" width="22.28515625" style="4" customWidth="1"/>
    <col min="7915" max="7915" width="14.42578125" style="4" customWidth="1"/>
    <col min="7916" max="7916" width="16" style="4" customWidth="1"/>
    <col min="7917" max="7917" width="21.28515625" style="4" customWidth="1"/>
    <col min="7918" max="7918" width="1.7109375" style="4" customWidth="1"/>
    <col min="7919" max="7919" width="17.5703125" style="4" customWidth="1"/>
    <col min="7920" max="7920" width="15.140625" style="4" customWidth="1"/>
    <col min="7921" max="7921" width="15.7109375" style="4" customWidth="1"/>
    <col min="7922" max="7922" width="24.42578125" style="4" customWidth="1"/>
    <col min="7923" max="7923" width="1.7109375" style="4" customWidth="1"/>
    <col min="7924" max="7924" width="20" style="4" customWidth="1"/>
    <col min="7925" max="7925" width="15.140625" style="4" customWidth="1"/>
    <col min="7926" max="7926" width="18.42578125" style="4" customWidth="1"/>
    <col min="7927" max="7927" width="22.28515625" style="4" customWidth="1"/>
    <col min="7928" max="7928" width="17.85546875" style="4" customWidth="1"/>
    <col min="7929" max="8160" width="11" style="4"/>
    <col min="8161" max="8161" width="2.7109375" style="4" customWidth="1"/>
    <col min="8162" max="8162" width="8.140625" style="4" customWidth="1"/>
    <col min="8163" max="8163" width="18.7109375" style="4" customWidth="1"/>
    <col min="8164" max="8164" width="17.140625" style="4" customWidth="1"/>
    <col min="8165" max="8165" width="19" style="4" customWidth="1"/>
    <col min="8166" max="8166" width="17.140625" style="4" customWidth="1"/>
    <col min="8167" max="8167" width="47.7109375" style="4" customWidth="1"/>
    <col min="8168" max="8168" width="15.42578125" style="4" customWidth="1"/>
    <col min="8169" max="8169" width="1.7109375" style="4" customWidth="1"/>
    <col min="8170" max="8170" width="22.28515625" style="4" customWidth="1"/>
    <col min="8171" max="8171" width="14.42578125" style="4" customWidth="1"/>
    <col min="8172" max="8172" width="16" style="4" customWidth="1"/>
    <col min="8173" max="8173" width="21.28515625" style="4" customWidth="1"/>
    <col min="8174" max="8174" width="1.7109375" style="4" customWidth="1"/>
    <col min="8175" max="8175" width="17.5703125" style="4" customWidth="1"/>
    <col min="8176" max="8176" width="15.140625" style="4" customWidth="1"/>
    <col min="8177" max="8177" width="15.7109375" style="4" customWidth="1"/>
    <col min="8178" max="8178" width="24.42578125" style="4" customWidth="1"/>
    <col min="8179" max="8179" width="1.7109375" style="4" customWidth="1"/>
    <col min="8180" max="8180" width="20" style="4" customWidth="1"/>
    <col min="8181" max="8181" width="15.140625" style="4" customWidth="1"/>
    <col min="8182" max="8182" width="18.42578125" style="4" customWidth="1"/>
    <col min="8183" max="8183" width="22.28515625" style="4" customWidth="1"/>
    <col min="8184" max="8184" width="17.85546875" style="4" customWidth="1"/>
    <col min="8185" max="8416" width="11" style="4"/>
    <col min="8417" max="8417" width="2.7109375" style="4" customWidth="1"/>
    <col min="8418" max="8418" width="8.140625" style="4" customWidth="1"/>
    <col min="8419" max="8419" width="18.7109375" style="4" customWidth="1"/>
    <col min="8420" max="8420" width="17.140625" style="4" customWidth="1"/>
    <col min="8421" max="8421" width="19" style="4" customWidth="1"/>
    <col min="8422" max="8422" width="17.140625" style="4" customWidth="1"/>
    <col min="8423" max="8423" width="47.7109375" style="4" customWidth="1"/>
    <col min="8424" max="8424" width="15.42578125" style="4" customWidth="1"/>
    <col min="8425" max="8425" width="1.7109375" style="4" customWidth="1"/>
    <col min="8426" max="8426" width="22.28515625" style="4" customWidth="1"/>
    <col min="8427" max="8427" width="14.42578125" style="4" customWidth="1"/>
    <col min="8428" max="8428" width="16" style="4" customWidth="1"/>
    <col min="8429" max="8429" width="21.28515625" style="4" customWidth="1"/>
    <col min="8430" max="8430" width="1.7109375" style="4" customWidth="1"/>
    <col min="8431" max="8431" width="17.5703125" style="4" customWidth="1"/>
    <col min="8432" max="8432" width="15.140625" style="4" customWidth="1"/>
    <col min="8433" max="8433" width="15.7109375" style="4" customWidth="1"/>
    <col min="8434" max="8434" width="24.42578125" style="4" customWidth="1"/>
    <col min="8435" max="8435" width="1.7109375" style="4" customWidth="1"/>
    <col min="8436" max="8436" width="20" style="4" customWidth="1"/>
    <col min="8437" max="8437" width="15.140625" style="4" customWidth="1"/>
    <col min="8438" max="8438" width="18.42578125" style="4" customWidth="1"/>
    <col min="8439" max="8439" width="22.28515625" style="4" customWidth="1"/>
    <col min="8440" max="8440" width="17.85546875" style="4" customWidth="1"/>
    <col min="8441" max="8672" width="11" style="4"/>
    <col min="8673" max="8673" width="2.7109375" style="4" customWidth="1"/>
    <col min="8674" max="8674" width="8.140625" style="4" customWidth="1"/>
    <col min="8675" max="8675" width="18.7109375" style="4" customWidth="1"/>
    <col min="8676" max="8676" width="17.140625" style="4" customWidth="1"/>
    <col min="8677" max="8677" width="19" style="4" customWidth="1"/>
    <col min="8678" max="8678" width="17.140625" style="4" customWidth="1"/>
    <col min="8679" max="8679" width="47.7109375" style="4" customWidth="1"/>
    <col min="8680" max="8680" width="15.42578125" style="4" customWidth="1"/>
    <col min="8681" max="8681" width="1.7109375" style="4" customWidth="1"/>
    <col min="8682" max="8682" width="22.28515625" style="4" customWidth="1"/>
    <col min="8683" max="8683" width="14.42578125" style="4" customWidth="1"/>
    <col min="8684" max="8684" width="16" style="4" customWidth="1"/>
    <col min="8685" max="8685" width="21.28515625" style="4" customWidth="1"/>
    <col min="8686" max="8686" width="1.7109375" style="4" customWidth="1"/>
    <col min="8687" max="8687" width="17.5703125" style="4" customWidth="1"/>
    <col min="8688" max="8688" width="15.140625" style="4" customWidth="1"/>
    <col min="8689" max="8689" width="15.7109375" style="4" customWidth="1"/>
    <col min="8690" max="8690" width="24.42578125" style="4" customWidth="1"/>
    <col min="8691" max="8691" width="1.7109375" style="4" customWidth="1"/>
    <col min="8692" max="8692" width="20" style="4" customWidth="1"/>
    <col min="8693" max="8693" width="15.140625" style="4" customWidth="1"/>
    <col min="8694" max="8694" width="18.42578125" style="4" customWidth="1"/>
    <col min="8695" max="8695" width="22.28515625" style="4" customWidth="1"/>
    <col min="8696" max="8696" width="17.85546875" style="4" customWidth="1"/>
    <col min="8697" max="8928" width="11" style="4"/>
    <col min="8929" max="8929" width="2.7109375" style="4" customWidth="1"/>
    <col min="8930" max="8930" width="8.140625" style="4" customWidth="1"/>
    <col min="8931" max="8931" width="18.7109375" style="4" customWidth="1"/>
    <col min="8932" max="8932" width="17.140625" style="4" customWidth="1"/>
    <col min="8933" max="8933" width="19" style="4" customWidth="1"/>
    <col min="8934" max="8934" width="17.140625" style="4" customWidth="1"/>
    <col min="8935" max="8935" width="47.7109375" style="4" customWidth="1"/>
    <col min="8936" max="8936" width="15.42578125" style="4" customWidth="1"/>
    <col min="8937" max="8937" width="1.7109375" style="4" customWidth="1"/>
    <col min="8938" max="8938" width="22.28515625" style="4" customWidth="1"/>
    <col min="8939" max="8939" width="14.42578125" style="4" customWidth="1"/>
    <col min="8940" max="8940" width="16" style="4" customWidth="1"/>
    <col min="8941" max="8941" width="21.28515625" style="4" customWidth="1"/>
    <col min="8942" max="8942" width="1.7109375" style="4" customWidth="1"/>
    <col min="8943" max="8943" width="17.5703125" style="4" customWidth="1"/>
    <col min="8944" max="8944" width="15.140625" style="4" customWidth="1"/>
    <col min="8945" max="8945" width="15.7109375" style="4" customWidth="1"/>
    <col min="8946" max="8946" width="24.42578125" style="4" customWidth="1"/>
    <col min="8947" max="8947" width="1.7109375" style="4" customWidth="1"/>
    <col min="8948" max="8948" width="20" style="4" customWidth="1"/>
    <col min="8949" max="8949" width="15.140625" style="4" customWidth="1"/>
    <col min="8950" max="8950" width="18.42578125" style="4" customWidth="1"/>
    <col min="8951" max="8951" width="22.28515625" style="4" customWidth="1"/>
    <col min="8952" max="8952" width="17.85546875" style="4" customWidth="1"/>
    <col min="8953" max="9184" width="11" style="4"/>
    <col min="9185" max="9185" width="2.7109375" style="4" customWidth="1"/>
    <col min="9186" max="9186" width="8.140625" style="4" customWidth="1"/>
    <col min="9187" max="9187" width="18.7109375" style="4" customWidth="1"/>
    <col min="9188" max="9188" width="17.140625" style="4" customWidth="1"/>
    <col min="9189" max="9189" width="19" style="4" customWidth="1"/>
    <col min="9190" max="9190" width="17.140625" style="4" customWidth="1"/>
    <col min="9191" max="9191" width="47.7109375" style="4" customWidth="1"/>
    <col min="9192" max="9192" width="15.42578125" style="4" customWidth="1"/>
    <col min="9193" max="9193" width="1.7109375" style="4" customWidth="1"/>
    <col min="9194" max="9194" width="22.28515625" style="4" customWidth="1"/>
    <col min="9195" max="9195" width="14.42578125" style="4" customWidth="1"/>
    <col min="9196" max="9196" width="16" style="4" customWidth="1"/>
    <col min="9197" max="9197" width="21.28515625" style="4" customWidth="1"/>
    <col min="9198" max="9198" width="1.7109375" style="4" customWidth="1"/>
    <col min="9199" max="9199" width="17.5703125" style="4" customWidth="1"/>
    <col min="9200" max="9200" width="15.140625" style="4" customWidth="1"/>
    <col min="9201" max="9201" width="15.7109375" style="4" customWidth="1"/>
    <col min="9202" max="9202" width="24.42578125" style="4" customWidth="1"/>
    <col min="9203" max="9203" width="1.7109375" style="4" customWidth="1"/>
    <col min="9204" max="9204" width="20" style="4" customWidth="1"/>
    <col min="9205" max="9205" width="15.140625" style="4" customWidth="1"/>
    <col min="9206" max="9206" width="18.42578125" style="4" customWidth="1"/>
    <col min="9207" max="9207" width="22.28515625" style="4" customWidth="1"/>
    <col min="9208" max="9208" width="17.85546875" style="4" customWidth="1"/>
    <col min="9209" max="9440" width="11" style="4"/>
    <col min="9441" max="9441" width="2.7109375" style="4" customWidth="1"/>
    <col min="9442" max="9442" width="8.140625" style="4" customWidth="1"/>
    <col min="9443" max="9443" width="18.7109375" style="4" customWidth="1"/>
    <col min="9444" max="9444" width="17.140625" style="4" customWidth="1"/>
    <col min="9445" max="9445" width="19" style="4" customWidth="1"/>
    <col min="9446" max="9446" width="17.140625" style="4" customWidth="1"/>
    <col min="9447" max="9447" width="47.7109375" style="4" customWidth="1"/>
    <col min="9448" max="9448" width="15.42578125" style="4" customWidth="1"/>
    <col min="9449" max="9449" width="1.7109375" style="4" customWidth="1"/>
    <col min="9450" max="9450" width="22.28515625" style="4" customWidth="1"/>
    <col min="9451" max="9451" width="14.42578125" style="4" customWidth="1"/>
    <col min="9452" max="9452" width="16" style="4" customWidth="1"/>
    <col min="9453" max="9453" width="21.28515625" style="4" customWidth="1"/>
    <col min="9454" max="9454" width="1.7109375" style="4" customWidth="1"/>
    <col min="9455" max="9455" width="17.5703125" style="4" customWidth="1"/>
    <col min="9456" max="9456" width="15.140625" style="4" customWidth="1"/>
    <col min="9457" max="9457" width="15.7109375" style="4" customWidth="1"/>
    <col min="9458" max="9458" width="24.42578125" style="4" customWidth="1"/>
    <col min="9459" max="9459" width="1.7109375" style="4" customWidth="1"/>
    <col min="9460" max="9460" width="20" style="4" customWidth="1"/>
    <col min="9461" max="9461" width="15.140625" style="4" customWidth="1"/>
    <col min="9462" max="9462" width="18.42578125" style="4" customWidth="1"/>
    <col min="9463" max="9463" width="22.28515625" style="4" customWidth="1"/>
    <col min="9464" max="9464" width="17.85546875" style="4" customWidth="1"/>
    <col min="9465" max="9696" width="11" style="4"/>
    <col min="9697" max="9697" width="2.7109375" style="4" customWidth="1"/>
    <col min="9698" max="9698" width="8.140625" style="4" customWidth="1"/>
    <col min="9699" max="9699" width="18.7109375" style="4" customWidth="1"/>
    <col min="9700" max="9700" width="17.140625" style="4" customWidth="1"/>
    <col min="9701" max="9701" width="19" style="4" customWidth="1"/>
    <col min="9702" max="9702" width="17.140625" style="4" customWidth="1"/>
    <col min="9703" max="9703" width="47.7109375" style="4" customWidth="1"/>
    <col min="9704" max="9704" width="15.42578125" style="4" customWidth="1"/>
    <col min="9705" max="9705" width="1.7109375" style="4" customWidth="1"/>
    <col min="9706" max="9706" width="22.28515625" style="4" customWidth="1"/>
    <col min="9707" max="9707" width="14.42578125" style="4" customWidth="1"/>
    <col min="9708" max="9708" width="16" style="4" customWidth="1"/>
    <col min="9709" max="9709" width="21.28515625" style="4" customWidth="1"/>
    <col min="9710" max="9710" width="1.7109375" style="4" customWidth="1"/>
    <col min="9711" max="9711" width="17.5703125" style="4" customWidth="1"/>
    <col min="9712" max="9712" width="15.140625" style="4" customWidth="1"/>
    <col min="9713" max="9713" width="15.7109375" style="4" customWidth="1"/>
    <col min="9714" max="9714" width="24.42578125" style="4" customWidth="1"/>
    <col min="9715" max="9715" width="1.7109375" style="4" customWidth="1"/>
    <col min="9716" max="9716" width="20" style="4" customWidth="1"/>
    <col min="9717" max="9717" width="15.140625" style="4" customWidth="1"/>
    <col min="9718" max="9718" width="18.42578125" style="4" customWidth="1"/>
    <col min="9719" max="9719" width="22.28515625" style="4" customWidth="1"/>
    <col min="9720" max="9720" width="17.85546875" style="4" customWidth="1"/>
    <col min="9721" max="9952" width="11" style="4"/>
    <col min="9953" max="9953" width="2.7109375" style="4" customWidth="1"/>
    <col min="9954" max="9954" width="8.140625" style="4" customWidth="1"/>
    <col min="9955" max="9955" width="18.7109375" style="4" customWidth="1"/>
    <col min="9956" max="9956" width="17.140625" style="4" customWidth="1"/>
    <col min="9957" max="9957" width="19" style="4" customWidth="1"/>
    <col min="9958" max="9958" width="17.140625" style="4" customWidth="1"/>
    <col min="9959" max="9959" width="47.7109375" style="4" customWidth="1"/>
    <col min="9960" max="9960" width="15.42578125" style="4" customWidth="1"/>
    <col min="9961" max="9961" width="1.7109375" style="4" customWidth="1"/>
    <col min="9962" max="9962" width="22.28515625" style="4" customWidth="1"/>
    <col min="9963" max="9963" width="14.42578125" style="4" customWidth="1"/>
    <col min="9964" max="9964" width="16" style="4" customWidth="1"/>
    <col min="9965" max="9965" width="21.28515625" style="4" customWidth="1"/>
    <col min="9966" max="9966" width="1.7109375" style="4" customWidth="1"/>
    <col min="9967" max="9967" width="17.5703125" style="4" customWidth="1"/>
    <col min="9968" max="9968" width="15.140625" style="4" customWidth="1"/>
    <col min="9969" max="9969" width="15.7109375" style="4" customWidth="1"/>
    <col min="9970" max="9970" width="24.42578125" style="4" customWidth="1"/>
    <col min="9971" max="9971" width="1.7109375" style="4" customWidth="1"/>
    <col min="9972" max="9972" width="20" style="4" customWidth="1"/>
    <col min="9973" max="9973" width="15.140625" style="4" customWidth="1"/>
    <col min="9974" max="9974" width="18.42578125" style="4" customWidth="1"/>
    <col min="9975" max="9975" width="22.28515625" style="4" customWidth="1"/>
    <col min="9976" max="9976" width="17.85546875" style="4" customWidth="1"/>
    <col min="9977" max="10208" width="11" style="4"/>
    <col min="10209" max="10209" width="2.7109375" style="4" customWidth="1"/>
    <col min="10210" max="10210" width="8.140625" style="4" customWidth="1"/>
    <col min="10211" max="10211" width="18.7109375" style="4" customWidth="1"/>
    <col min="10212" max="10212" width="17.140625" style="4" customWidth="1"/>
    <col min="10213" max="10213" width="19" style="4" customWidth="1"/>
    <col min="10214" max="10214" width="17.140625" style="4" customWidth="1"/>
    <col min="10215" max="10215" width="47.7109375" style="4" customWidth="1"/>
    <col min="10216" max="10216" width="15.42578125" style="4" customWidth="1"/>
    <col min="10217" max="10217" width="1.7109375" style="4" customWidth="1"/>
    <col min="10218" max="10218" width="22.28515625" style="4" customWidth="1"/>
    <col min="10219" max="10219" width="14.42578125" style="4" customWidth="1"/>
    <col min="10220" max="10220" width="16" style="4" customWidth="1"/>
    <col min="10221" max="10221" width="21.28515625" style="4" customWidth="1"/>
    <col min="10222" max="10222" width="1.7109375" style="4" customWidth="1"/>
    <col min="10223" max="10223" width="17.5703125" style="4" customWidth="1"/>
    <col min="10224" max="10224" width="15.140625" style="4" customWidth="1"/>
    <col min="10225" max="10225" width="15.7109375" style="4" customWidth="1"/>
    <col min="10226" max="10226" width="24.42578125" style="4" customWidth="1"/>
    <col min="10227" max="10227" width="1.7109375" style="4" customWidth="1"/>
    <col min="10228" max="10228" width="20" style="4" customWidth="1"/>
    <col min="10229" max="10229" width="15.140625" style="4" customWidth="1"/>
    <col min="10230" max="10230" width="18.42578125" style="4" customWidth="1"/>
    <col min="10231" max="10231" width="22.28515625" style="4" customWidth="1"/>
    <col min="10232" max="10232" width="17.85546875" style="4" customWidth="1"/>
    <col min="10233" max="10464" width="11" style="4"/>
    <col min="10465" max="10465" width="2.7109375" style="4" customWidth="1"/>
    <col min="10466" max="10466" width="8.140625" style="4" customWidth="1"/>
    <col min="10467" max="10467" width="18.7109375" style="4" customWidth="1"/>
    <col min="10468" max="10468" width="17.140625" style="4" customWidth="1"/>
    <col min="10469" max="10469" width="19" style="4" customWidth="1"/>
    <col min="10470" max="10470" width="17.140625" style="4" customWidth="1"/>
    <col min="10471" max="10471" width="47.7109375" style="4" customWidth="1"/>
    <col min="10472" max="10472" width="15.42578125" style="4" customWidth="1"/>
    <col min="10473" max="10473" width="1.7109375" style="4" customWidth="1"/>
    <col min="10474" max="10474" width="22.28515625" style="4" customWidth="1"/>
    <col min="10475" max="10475" width="14.42578125" style="4" customWidth="1"/>
    <col min="10476" max="10476" width="16" style="4" customWidth="1"/>
    <col min="10477" max="10477" width="21.28515625" style="4" customWidth="1"/>
    <col min="10478" max="10478" width="1.7109375" style="4" customWidth="1"/>
    <col min="10479" max="10479" width="17.5703125" style="4" customWidth="1"/>
    <col min="10480" max="10480" width="15.140625" style="4" customWidth="1"/>
    <col min="10481" max="10481" width="15.7109375" style="4" customWidth="1"/>
    <col min="10482" max="10482" width="24.42578125" style="4" customWidth="1"/>
    <col min="10483" max="10483" width="1.7109375" style="4" customWidth="1"/>
    <col min="10484" max="10484" width="20" style="4" customWidth="1"/>
    <col min="10485" max="10485" width="15.140625" style="4" customWidth="1"/>
    <col min="10486" max="10486" width="18.42578125" style="4" customWidth="1"/>
    <col min="10487" max="10487" width="22.28515625" style="4" customWidth="1"/>
    <col min="10488" max="10488" width="17.85546875" style="4" customWidth="1"/>
    <col min="10489" max="10720" width="11" style="4"/>
    <col min="10721" max="10721" width="2.7109375" style="4" customWidth="1"/>
    <col min="10722" max="10722" width="8.140625" style="4" customWidth="1"/>
    <col min="10723" max="10723" width="18.7109375" style="4" customWidth="1"/>
    <col min="10724" max="10724" width="17.140625" style="4" customWidth="1"/>
    <col min="10725" max="10725" width="19" style="4" customWidth="1"/>
    <col min="10726" max="10726" width="17.140625" style="4" customWidth="1"/>
    <col min="10727" max="10727" width="47.7109375" style="4" customWidth="1"/>
    <col min="10728" max="10728" width="15.42578125" style="4" customWidth="1"/>
    <col min="10729" max="10729" width="1.7109375" style="4" customWidth="1"/>
    <col min="10730" max="10730" width="22.28515625" style="4" customWidth="1"/>
    <col min="10731" max="10731" width="14.42578125" style="4" customWidth="1"/>
    <col min="10732" max="10732" width="16" style="4" customWidth="1"/>
    <col min="10733" max="10733" width="21.28515625" style="4" customWidth="1"/>
    <col min="10734" max="10734" width="1.7109375" style="4" customWidth="1"/>
    <col min="10735" max="10735" width="17.5703125" style="4" customWidth="1"/>
    <col min="10736" max="10736" width="15.140625" style="4" customWidth="1"/>
    <col min="10737" max="10737" width="15.7109375" style="4" customWidth="1"/>
    <col min="10738" max="10738" width="24.42578125" style="4" customWidth="1"/>
    <col min="10739" max="10739" width="1.7109375" style="4" customWidth="1"/>
    <col min="10740" max="10740" width="20" style="4" customWidth="1"/>
    <col min="10741" max="10741" width="15.140625" style="4" customWidth="1"/>
    <col min="10742" max="10742" width="18.42578125" style="4" customWidth="1"/>
    <col min="10743" max="10743" width="22.28515625" style="4" customWidth="1"/>
    <col min="10744" max="10744" width="17.85546875" style="4" customWidth="1"/>
    <col min="10745" max="10976" width="11" style="4"/>
    <col min="10977" max="10977" width="2.7109375" style="4" customWidth="1"/>
    <col min="10978" max="10978" width="8.140625" style="4" customWidth="1"/>
    <col min="10979" max="10979" width="18.7109375" style="4" customWidth="1"/>
    <col min="10980" max="10980" width="17.140625" style="4" customWidth="1"/>
    <col min="10981" max="10981" width="19" style="4" customWidth="1"/>
    <col min="10982" max="10982" width="17.140625" style="4" customWidth="1"/>
    <col min="10983" max="10983" width="47.7109375" style="4" customWidth="1"/>
    <col min="10984" max="10984" width="15.42578125" style="4" customWidth="1"/>
    <col min="10985" max="10985" width="1.7109375" style="4" customWidth="1"/>
    <col min="10986" max="10986" width="22.28515625" style="4" customWidth="1"/>
    <col min="10987" max="10987" width="14.42578125" style="4" customWidth="1"/>
    <col min="10988" max="10988" width="16" style="4" customWidth="1"/>
    <col min="10989" max="10989" width="21.28515625" style="4" customWidth="1"/>
    <col min="10990" max="10990" width="1.7109375" style="4" customWidth="1"/>
    <col min="10991" max="10991" width="17.5703125" style="4" customWidth="1"/>
    <col min="10992" max="10992" width="15.140625" style="4" customWidth="1"/>
    <col min="10993" max="10993" width="15.7109375" style="4" customWidth="1"/>
    <col min="10994" max="10994" width="24.42578125" style="4" customWidth="1"/>
    <col min="10995" max="10995" width="1.7109375" style="4" customWidth="1"/>
    <col min="10996" max="10996" width="20" style="4" customWidth="1"/>
    <col min="10997" max="10997" width="15.140625" style="4" customWidth="1"/>
    <col min="10998" max="10998" width="18.42578125" style="4" customWidth="1"/>
    <col min="10999" max="10999" width="22.28515625" style="4" customWidth="1"/>
    <col min="11000" max="11000" width="17.85546875" style="4" customWidth="1"/>
    <col min="11001" max="11232" width="11" style="4"/>
    <col min="11233" max="11233" width="2.7109375" style="4" customWidth="1"/>
    <col min="11234" max="11234" width="8.140625" style="4" customWidth="1"/>
    <col min="11235" max="11235" width="18.7109375" style="4" customWidth="1"/>
    <col min="11236" max="11236" width="17.140625" style="4" customWidth="1"/>
    <col min="11237" max="11237" width="19" style="4" customWidth="1"/>
    <col min="11238" max="11238" width="17.140625" style="4" customWidth="1"/>
    <col min="11239" max="11239" width="47.7109375" style="4" customWidth="1"/>
    <col min="11240" max="11240" width="15.42578125" style="4" customWidth="1"/>
    <col min="11241" max="11241" width="1.7109375" style="4" customWidth="1"/>
    <col min="11242" max="11242" width="22.28515625" style="4" customWidth="1"/>
    <col min="11243" max="11243" width="14.42578125" style="4" customWidth="1"/>
    <col min="11244" max="11244" width="16" style="4" customWidth="1"/>
    <col min="11245" max="11245" width="21.28515625" style="4" customWidth="1"/>
    <col min="11246" max="11246" width="1.7109375" style="4" customWidth="1"/>
    <col min="11247" max="11247" width="17.5703125" style="4" customWidth="1"/>
    <col min="11248" max="11248" width="15.140625" style="4" customWidth="1"/>
    <col min="11249" max="11249" width="15.7109375" style="4" customWidth="1"/>
    <col min="11250" max="11250" width="24.42578125" style="4" customWidth="1"/>
    <col min="11251" max="11251" width="1.7109375" style="4" customWidth="1"/>
    <col min="11252" max="11252" width="20" style="4" customWidth="1"/>
    <col min="11253" max="11253" width="15.140625" style="4" customWidth="1"/>
    <col min="11254" max="11254" width="18.42578125" style="4" customWidth="1"/>
    <col min="11255" max="11255" width="22.28515625" style="4" customWidth="1"/>
    <col min="11256" max="11256" width="17.85546875" style="4" customWidth="1"/>
    <col min="11257" max="11488" width="11" style="4"/>
    <col min="11489" max="11489" width="2.7109375" style="4" customWidth="1"/>
    <col min="11490" max="11490" width="8.140625" style="4" customWidth="1"/>
    <col min="11491" max="11491" width="18.7109375" style="4" customWidth="1"/>
    <col min="11492" max="11492" width="17.140625" style="4" customWidth="1"/>
    <col min="11493" max="11493" width="19" style="4" customWidth="1"/>
    <col min="11494" max="11494" width="17.140625" style="4" customWidth="1"/>
    <col min="11495" max="11495" width="47.7109375" style="4" customWidth="1"/>
    <col min="11496" max="11496" width="15.42578125" style="4" customWidth="1"/>
    <col min="11497" max="11497" width="1.7109375" style="4" customWidth="1"/>
    <col min="11498" max="11498" width="22.28515625" style="4" customWidth="1"/>
    <col min="11499" max="11499" width="14.42578125" style="4" customWidth="1"/>
    <col min="11500" max="11500" width="16" style="4" customWidth="1"/>
    <col min="11501" max="11501" width="21.28515625" style="4" customWidth="1"/>
    <col min="11502" max="11502" width="1.7109375" style="4" customWidth="1"/>
    <col min="11503" max="11503" width="17.5703125" style="4" customWidth="1"/>
    <col min="11504" max="11504" width="15.140625" style="4" customWidth="1"/>
    <col min="11505" max="11505" width="15.7109375" style="4" customWidth="1"/>
    <col min="11506" max="11506" width="24.42578125" style="4" customWidth="1"/>
    <col min="11507" max="11507" width="1.7109375" style="4" customWidth="1"/>
    <col min="11508" max="11508" width="20" style="4" customWidth="1"/>
    <col min="11509" max="11509" width="15.140625" style="4" customWidth="1"/>
    <col min="11510" max="11510" width="18.42578125" style="4" customWidth="1"/>
    <col min="11511" max="11511" width="22.28515625" style="4" customWidth="1"/>
    <col min="11512" max="11512" width="17.85546875" style="4" customWidth="1"/>
    <col min="11513" max="11744" width="11" style="4"/>
    <col min="11745" max="11745" width="2.7109375" style="4" customWidth="1"/>
    <col min="11746" max="11746" width="8.140625" style="4" customWidth="1"/>
    <col min="11747" max="11747" width="18.7109375" style="4" customWidth="1"/>
    <col min="11748" max="11748" width="17.140625" style="4" customWidth="1"/>
    <col min="11749" max="11749" width="19" style="4" customWidth="1"/>
    <col min="11750" max="11750" width="17.140625" style="4" customWidth="1"/>
    <col min="11751" max="11751" width="47.7109375" style="4" customWidth="1"/>
    <col min="11752" max="11752" width="15.42578125" style="4" customWidth="1"/>
    <col min="11753" max="11753" width="1.7109375" style="4" customWidth="1"/>
    <col min="11754" max="11754" width="22.28515625" style="4" customWidth="1"/>
    <col min="11755" max="11755" width="14.42578125" style="4" customWidth="1"/>
    <col min="11756" max="11756" width="16" style="4" customWidth="1"/>
    <col min="11757" max="11757" width="21.28515625" style="4" customWidth="1"/>
    <col min="11758" max="11758" width="1.7109375" style="4" customWidth="1"/>
    <col min="11759" max="11759" width="17.5703125" style="4" customWidth="1"/>
    <col min="11760" max="11760" width="15.140625" style="4" customWidth="1"/>
    <col min="11761" max="11761" width="15.7109375" style="4" customWidth="1"/>
    <col min="11762" max="11762" width="24.42578125" style="4" customWidth="1"/>
    <col min="11763" max="11763" width="1.7109375" style="4" customWidth="1"/>
    <col min="11764" max="11764" width="20" style="4" customWidth="1"/>
    <col min="11765" max="11765" width="15.140625" style="4" customWidth="1"/>
    <col min="11766" max="11766" width="18.42578125" style="4" customWidth="1"/>
    <col min="11767" max="11767" width="22.28515625" style="4" customWidth="1"/>
    <col min="11768" max="11768" width="17.85546875" style="4" customWidth="1"/>
    <col min="11769" max="12000" width="11" style="4"/>
    <col min="12001" max="12001" width="2.7109375" style="4" customWidth="1"/>
    <col min="12002" max="12002" width="8.140625" style="4" customWidth="1"/>
    <col min="12003" max="12003" width="18.7109375" style="4" customWidth="1"/>
    <col min="12004" max="12004" width="17.140625" style="4" customWidth="1"/>
    <col min="12005" max="12005" width="19" style="4" customWidth="1"/>
    <col min="12006" max="12006" width="17.140625" style="4" customWidth="1"/>
    <col min="12007" max="12007" width="47.7109375" style="4" customWidth="1"/>
    <col min="12008" max="12008" width="15.42578125" style="4" customWidth="1"/>
    <col min="12009" max="12009" width="1.7109375" style="4" customWidth="1"/>
    <col min="12010" max="12010" width="22.28515625" style="4" customWidth="1"/>
    <col min="12011" max="12011" width="14.42578125" style="4" customWidth="1"/>
    <col min="12012" max="12012" width="16" style="4" customWidth="1"/>
    <col min="12013" max="12013" width="21.28515625" style="4" customWidth="1"/>
    <col min="12014" max="12014" width="1.7109375" style="4" customWidth="1"/>
    <col min="12015" max="12015" width="17.5703125" style="4" customWidth="1"/>
    <col min="12016" max="12016" width="15.140625" style="4" customWidth="1"/>
    <col min="12017" max="12017" width="15.7109375" style="4" customWidth="1"/>
    <col min="12018" max="12018" width="24.42578125" style="4" customWidth="1"/>
    <col min="12019" max="12019" width="1.7109375" style="4" customWidth="1"/>
    <col min="12020" max="12020" width="20" style="4" customWidth="1"/>
    <col min="12021" max="12021" width="15.140625" style="4" customWidth="1"/>
    <col min="12022" max="12022" width="18.42578125" style="4" customWidth="1"/>
    <col min="12023" max="12023" width="22.28515625" style="4" customWidth="1"/>
    <col min="12024" max="12024" width="17.85546875" style="4" customWidth="1"/>
    <col min="12025" max="12256" width="11" style="4"/>
    <col min="12257" max="12257" width="2.7109375" style="4" customWidth="1"/>
    <col min="12258" max="12258" width="8.140625" style="4" customWidth="1"/>
    <col min="12259" max="12259" width="18.7109375" style="4" customWidth="1"/>
    <col min="12260" max="12260" width="17.140625" style="4" customWidth="1"/>
    <col min="12261" max="12261" width="19" style="4" customWidth="1"/>
    <col min="12262" max="12262" width="17.140625" style="4" customWidth="1"/>
    <col min="12263" max="12263" width="47.7109375" style="4" customWidth="1"/>
    <col min="12264" max="12264" width="15.42578125" style="4" customWidth="1"/>
    <col min="12265" max="12265" width="1.7109375" style="4" customWidth="1"/>
    <col min="12266" max="12266" width="22.28515625" style="4" customWidth="1"/>
    <col min="12267" max="12267" width="14.42578125" style="4" customWidth="1"/>
    <col min="12268" max="12268" width="16" style="4" customWidth="1"/>
    <col min="12269" max="12269" width="21.28515625" style="4" customWidth="1"/>
    <col min="12270" max="12270" width="1.7109375" style="4" customWidth="1"/>
    <col min="12271" max="12271" width="17.5703125" style="4" customWidth="1"/>
    <col min="12272" max="12272" width="15.140625" style="4" customWidth="1"/>
    <col min="12273" max="12273" width="15.7109375" style="4" customWidth="1"/>
    <col min="12274" max="12274" width="24.42578125" style="4" customWidth="1"/>
    <col min="12275" max="12275" width="1.7109375" style="4" customWidth="1"/>
    <col min="12276" max="12276" width="20" style="4" customWidth="1"/>
    <col min="12277" max="12277" width="15.140625" style="4" customWidth="1"/>
    <col min="12278" max="12278" width="18.42578125" style="4" customWidth="1"/>
    <col min="12279" max="12279" width="22.28515625" style="4" customWidth="1"/>
    <col min="12280" max="12280" width="17.85546875" style="4" customWidth="1"/>
    <col min="12281" max="12512" width="11" style="4"/>
    <col min="12513" max="12513" width="2.7109375" style="4" customWidth="1"/>
    <col min="12514" max="12514" width="8.140625" style="4" customWidth="1"/>
    <col min="12515" max="12515" width="18.7109375" style="4" customWidth="1"/>
    <col min="12516" max="12516" width="17.140625" style="4" customWidth="1"/>
    <col min="12517" max="12517" width="19" style="4" customWidth="1"/>
    <col min="12518" max="12518" width="17.140625" style="4" customWidth="1"/>
    <col min="12519" max="12519" width="47.7109375" style="4" customWidth="1"/>
    <col min="12520" max="12520" width="15.42578125" style="4" customWidth="1"/>
    <col min="12521" max="12521" width="1.7109375" style="4" customWidth="1"/>
    <col min="12522" max="12522" width="22.28515625" style="4" customWidth="1"/>
    <col min="12523" max="12523" width="14.42578125" style="4" customWidth="1"/>
    <col min="12524" max="12524" width="16" style="4" customWidth="1"/>
    <col min="12525" max="12525" width="21.28515625" style="4" customWidth="1"/>
    <col min="12526" max="12526" width="1.7109375" style="4" customWidth="1"/>
    <col min="12527" max="12527" width="17.5703125" style="4" customWidth="1"/>
    <col min="12528" max="12528" width="15.140625" style="4" customWidth="1"/>
    <col min="12529" max="12529" width="15.7109375" style="4" customWidth="1"/>
    <col min="12530" max="12530" width="24.42578125" style="4" customWidth="1"/>
    <col min="12531" max="12531" width="1.7109375" style="4" customWidth="1"/>
    <col min="12532" max="12532" width="20" style="4" customWidth="1"/>
    <col min="12533" max="12533" width="15.140625" style="4" customWidth="1"/>
    <col min="12534" max="12534" width="18.42578125" style="4" customWidth="1"/>
    <col min="12535" max="12535" width="22.28515625" style="4" customWidth="1"/>
    <col min="12536" max="12536" width="17.85546875" style="4" customWidth="1"/>
    <col min="12537" max="12768" width="11" style="4"/>
    <col min="12769" max="12769" width="2.7109375" style="4" customWidth="1"/>
    <col min="12770" max="12770" width="8.140625" style="4" customWidth="1"/>
    <col min="12771" max="12771" width="18.7109375" style="4" customWidth="1"/>
    <col min="12772" max="12772" width="17.140625" style="4" customWidth="1"/>
    <col min="12773" max="12773" width="19" style="4" customWidth="1"/>
    <col min="12774" max="12774" width="17.140625" style="4" customWidth="1"/>
    <col min="12775" max="12775" width="47.7109375" style="4" customWidth="1"/>
    <col min="12776" max="12776" width="15.42578125" style="4" customWidth="1"/>
    <col min="12777" max="12777" width="1.7109375" style="4" customWidth="1"/>
    <col min="12778" max="12778" width="22.28515625" style="4" customWidth="1"/>
    <col min="12779" max="12779" width="14.42578125" style="4" customWidth="1"/>
    <col min="12780" max="12780" width="16" style="4" customWidth="1"/>
    <col min="12781" max="12781" width="21.28515625" style="4" customWidth="1"/>
    <col min="12782" max="12782" width="1.7109375" style="4" customWidth="1"/>
    <col min="12783" max="12783" width="17.5703125" style="4" customWidth="1"/>
    <col min="12784" max="12784" width="15.140625" style="4" customWidth="1"/>
    <col min="12785" max="12785" width="15.7109375" style="4" customWidth="1"/>
    <col min="12786" max="12786" width="24.42578125" style="4" customWidth="1"/>
    <col min="12787" max="12787" width="1.7109375" style="4" customWidth="1"/>
    <col min="12788" max="12788" width="20" style="4" customWidth="1"/>
    <col min="12789" max="12789" width="15.140625" style="4" customWidth="1"/>
    <col min="12790" max="12790" width="18.42578125" style="4" customWidth="1"/>
    <col min="12791" max="12791" width="22.28515625" style="4" customWidth="1"/>
    <col min="12792" max="12792" width="17.85546875" style="4" customWidth="1"/>
    <col min="12793" max="13024" width="11" style="4"/>
    <col min="13025" max="13025" width="2.7109375" style="4" customWidth="1"/>
    <col min="13026" max="13026" width="8.140625" style="4" customWidth="1"/>
    <col min="13027" max="13027" width="18.7109375" style="4" customWidth="1"/>
    <col min="13028" max="13028" width="17.140625" style="4" customWidth="1"/>
    <col min="13029" max="13029" width="19" style="4" customWidth="1"/>
    <col min="13030" max="13030" width="17.140625" style="4" customWidth="1"/>
    <col min="13031" max="13031" width="47.7109375" style="4" customWidth="1"/>
    <col min="13032" max="13032" width="15.42578125" style="4" customWidth="1"/>
    <col min="13033" max="13033" width="1.7109375" style="4" customWidth="1"/>
    <col min="13034" max="13034" width="22.28515625" style="4" customWidth="1"/>
    <col min="13035" max="13035" width="14.42578125" style="4" customWidth="1"/>
    <col min="13036" max="13036" width="16" style="4" customWidth="1"/>
    <col min="13037" max="13037" width="21.28515625" style="4" customWidth="1"/>
    <col min="13038" max="13038" width="1.7109375" style="4" customWidth="1"/>
    <col min="13039" max="13039" width="17.5703125" style="4" customWidth="1"/>
    <col min="13040" max="13040" width="15.140625" style="4" customWidth="1"/>
    <col min="13041" max="13041" width="15.7109375" style="4" customWidth="1"/>
    <col min="13042" max="13042" width="24.42578125" style="4" customWidth="1"/>
    <col min="13043" max="13043" width="1.7109375" style="4" customWidth="1"/>
    <col min="13044" max="13044" width="20" style="4" customWidth="1"/>
    <col min="13045" max="13045" width="15.140625" style="4" customWidth="1"/>
    <col min="13046" max="13046" width="18.42578125" style="4" customWidth="1"/>
    <col min="13047" max="13047" width="22.28515625" style="4" customWidth="1"/>
    <col min="13048" max="13048" width="17.85546875" style="4" customWidth="1"/>
    <col min="13049" max="13280" width="11" style="4"/>
    <col min="13281" max="13281" width="2.7109375" style="4" customWidth="1"/>
    <col min="13282" max="13282" width="8.140625" style="4" customWidth="1"/>
    <col min="13283" max="13283" width="18.7109375" style="4" customWidth="1"/>
    <col min="13284" max="13284" width="17.140625" style="4" customWidth="1"/>
    <col min="13285" max="13285" width="19" style="4" customWidth="1"/>
    <col min="13286" max="13286" width="17.140625" style="4" customWidth="1"/>
    <col min="13287" max="13287" width="47.7109375" style="4" customWidth="1"/>
    <col min="13288" max="13288" width="15.42578125" style="4" customWidth="1"/>
    <col min="13289" max="13289" width="1.7109375" style="4" customWidth="1"/>
    <col min="13290" max="13290" width="22.28515625" style="4" customWidth="1"/>
    <col min="13291" max="13291" width="14.42578125" style="4" customWidth="1"/>
    <col min="13292" max="13292" width="16" style="4" customWidth="1"/>
    <col min="13293" max="13293" width="21.28515625" style="4" customWidth="1"/>
    <col min="13294" max="13294" width="1.7109375" style="4" customWidth="1"/>
    <col min="13295" max="13295" width="17.5703125" style="4" customWidth="1"/>
    <col min="13296" max="13296" width="15.140625" style="4" customWidth="1"/>
    <col min="13297" max="13297" width="15.7109375" style="4" customWidth="1"/>
    <col min="13298" max="13298" width="24.42578125" style="4" customWidth="1"/>
    <col min="13299" max="13299" width="1.7109375" style="4" customWidth="1"/>
    <col min="13300" max="13300" width="20" style="4" customWidth="1"/>
    <col min="13301" max="13301" width="15.140625" style="4" customWidth="1"/>
    <col min="13302" max="13302" width="18.42578125" style="4" customWidth="1"/>
    <col min="13303" max="13303" width="22.28515625" style="4" customWidth="1"/>
    <col min="13304" max="13304" width="17.85546875" style="4" customWidth="1"/>
    <col min="13305" max="13536" width="11" style="4"/>
    <col min="13537" max="13537" width="2.7109375" style="4" customWidth="1"/>
    <col min="13538" max="13538" width="8.140625" style="4" customWidth="1"/>
    <col min="13539" max="13539" width="18.7109375" style="4" customWidth="1"/>
    <col min="13540" max="13540" width="17.140625" style="4" customWidth="1"/>
    <col min="13541" max="13541" width="19" style="4" customWidth="1"/>
    <col min="13542" max="13542" width="17.140625" style="4" customWidth="1"/>
    <col min="13543" max="13543" width="47.7109375" style="4" customWidth="1"/>
    <col min="13544" max="13544" width="15.42578125" style="4" customWidth="1"/>
    <col min="13545" max="13545" width="1.7109375" style="4" customWidth="1"/>
    <col min="13546" max="13546" width="22.28515625" style="4" customWidth="1"/>
    <col min="13547" max="13547" width="14.42578125" style="4" customWidth="1"/>
    <col min="13548" max="13548" width="16" style="4" customWidth="1"/>
    <col min="13549" max="13549" width="21.28515625" style="4" customWidth="1"/>
    <col min="13550" max="13550" width="1.7109375" style="4" customWidth="1"/>
    <col min="13551" max="13551" width="17.5703125" style="4" customWidth="1"/>
    <col min="13552" max="13552" width="15.140625" style="4" customWidth="1"/>
    <col min="13553" max="13553" width="15.7109375" style="4" customWidth="1"/>
    <col min="13554" max="13554" width="24.42578125" style="4" customWidth="1"/>
    <col min="13555" max="13555" width="1.7109375" style="4" customWidth="1"/>
    <col min="13556" max="13556" width="20" style="4" customWidth="1"/>
    <col min="13557" max="13557" width="15.140625" style="4" customWidth="1"/>
    <col min="13558" max="13558" width="18.42578125" style="4" customWidth="1"/>
    <col min="13559" max="13559" width="22.28515625" style="4" customWidth="1"/>
    <col min="13560" max="13560" width="17.85546875" style="4" customWidth="1"/>
    <col min="13561" max="13792" width="11" style="4"/>
    <col min="13793" max="13793" width="2.7109375" style="4" customWidth="1"/>
    <col min="13794" max="13794" width="8.140625" style="4" customWidth="1"/>
    <col min="13795" max="13795" width="18.7109375" style="4" customWidth="1"/>
    <col min="13796" max="13796" width="17.140625" style="4" customWidth="1"/>
    <col min="13797" max="13797" width="19" style="4" customWidth="1"/>
    <col min="13798" max="13798" width="17.140625" style="4" customWidth="1"/>
    <col min="13799" max="13799" width="47.7109375" style="4" customWidth="1"/>
    <col min="13800" max="13800" width="15.42578125" style="4" customWidth="1"/>
    <col min="13801" max="13801" width="1.7109375" style="4" customWidth="1"/>
    <col min="13802" max="13802" width="22.28515625" style="4" customWidth="1"/>
    <col min="13803" max="13803" width="14.42578125" style="4" customWidth="1"/>
    <col min="13804" max="13804" width="16" style="4" customWidth="1"/>
    <col min="13805" max="13805" width="21.28515625" style="4" customWidth="1"/>
    <col min="13806" max="13806" width="1.7109375" style="4" customWidth="1"/>
    <col min="13807" max="13807" width="17.5703125" style="4" customWidth="1"/>
    <col min="13808" max="13808" width="15.140625" style="4" customWidth="1"/>
    <col min="13809" max="13809" width="15.7109375" style="4" customWidth="1"/>
    <col min="13810" max="13810" width="24.42578125" style="4" customWidth="1"/>
    <col min="13811" max="13811" width="1.7109375" style="4" customWidth="1"/>
    <col min="13812" max="13812" width="20" style="4" customWidth="1"/>
    <col min="13813" max="13813" width="15.140625" style="4" customWidth="1"/>
    <col min="13814" max="13814" width="18.42578125" style="4" customWidth="1"/>
    <col min="13815" max="13815" width="22.28515625" style="4" customWidth="1"/>
    <col min="13816" max="13816" width="17.85546875" style="4" customWidth="1"/>
    <col min="13817" max="14048" width="11" style="4"/>
    <col min="14049" max="14049" width="2.7109375" style="4" customWidth="1"/>
    <col min="14050" max="14050" width="8.140625" style="4" customWidth="1"/>
    <col min="14051" max="14051" width="18.7109375" style="4" customWidth="1"/>
    <col min="14052" max="14052" width="17.140625" style="4" customWidth="1"/>
    <col min="14053" max="14053" width="19" style="4" customWidth="1"/>
    <col min="14054" max="14054" width="17.140625" style="4" customWidth="1"/>
    <col min="14055" max="14055" width="47.7109375" style="4" customWidth="1"/>
    <col min="14056" max="14056" width="15.42578125" style="4" customWidth="1"/>
    <col min="14057" max="14057" width="1.7109375" style="4" customWidth="1"/>
    <col min="14058" max="14058" width="22.28515625" style="4" customWidth="1"/>
    <col min="14059" max="14059" width="14.42578125" style="4" customWidth="1"/>
    <col min="14060" max="14060" width="16" style="4" customWidth="1"/>
    <col min="14061" max="14061" width="21.28515625" style="4" customWidth="1"/>
    <col min="14062" max="14062" width="1.7109375" style="4" customWidth="1"/>
    <col min="14063" max="14063" width="17.5703125" style="4" customWidth="1"/>
    <col min="14064" max="14064" width="15.140625" style="4" customWidth="1"/>
    <col min="14065" max="14065" width="15.7109375" style="4" customWidth="1"/>
    <col min="14066" max="14066" width="24.42578125" style="4" customWidth="1"/>
    <col min="14067" max="14067" width="1.7109375" style="4" customWidth="1"/>
    <col min="14068" max="14068" width="20" style="4" customWidth="1"/>
    <col min="14069" max="14069" width="15.140625" style="4" customWidth="1"/>
    <col min="14070" max="14070" width="18.42578125" style="4" customWidth="1"/>
    <col min="14071" max="14071" width="22.28515625" style="4" customWidth="1"/>
    <col min="14072" max="14072" width="17.85546875" style="4" customWidth="1"/>
    <col min="14073" max="14304" width="11" style="4"/>
    <col min="14305" max="14305" width="2.7109375" style="4" customWidth="1"/>
    <col min="14306" max="14306" width="8.140625" style="4" customWidth="1"/>
    <col min="14307" max="14307" width="18.7109375" style="4" customWidth="1"/>
    <col min="14308" max="14308" width="17.140625" style="4" customWidth="1"/>
    <col min="14309" max="14309" width="19" style="4" customWidth="1"/>
    <col min="14310" max="14310" width="17.140625" style="4" customWidth="1"/>
    <col min="14311" max="14311" width="47.7109375" style="4" customWidth="1"/>
    <col min="14312" max="14312" width="15.42578125" style="4" customWidth="1"/>
    <col min="14313" max="14313" width="1.7109375" style="4" customWidth="1"/>
    <col min="14314" max="14314" width="22.28515625" style="4" customWidth="1"/>
    <col min="14315" max="14315" width="14.42578125" style="4" customWidth="1"/>
    <col min="14316" max="14316" width="16" style="4" customWidth="1"/>
    <col min="14317" max="14317" width="21.28515625" style="4" customWidth="1"/>
    <col min="14318" max="14318" width="1.7109375" style="4" customWidth="1"/>
    <col min="14319" max="14319" width="17.5703125" style="4" customWidth="1"/>
    <col min="14320" max="14320" width="15.140625" style="4" customWidth="1"/>
    <col min="14321" max="14321" width="15.7109375" style="4" customWidth="1"/>
    <col min="14322" max="14322" width="24.42578125" style="4" customWidth="1"/>
    <col min="14323" max="14323" width="1.7109375" style="4" customWidth="1"/>
    <col min="14324" max="14324" width="20" style="4" customWidth="1"/>
    <col min="14325" max="14325" width="15.140625" style="4" customWidth="1"/>
    <col min="14326" max="14326" width="18.42578125" style="4" customWidth="1"/>
    <col min="14327" max="14327" width="22.28515625" style="4" customWidth="1"/>
    <col min="14328" max="14328" width="17.85546875" style="4" customWidth="1"/>
    <col min="14329" max="14560" width="11" style="4"/>
    <col min="14561" max="14561" width="2.7109375" style="4" customWidth="1"/>
    <col min="14562" max="14562" width="8.140625" style="4" customWidth="1"/>
    <col min="14563" max="14563" width="18.7109375" style="4" customWidth="1"/>
    <col min="14564" max="14564" width="17.140625" style="4" customWidth="1"/>
    <col min="14565" max="14565" width="19" style="4" customWidth="1"/>
    <col min="14566" max="14566" width="17.140625" style="4" customWidth="1"/>
    <col min="14567" max="14567" width="47.7109375" style="4" customWidth="1"/>
    <col min="14568" max="14568" width="15.42578125" style="4" customWidth="1"/>
    <col min="14569" max="14569" width="1.7109375" style="4" customWidth="1"/>
    <col min="14570" max="14570" width="22.28515625" style="4" customWidth="1"/>
    <col min="14571" max="14571" width="14.42578125" style="4" customWidth="1"/>
    <col min="14572" max="14572" width="16" style="4" customWidth="1"/>
    <col min="14573" max="14573" width="21.28515625" style="4" customWidth="1"/>
    <col min="14574" max="14574" width="1.7109375" style="4" customWidth="1"/>
    <col min="14575" max="14575" width="17.5703125" style="4" customWidth="1"/>
    <col min="14576" max="14576" width="15.140625" style="4" customWidth="1"/>
    <col min="14577" max="14577" width="15.7109375" style="4" customWidth="1"/>
    <col min="14578" max="14578" width="24.42578125" style="4" customWidth="1"/>
    <col min="14579" max="14579" width="1.7109375" style="4" customWidth="1"/>
    <col min="14580" max="14580" width="20" style="4" customWidth="1"/>
    <col min="14581" max="14581" width="15.140625" style="4" customWidth="1"/>
    <col min="14582" max="14582" width="18.42578125" style="4" customWidth="1"/>
    <col min="14583" max="14583" width="22.28515625" style="4" customWidth="1"/>
    <col min="14584" max="14584" width="17.85546875" style="4" customWidth="1"/>
    <col min="14585" max="14816" width="11" style="4"/>
    <col min="14817" max="14817" width="2.7109375" style="4" customWidth="1"/>
    <col min="14818" max="14818" width="8.140625" style="4" customWidth="1"/>
    <col min="14819" max="14819" width="18.7109375" style="4" customWidth="1"/>
    <col min="14820" max="14820" width="17.140625" style="4" customWidth="1"/>
    <col min="14821" max="14821" width="19" style="4" customWidth="1"/>
    <col min="14822" max="14822" width="17.140625" style="4" customWidth="1"/>
    <col min="14823" max="14823" width="47.7109375" style="4" customWidth="1"/>
    <col min="14824" max="14824" width="15.42578125" style="4" customWidth="1"/>
    <col min="14825" max="14825" width="1.7109375" style="4" customWidth="1"/>
    <col min="14826" max="14826" width="22.28515625" style="4" customWidth="1"/>
    <col min="14827" max="14827" width="14.42578125" style="4" customWidth="1"/>
    <col min="14828" max="14828" width="16" style="4" customWidth="1"/>
    <col min="14829" max="14829" width="21.28515625" style="4" customWidth="1"/>
    <col min="14830" max="14830" width="1.7109375" style="4" customWidth="1"/>
    <col min="14831" max="14831" width="17.5703125" style="4" customWidth="1"/>
    <col min="14832" max="14832" width="15.140625" style="4" customWidth="1"/>
    <col min="14833" max="14833" width="15.7109375" style="4" customWidth="1"/>
    <col min="14834" max="14834" width="24.42578125" style="4" customWidth="1"/>
    <col min="14835" max="14835" width="1.7109375" style="4" customWidth="1"/>
    <col min="14836" max="14836" width="20" style="4" customWidth="1"/>
    <col min="14837" max="14837" width="15.140625" style="4" customWidth="1"/>
    <col min="14838" max="14838" width="18.42578125" style="4" customWidth="1"/>
    <col min="14839" max="14839" width="22.28515625" style="4" customWidth="1"/>
    <col min="14840" max="14840" width="17.85546875" style="4" customWidth="1"/>
    <col min="14841" max="15072" width="11" style="4"/>
    <col min="15073" max="15073" width="2.7109375" style="4" customWidth="1"/>
    <col min="15074" max="15074" width="8.140625" style="4" customWidth="1"/>
    <col min="15075" max="15075" width="18.7109375" style="4" customWidth="1"/>
    <col min="15076" max="15076" width="17.140625" style="4" customWidth="1"/>
    <col min="15077" max="15077" width="19" style="4" customWidth="1"/>
    <col min="15078" max="15078" width="17.140625" style="4" customWidth="1"/>
    <col min="15079" max="15079" width="47.7109375" style="4" customWidth="1"/>
    <col min="15080" max="15080" width="15.42578125" style="4" customWidth="1"/>
    <col min="15081" max="15081" width="1.7109375" style="4" customWidth="1"/>
    <col min="15082" max="15082" width="22.28515625" style="4" customWidth="1"/>
    <col min="15083" max="15083" width="14.42578125" style="4" customWidth="1"/>
    <col min="15084" max="15084" width="16" style="4" customWidth="1"/>
    <col min="15085" max="15085" width="21.28515625" style="4" customWidth="1"/>
    <col min="15086" max="15086" width="1.7109375" style="4" customWidth="1"/>
    <col min="15087" max="15087" width="17.5703125" style="4" customWidth="1"/>
    <col min="15088" max="15088" width="15.140625" style="4" customWidth="1"/>
    <col min="15089" max="15089" width="15.7109375" style="4" customWidth="1"/>
    <col min="15090" max="15090" width="24.42578125" style="4" customWidth="1"/>
    <col min="15091" max="15091" width="1.7109375" style="4" customWidth="1"/>
    <col min="15092" max="15092" width="20" style="4" customWidth="1"/>
    <col min="15093" max="15093" width="15.140625" style="4" customWidth="1"/>
    <col min="15094" max="15094" width="18.42578125" style="4" customWidth="1"/>
    <col min="15095" max="15095" width="22.28515625" style="4" customWidth="1"/>
    <col min="15096" max="15096" width="17.85546875" style="4" customWidth="1"/>
    <col min="15097" max="15328" width="11" style="4"/>
    <col min="15329" max="15329" width="2.7109375" style="4" customWidth="1"/>
    <col min="15330" max="15330" width="8.140625" style="4" customWidth="1"/>
    <col min="15331" max="15331" width="18.7109375" style="4" customWidth="1"/>
    <col min="15332" max="15332" width="17.140625" style="4" customWidth="1"/>
    <col min="15333" max="15333" width="19" style="4" customWidth="1"/>
    <col min="15334" max="15334" width="17.140625" style="4" customWidth="1"/>
    <col min="15335" max="15335" width="47.7109375" style="4" customWidth="1"/>
    <col min="15336" max="15336" width="15.42578125" style="4" customWidth="1"/>
    <col min="15337" max="15337" width="1.7109375" style="4" customWidth="1"/>
    <col min="15338" max="15338" width="22.28515625" style="4" customWidth="1"/>
    <col min="15339" max="15339" width="14.42578125" style="4" customWidth="1"/>
    <col min="15340" max="15340" width="16" style="4" customWidth="1"/>
    <col min="15341" max="15341" width="21.28515625" style="4" customWidth="1"/>
    <col min="15342" max="15342" width="1.7109375" style="4" customWidth="1"/>
    <col min="15343" max="15343" width="17.5703125" style="4" customWidth="1"/>
    <col min="15344" max="15344" width="15.140625" style="4" customWidth="1"/>
    <col min="15345" max="15345" width="15.7109375" style="4" customWidth="1"/>
    <col min="15346" max="15346" width="24.42578125" style="4" customWidth="1"/>
    <col min="15347" max="15347" width="1.7109375" style="4" customWidth="1"/>
    <col min="15348" max="15348" width="20" style="4" customWidth="1"/>
    <col min="15349" max="15349" width="15.140625" style="4" customWidth="1"/>
    <col min="15350" max="15350" width="18.42578125" style="4" customWidth="1"/>
    <col min="15351" max="15351" width="22.28515625" style="4" customWidth="1"/>
    <col min="15352" max="15352" width="17.85546875" style="4" customWidth="1"/>
    <col min="15353" max="15584" width="11" style="4"/>
    <col min="15585" max="15585" width="2.7109375" style="4" customWidth="1"/>
    <col min="15586" max="15586" width="8.140625" style="4" customWidth="1"/>
    <col min="15587" max="15587" width="18.7109375" style="4" customWidth="1"/>
    <col min="15588" max="15588" width="17.140625" style="4" customWidth="1"/>
    <col min="15589" max="15589" width="19" style="4" customWidth="1"/>
    <col min="15590" max="15590" width="17.140625" style="4" customWidth="1"/>
    <col min="15591" max="15591" width="47.7109375" style="4" customWidth="1"/>
    <col min="15592" max="15592" width="15.42578125" style="4" customWidth="1"/>
    <col min="15593" max="15593" width="1.7109375" style="4" customWidth="1"/>
    <col min="15594" max="15594" width="22.28515625" style="4" customWidth="1"/>
    <col min="15595" max="15595" width="14.42578125" style="4" customWidth="1"/>
    <col min="15596" max="15596" width="16" style="4" customWidth="1"/>
    <col min="15597" max="15597" width="21.28515625" style="4" customWidth="1"/>
    <col min="15598" max="15598" width="1.7109375" style="4" customWidth="1"/>
    <col min="15599" max="15599" width="17.5703125" style="4" customWidth="1"/>
    <col min="15600" max="15600" width="15.140625" style="4" customWidth="1"/>
    <col min="15601" max="15601" width="15.7109375" style="4" customWidth="1"/>
    <col min="15602" max="15602" width="24.42578125" style="4" customWidth="1"/>
    <col min="15603" max="15603" width="1.7109375" style="4" customWidth="1"/>
    <col min="15604" max="15604" width="20" style="4" customWidth="1"/>
    <col min="15605" max="15605" width="15.140625" style="4" customWidth="1"/>
    <col min="15606" max="15606" width="18.42578125" style="4" customWidth="1"/>
    <col min="15607" max="15607" width="22.28515625" style="4" customWidth="1"/>
    <col min="15608" max="15608" width="17.85546875" style="4" customWidth="1"/>
    <col min="15609" max="15840" width="11" style="4"/>
    <col min="15841" max="15841" width="2.7109375" style="4" customWidth="1"/>
    <col min="15842" max="15842" width="8.140625" style="4" customWidth="1"/>
    <col min="15843" max="15843" width="18.7109375" style="4" customWidth="1"/>
    <col min="15844" max="15844" width="17.140625" style="4" customWidth="1"/>
    <col min="15845" max="15845" width="19" style="4" customWidth="1"/>
    <col min="15846" max="15846" width="17.140625" style="4" customWidth="1"/>
    <col min="15847" max="15847" width="47.7109375" style="4" customWidth="1"/>
    <col min="15848" max="15848" width="15.42578125" style="4" customWidth="1"/>
    <col min="15849" max="15849" width="1.7109375" style="4" customWidth="1"/>
    <col min="15850" max="15850" width="22.28515625" style="4" customWidth="1"/>
    <col min="15851" max="15851" width="14.42578125" style="4" customWidth="1"/>
    <col min="15852" max="15852" width="16" style="4" customWidth="1"/>
    <col min="15853" max="15853" width="21.28515625" style="4" customWidth="1"/>
    <col min="15854" max="15854" width="1.7109375" style="4" customWidth="1"/>
    <col min="15855" max="15855" width="17.5703125" style="4" customWidth="1"/>
    <col min="15856" max="15856" width="15.140625" style="4" customWidth="1"/>
    <col min="15857" max="15857" width="15.7109375" style="4" customWidth="1"/>
    <col min="15858" max="15858" width="24.42578125" style="4" customWidth="1"/>
    <col min="15859" max="15859" width="1.7109375" style="4" customWidth="1"/>
    <col min="15860" max="15860" width="20" style="4" customWidth="1"/>
    <col min="15861" max="15861" width="15.140625" style="4" customWidth="1"/>
    <col min="15862" max="15862" width="18.42578125" style="4" customWidth="1"/>
    <col min="15863" max="15863" width="22.28515625" style="4" customWidth="1"/>
    <col min="15864" max="15864" width="17.85546875" style="4" customWidth="1"/>
    <col min="15865" max="16096" width="11" style="4"/>
    <col min="16097" max="16097" width="2.7109375" style="4" customWidth="1"/>
    <col min="16098" max="16098" width="8.140625" style="4" customWidth="1"/>
    <col min="16099" max="16099" width="18.7109375" style="4" customWidth="1"/>
    <col min="16100" max="16100" width="17.140625" style="4" customWidth="1"/>
    <col min="16101" max="16101" width="19" style="4" customWidth="1"/>
    <col min="16102" max="16102" width="17.140625" style="4" customWidth="1"/>
    <col min="16103" max="16103" width="47.7109375" style="4" customWidth="1"/>
    <col min="16104" max="16104" width="15.42578125" style="4" customWidth="1"/>
    <col min="16105" max="16105" width="1.7109375" style="4" customWidth="1"/>
    <col min="16106" max="16106" width="22.28515625" style="4" customWidth="1"/>
    <col min="16107" max="16107" width="14.42578125" style="4" customWidth="1"/>
    <col min="16108" max="16108" width="16" style="4" customWidth="1"/>
    <col min="16109" max="16109" width="21.28515625" style="4" customWidth="1"/>
    <col min="16110" max="16110" width="1.7109375" style="4" customWidth="1"/>
    <col min="16111" max="16111" width="17.5703125" style="4" customWidth="1"/>
    <col min="16112" max="16112" width="15.140625" style="4" customWidth="1"/>
    <col min="16113" max="16113" width="15.7109375" style="4" customWidth="1"/>
    <col min="16114" max="16114" width="24.42578125" style="4" customWidth="1"/>
    <col min="16115" max="16115" width="1.7109375" style="4" customWidth="1"/>
    <col min="16116" max="16116" width="20" style="4" customWidth="1"/>
    <col min="16117" max="16117" width="15.140625" style="4" customWidth="1"/>
    <col min="16118" max="16118" width="18.42578125" style="4" customWidth="1"/>
    <col min="16119" max="16119" width="22.28515625" style="4" customWidth="1"/>
    <col min="16120" max="16120" width="17.85546875" style="4" customWidth="1"/>
    <col min="16121" max="16370" width="11" style="4"/>
    <col min="16371" max="16384" width="11.42578125" style="4" customWidth="1"/>
  </cols>
  <sheetData>
    <row r="1" spans="1:21" ht="16.5" hidden="1" customHeight="1">
      <c r="A1" s="8"/>
      <c r="B1" s="9"/>
      <c r="C1" s="9"/>
      <c r="D1" s="9"/>
      <c r="E1" s="9"/>
      <c r="F1" s="8"/>
      <c r="G1" s="8"/>
      <c r="H1" s="8"/>
      <c r="I1" s="8"/>
      <c r="J1" s="8"/>
      <c r="K1" s="8"/>
    </row>
    <row r="2" spans="1:21" ht="29.25" customHeight="1" thickBot="1">
      <c r="A2" s="8"/>
      <c r="B2" s="81" t="s">
        <v>48</v>
      </c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</row>
    <row r="3" spans="1:21" ht="163.5" customHeight="1" thickBot="1">
      <c r="A3" s="8"/>
      <c r="B3" s="83"/>
      <c r="C3" s="84"/>
      <c r="D3" s="85" t="s">
        <v>51</v>
      </c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</row>
    <row r="4" spans="1:21" ht="67.5" customHeight="1" thickBot="1">
      <c r="A4" s="8"/>
      <c r="B4" s="88" t="s">
        <v>1</v>
      </c>
      <c r="C4" s="88"/>
      <c r="D4" s="89"/>
      <c r="E4" s="89"/>
      <c r="F4" s="33"/>
      <c r="G4" s="90" t="s">
        <v>18</v>
      </c>
      <c r="H4" s="90"/>
      <c r="I4" s="90"/>
      <c r="J4" s="90"/>
      <c r="K4" s="40"/>
      <c r="L4" s="91" t="s">
        <v>20</v>
      </c>
      <c r="M4" s="91"/>
      <c r="N4" s="91"/>
      <c r="O4" s="91"/>
    </row>
    <row r="5" spans="1:21" ht="61.5" customHeight="1" thickBot="1">
      <c r="A5" s="8"/>
      <c r="B5" s="88"/>
      <c r="C5" s="88"/>
      <c r="D5" s="88"/>
      <c r="E5" s="88"/>
      <c r="F5" s="10"/>
      <c r="G5" s="92"/>
      <c r="H5" s="93"/>
      <c r="I5" s="93"/>
      <c r="J5" s="94"/>
      <c r="K5" s="11"/>
      <c r="L5" s="92"/>
      <c r="M5" s="93"/>
      <c r="N5" s="93"/>
      <c r="O5" s="94"/>
    </row>
    <row r="6" spans="1:21" ht="75" customHeight="1" thickBot="1">
      <c r="A6" s="8"/>
      <c r="B6" s="105"/>
      <c r="C6" s="106"/>
      <c r="D6" s="106"/>
      <c r="E6" s="107"/>
      <c r="F6" s="13"/>
      <c r="G6" s="95" t="s">
        <v>2</v>
      </c>
      <c r="H6" s="95" t="s">
        <v>3</v>
      </c>
      <c r="I6" s="95" t="s">
        <v>4</v>
      </c>
      <c r="J6" s="95" t="s">
        <v>5</v>
      </c>
      <c r="K6" s="14"/>
      <c r="L6" s="95" t="s">
        <v>2</v>
      </c>
      <c r="M6" s="95" t="s">
        <v>3</v>
      </c>
      <c r="N6" s="95" t="s">
        <v>4</v>
      </c>
      <c r="O6" s="95" t="s">
        <v>5</v>
      </c>
    </row>
    <row r="7" spans="1:21" ht="64.5" customHeight="1" thickBot="1">
      <c r="A7" s="8"/>
      <c r="B7" s="15" t="s">
        <v>12</v>
      </c>
      <c r="C7" s="16" t="s">
        <v>13</v>
      </c>
      <c r="D7" s="16" t="s">
        <v>19</v>
      </c>
      <c r="E7" s="16" t="s">
        <v>14</v>
      </c>
      <c r="F7" s="13"/>
      <c r="G7" s="96"/>
      <c r="H7" s="96"/>
      <c r="I7" s="96"/>
      <c r="J7" s="96"/>
      <c r="K7" s="32"/>
      <c r="L7" s="96"/>
      <c r="M7" s="96"/>
      <c r="N7" s="96"/>
      <c r="O7" s="96"/>
      <c r="U7" s="4" t="s">
        <v>17</v>
      </c>
    </row>
    <row r="8" spans="1:21" s="1" customFormat="1" ht="71.25" customHeight="1" thickBot="1">
      <c r="A8" s="17"/>
      <c r="B8" s="97" t="s">
        <v>36</v>
      </c>
      <c r="C8" s="18" t="s">
        <v>24</v>
      </c>
      <c r="D8" s="18">
        <v>19</v>
      </c>
      <c r="E8" s="18" t="s">
        <v>15</v>
      </c>
      <c r="F8" s="19"/>
      <c r="G8" s="22">
        <f>'ANEXO 1 - COTIZACION'!P9</f>
        <v>2953935.5</v>
      </c>
      <c r="H8" s="22">
        <f>ROUND(G8*19%,2)</f>
        <v>561247.75</v>
      </c>
      <c r="I8" s="22">
        <f>ROUND(H8+G8,2)</f>
        <v>3515183.25</v>
      </c>
      <c r="J8" s="22">
        <f>ROUND(I8*D8,2)</f>
        <v>66788481.75</v>
      </c>
      <c r="K8" s="20"/>
      <c r="L8" s="22">
        <v>2953935.5</v>
      </c>
      <c r="M8" s="22">
        <f>ROUND(L8*19%,2)</f>
        <v>561247.75</v>
      </c>
      <c r="N8" s="22">
        <f>ROUND(M8+L8,2)</f>
        <v>3515183.25</v>
      </c>
      <c r="O8" s="22">
        <f>ROUND(N8*D8,2)</f>
        <v>66788481.75</v>
      </c>
    </row>
    <row r="9" spans="1:21" s="1" customFormat="1" ht="71.25" customHeight="1" thickBot="1">
      <c r="A9" s="17"/>
      <c r="B9" s="98"/>
      <c r="C9" s="18" t="s">
        <v>25</v>
      </c>
      <c r="D9" s="18">
        <v>19</v>
      </c>
      <c r="E9" s="18" t="s">
        <v>15</v>
      </c>
      <c r="F9" s="19"/>
      <c r="G9" s="22">
        <f>'ANEXO 1 - COTIZACION'!P10</f>
        <v>2781767.25</v>
      </c>
      <c r="H9" s="22">
        <f t="shared" ref="H9:H16" si="0">ROUND(G9*19%,2)</f>
        <v>528535.78</v>
      </c>
      <c r="I9" s="22">
        <f t="shared" ref="I9:I10" si="1">ROUND(H9+G9,2)</f>
        <v>3310303.03</v>
      </c>
      <c r="J9" s="22">
        <f t="shared" ref="J9:J16" si="2">ROUND(I9*D9,2)</f>
        <v>62895757.57</v>
      </c>
      <c r="K9" s="20"/>
      <c r="L9" s="22">
        <v>2781767.25</v>
      </c>
      <c r="M9" s="22">
        <f t="shared" ref="M9:M16" si="3">ROUND(L9*19%,2)</f>
        <v>528535.78</v>
      </c>
      <c r="N9" s="22">
        <f t="shared" ref="N9:N10" si="4">ROUND(M9+L9,2)</f>
        <v>3310303.03</v>
      </c>
      <c r="O9" s="22">
        <f t="shared" ref="O9:O16" si="5">ROUND(N9*D9,2)</f>
        <v>62895757.57</v>
      </c>
    </row>
    <row r="10" spans="1:21" s="1" customFormat="1" ht="71.25" customHeight="1" thickBot="1">
      <c r="A10" s="17"/>
      <c r="B10" s="89"/>
      <c r="C10" s="18" t="s">
        <v>50</v>
      </c>
      <c r="D10" s="18">
        <v>19</v>
      </c>
      <c r="E10" s="18" t="s">
        <v>15</v>
      </c>
      <c r="F10" s="19"/>
      <c r="G10" s="22">
        <f>'ANEXO 1 - COTIZACION'!P11</f>
        <v>2262206.75</v>
      </c>
      <c r="H10" s="22">
        <f t="shared" si="0"/>
        <v>429819.28</v>
      </c>
      <c r="I10" s="22">
        <f t="shared" si="1"/>
        <v>2692026.03</v>
      </c>
      <c r="J10" s="22">
        <f t="shared" si="2"/>
        <v>51148494.57</v>
      </c>
      <c r="K10" s="20"/>
      <c r="L10" s="22">
        <v>2262206.75</v>
      </c>
      <c r="M10" s="22">
        <f t="shared" si="3"/>
        <v>429819.28</v>
      </c>
      <c r="N10" s="22">
        <f t="shared" si="4"/>
        <v>2692026.03</v>
      </c>
      <c r="O10" s="22">
        <f t="shared" si="5"/>
        <v>51148494.57</v>
      </c>
    </row>
    <row r="11" spans="1:21" s="1" customFormat="1" ht="71.25" customHeight="1" thickBot="1">
      <c r="A11" s="17"/>
      <c r="B11" s="99" t="s">
        <v>26</v>
      </c>
      <c r="C11" s="100"/>
      <c r="D11" s="100"/>
      <c r="E11" s="101"/>
      <c r="F11" s="19"/>
      <c r="G11" s="102" t="s">
        <v>43</v>
      </c>
      <c r="H11" s="103"/>
      <c r="I11" s="104"/>
      <c r="J11" s="79">
        <f>SUM(J8:J10)</f>
        <v>180832733.88999999</v>
      </c>
      <c r="K11" s="20"/>
      <c r="L11" s="102" t="s">
        <v>43</v>
      </c>
      <c r="M11" s="103"/>
      <c r="N11" s="104"/>
      <c r="O11" s="79">
        <f>SUM(O8:O10)</f>
        <v>180832733.88999999</v>
      </c>
    </row>
    <row r="12" spans="1:21" s="1" customFormat="1" ht="71.25" customHeight="1" thickBot="1">
      <c r="A12" s="17"/>
      <c r="B12" s="108" t="s">
        <v>32</v>
      </c>
      <c r="C12" s="18" t="s">
        <v>27</v>
      </c>
      <c r="D12" s="18">
        <v>37</v>
      </c>
      <c r="E12" s="18" t="s">
        <v>15</v>
      </c>
      <c r="F12" s="19"/>
      <c r="G12" s="22">
        <f>'ANEXO 1 - COTIZACION'!P13</f>
        <v>1385495.75</v>
      </c>
      <c r="H12" s="22">
        <f t="shared" si="0"/>
        <v>263244.19</v>
      </c>
      <c r="I12" s="22">
        <f t="shared" ref="I12:I14" si="6">ROUND(H12+G12,2)</f>
        <v>1648739.94</v>
      </c>
      <c r="J12" s="22">
        <f t="shared" si="2"/>
        <v>61003377.780000001</v>
      </c>
      <c r="K12" s="20"/>
      <c r="L12" s="22">
        <v>1385495.75</v>
      </c>
      <c r="M12" s="22">
        <f t="shared" si="3"/>
        <v>263244.19</v>
      </c>
      <c r="N12" s="22">
        <f t="shared" ref="N12:N14" si="7">ROUND(M12+L12,2)</f>
        <v>1648739.94</v>
      </c>
      <c r="O12" s="22">
        <f t="shared" si="5"/>
        <v>61003377.780000001</v>
      </c>
    </row>
    <row r="13" spans="1:21" s="1" customFormat="1" ht="71.25" customHeight="1" thickBot="1">
      <c r="A13" s="17"/>
      <c r="B13" s="109"/>
      <c r="C13" s="18" t="s">
        <v>28</v>
      </c>
      <c r="D13" s="18">
        <v>99</v>
      </c>
      <c r="E13" s="18" t="s">
        <v>15</v>
      </c>
      <c r="F13" s="19"/>
      <c r="G13" s="22">
        <f>'ANEXO 1 - COTIZACION'!P14</f>
        <v>466975</v>
      </c>
      <c r="H13" s="22">
        <f t="shared" si="0"/>
        <v>88725.25</v>
      </c>
      <c r="I13" s="22">
        <f t="shared" si="6"/>
        <v>555700.25</v>
      </c>
      <c r="J13" s="22">
        <f t="shared" si="2"/>
        <v>55014324.75</v>
      </c>
      <c r="K13" s="20"/>
      <c r="L13" s="22">
        <v>466975</v>
      </c>
      <c r="M13" s="22">
        <f t="shared" si="3"/>
        <v>88725.25</v>
      </c>
      <c r="N13" s="22">
        <f t="shared" si="7"/>
        <v>555700.25</v>
      </c>
      <c r="O13" s="22">
        <f t="shared" si="5"/>
        <v>55014324.75</v>
      </c>
    </row>
    <row r="14" spans="1:21" s="1" customFormat="1" ht="71.25" customHeight="1" thickBot="1">
      <c r="A14" s="17"/>
      <c r="B14" s="90"/>
      <c r="C14" s="18" t="s">
        <v>29</v>
      </c>
      <c r="D14" s="18">
        <v>38</v>
      </c>
      <c r="E14" s="18" t="s">
        <v>15</v>
      </c>
      <c r="F14" s="19"/>
      <c r="G14" s="22">
        <f>'ANEXO 1 - COTIZACION'!P15</f>
        <v>1731869.5</v>
      </c>
      <c r="H14" s="22">
        <f t="shared" si="0"/>
        <v>329055.21000000002</v>
      </c>
      <c r="I14" s="22">
        <f t="shared" si="6"/>
        <v>2060924.71</v>
      </c>
      <c r="J14" s="22">
        <f t="shared" si="2"/>
        <v>78315138.980000004</v>
      </c>
      <c r="K14" s="20"/>
      <c r="L14" s="22">
        <v>1731869.5</v>
      </c>
      <c r="M14" s="22">
        <f t="shared" si="3"/>
        <v>329055.21000000002</v>
      </c>
      <c r="N14" s="22">
        <f t="shared" si="7"/>
        <v>2060924.71</v>
      </c>
      <c r="O14" s="22">
        <f t="shared" si="5"/>
        <v>78315138.980000004</v>
      </c>
    </row>
    <row r="15" spans="1:21" s="1" customFormat="1" ht="71.25" customHeight="1" thickBot="1">
      <c r="A15" s="17"/>
      <c r="B15" s="110" t="s">
        <v>31</v>
      </c>
      <c r="C15" s="111"/>
      <c r="D15" s="111"/>
      <c r="E15" s="112"/>
      <c r="F15" s="19"/>
      <c r="G15" s="113" t="s">
        <v>44</v>
      </c>
      <c r="H15" s="114"/>
      <c r="I15" s="115"/>
      <c r="J15" s="77">
        <f>SUM(J12:J14)</f>
        <v>194332841.50999999</v>
      </c>
      <c r="K15" s="20"/>
      <c r="L15" s="113" t="s">
        <v>44</v>
      </c>
      <c r="M15" s="114"/>
      <c r="N15" s="115"/>
      <c r="O15" s="77">
        <f>SUM(O12:O14)</f>
        <v>194332841.50999999</v>
      </c>
    </row>
    <row r="16" spans="1:21" s="1" customFormat="1" ht="71.25" customHeight="1" thickBot="1">
      <c r="A16" s="17"/>
      <c r="B16" s="64" t="s">
        <v>33</v>
      </c>
      <c r="C16" s="18" t="s">
        <v>30</v>
      </c>
      <c r="D16" s="18">
        <v>20</v>
      </c>
      <c r="E16" s="18" t="s">
        <v>15</v>
      </c>
      <c r="F16" s="19"/>
      <c r="G16" s="22">
        <f>'ANEXO 1 - COTIZACION'!P17</f>
        <v>2435393.5</v>
      </c>
      <c r="H16" s="22">
        <f t="shared" si="0"/>
        <v>462724.77</v>
      </c>
      <c r="I16" s="22">
        <f t="shared" ref="I16" si="8">ROUND(H16+G16,2)</f>
        <v>2898118.27</v>
      </c>
      <c r="J16" s="22">
        <f t="shared" si="2"/>
        <v>57962365.399999999</v>
      </c>
      <c r="K16" s="20"/>
      <c r="L16" s="22">
        <v>2435393.5</v>
      </c>
      <c r="M16" s="22">
        <f t="shared" si="3"/>
        <v>462724.77</v>
      </c>
      <c r="N16" s="22">
        <f t="shared" ref="N16" si="9">ROUND(M16+L16,2)</f>
        <v>2898118.27</v>
      </c>
      <c r="O16" s="22">
        <f t="shared" si="5"/>
        <v>57962365.399999999</v>
      </c>
    </row>
    <row r="17" spans="1:15" s="1" customFormat="1" ht="71.25" customHeight="1" thickBot="1">
      <c r="A17" s="17"/>
      <c r="B17" s="105" t="s">
        <v>34</v>
      </c>
      <c r="C17" s="106"/>
      <c r="D17" s="106"/>
      <c r="E17" s="107"/>
      <c r="F17" s="19"/>
      <c r="G17" s="116" t="s">
        <v>45</v>
      </c>
      <c r="H17" s="117"/>
      <c r="I17" s="118"/>
      <c r="J17" s="80">
        <f>SUM(J16)</f>
        <v>57962365.399999999</v>
      </c>
      <c r="K17" s="20"/>
      <c r="L17" s="116" t="s">
        <v>45</v>
      </c>
      <c r="M17" s="117"/>
      <c r="N17" s="118"/>
      <c r="O17" s="80">
        <f>SUM(O16)</f>
        <v>57962365.399999999</v>
      </c>
    </row>
    <row r="18" spans="1:15" s="1" customFormat="1" ht="71.25" customHeight="1" thickBot="1">
      <c r="A18" s="17"/>
      <c r="B18" s="120" t="s">
        <v>35</v>
      </c>
      <c r="C18" s="121"/>
      <c r="D18" s="121"/>
      <c r="E18" s="122"/>
      <c r="F18" s="19"/>
      <c r="G18" s="123" t="s">
        <v>46</v>
      </c>
      <c r="H18" s="124"/>
      <c r="I18" s="125"/>
      <c r="J18" s="65">
        <f>SUM(J11+J15+J17)</f>
        <v>433127940.79999995</v>
      </c>
      <c r="K18" s="20"/>
      <c r="L18" s="123" t="s">
        <v>46</v>
      </c>
      <c r="M18" s="124"/>
      <c r="N18" s="125"/>
      <c r="O18" s="65">
        <f>SUM(O11+O15+O17)</f>
        <v>433127940.79999995</v>
      </c>
    </row>
    <row r="19" spans="1:15" s="2" customFormat="1" ht="52.5" customHeight="1">
      <c r="A19" s="23"/>
      <c r="B19" s="34"/>
      <c r="C19" s="34"/>
      <c r="D19" s="34"/>
      <c r="E19" s="34"/>
      <c r="F19" s="23"/>
      <c r="G19" s="35"/>
      <c r="H19" s="35"/>
      <c r="I19" s="35"/>
      <c r="J19" s="35"/>
      <c r="K19" s="36"/>
    </row>
    <row r="20" spans="1:15" s="3" customFormat="1" ht="17.25" thickBot="1">
      <c r="A20" s="24"/>
      <c r="B20" s="25" t="s">
        <v>6</v>
      </c>
      <c r="C20" s="25"/>
      <c r="D20" s="26"/>
      <c r="E20" s="26"/>
      <c r="F20" s="26"/>
      <c r="G20" s="26"/>
      <c r="H20" s="26"/>
      <c r="I20" s="26"/>
      <c r="J20" s="26"/>
      <c r="K20" s="26"/>
    </row>
    <row r="21" spans="1:15" s="3" customFormat="1" ht="93" customHeight="1" thickBot="1">
      <c r="A21" s="24"/>
      <c r="B21" s="126" t="s">
        <v>49</v>
      </c>
      <c r="C21" s="127"/>
      <c r="D21" s="127"/>
      <c r="E21" s="127"/>
      <c r="F21" s="128"/>
      <c r="G21" s="128"/>
      <c r="H21" s="128"/>
      <c r="I21" s="128"/>
      <c r="J21" s="128"/>
      <c r="K21" s="128"/>
      <c r="O21" s="3" t="s">
        <v>17</v>
      </c>
    </row>
    <row r="22" spans="1:15" s="3" customFormat="1" ht="33.75" customHeight="1">
      <c r="A22" s="24"/>
      <c r="B22" s="129"/>
      <c r="C22" s="129"/>
      <c r="D22" s="30"/>
      <c r="E22" s="30"/>
      <c r="F22" s="30"/>
      <c r="G22" s="30"/>
      <c r="H22" s="30"/>
      <c r="I22" s="30"/>
      <c r="J22" s="30"/>
      <c r="K22" s="30"/>
    </row>
    <row r="23" spans="1:15" s="3" customFormat="1" ht="33.75" customHeight="1">
      <c r="A23" s="24"/>
      <c r="B23" s="130" t="s">
        <v>52</v>
      </c>
      <c r="C23" s="130"/>
      <c r="D23" s="30"/>
      <c r="E23" s="30"/>
      <c r="F23" s="30"/>
      <c r="G23" s="30"/>
      <c r="H23" s="30"/>
      <c r="I23" s="30"/>
      <c r="J23" s="30"/>
      <c r="K23" s="30"/>
    </row>
    <row r="24" spans="1:15" s="3" customFormat="1" ht="33.75" customHeight="1">
      <c r="A24" s="24"/>
      <c r="B24" s="119" t="s">
        <v>41</v>
      </c>
      <c r="C24" s="119"/>
      <c r="D24" s="30"/>
      <c r="E24" s="30"/>
      <c r="F24" s="30"/>
      <c r="G24" s="30"/>
      <c r="H24" s="30"/>
      <c r="I24" s="30"/>
      <c r="J24" s="30"/>
      <c r="K24" s="30"/>
    </row>
    <row r="25" spans="1:15" s="3" customFormat="1" ht="22.15" customHeight="1">
      <c r="A25" s="24"/>
      <c r="B25" s="37"/>
      <c r="C25" s="37"/>
      <c r="D25" s="30"/>
      <c r="E25" s="30"/>
      <c r="F25" s="30"/>
      <c r="G25" s="30"/>
      <c r="H25" s="30"/>
      <c r="I25" s="30"/>
      <c r="J25" s="30"/>
      <c r="K25" s="30"/>
    </row>
    <row r="26" spans="1:15" s="3" customFormat="1">
      <c r="A26" s="24"/>
      <c r="B26" s="38"/>
      <c r="C26" s="38"/>
      <c r="D26" s="26"/>
      <c r="E26" s="26"/>
      <c r="F26" s="26"/>
      <c r="G26" s="26"/>
      <c r="H26" s="26"/>
      <c r="I26" s="26"/>
      <c r="J26" s="26"/>
      <c r="K26" s="26"/>
    </row>
    <row r="27" spans="1:15" s="3" customFormat="1">
      <c r="A27" s="24"/>
      <c r="B27" s="38"/>
      <c r="C27" s="38"/>
      <c r="D27" s="26"/>
      <c r="E27" s="26"/>
      <c r="F27" s="26"/>
      <c r="G27" s="26"/>
      <c r="H27" s="26"/>
      <c r="I27" s="26"/>
      <c r="J27" s="26"/>
      <c r="K27" s="26"/>
    </row>
    <row r="28" spans="1:15" s="3" customFormat="1">
      <c r="A28" s="24"/>
      <c r="B28" s="39"/>
      <c r="C28" s="39"/>
      <c r="D28" s="26"/>
      <c r="E28" s="26"/>
      <c r="F28" s="26"/>
      <c r="G28" s="26"/>
      <c r="H28" s="26"/>
      <c r="I28" s="26"/>
      <c r="J28" s="26"/>
      <c r="K28" s="26"/>
    </row>
    <row r="29" spans="1:15" s="3" customFormat="1">
      <c r="A29" s="24"/>
      <c r="B29" s="37"/>
      <c r="C29" s="37"/>
      <c r="D29" s="26"/>
      <c r="E29" s="26"/>
      <c r="F29" s="26"/>
      <c r="G29" s="26"/>
      <c r="H29" s="26"/>
      <c r="I29" s="26"/>
      <c r="J29" s="26"/>
      <c r="K29" s="26"/>
    </row>
    <row r="30" spans="1:15" s="3" customFormat="1">
      <c r="A30" s="24"/>
      <c r="B30" s="38"/>
      <c r="C30" s="38"/>
      <c r="D30" s="26"/>
      <c r="E30" s="26"/>
      <c r="F30" s="26"/>
      <c r="G30" s="26"/>
      <c r="H30" s="26"/>
      <c r="I30" s="26"/>
      <c r="J30" s="26"/>
      <c r="K30" s="26"/>
    </row>
    <row r="31" spans="1:15" s="3" customFormat="1">
      <c r="A31" s="24"/>
      <c r="B31" s="38"/>
      <c r="C31" s="38"/>
      <c r="D31" s="26"/>
      <c r="E31" s="26"/>
      <c r="F31" s="26"/>
      <c r="G31" s="26"/>
      <c r="H31" s="26"/>
      <c r="I31" s="26"/>
      <c r="J31" s="26"/>
      <c r="K31" s="26"/>
    </row>
    <row r="32" spans="1:15" s="3" customFormat="1">
      <c r="A32" s="24"/>
      <c r="B32" s="39"/>
      <c r="C32" s="39"/>
      <c r="D32" s="26"/>
      <c r="E32" s="26"/>
      <c r="F32" s="26"/>
      <c r="G32" s="26"/>
      <c r="H32" s="26"/>
      <c r="I32" s="26"/>
      <c r="J32" s="26"/>
      <c r="K32" s="26"/>
    </row>
    <row r="33" s="3" customFormat="1"/>
    <row r="34" s="3" customFormat="1"/>
  </sheetData>
  <mergeCells count="35">
    <mergeCell ref="B24:C24"/>
    <mergeCell ref="B18:E18"/>
    <mergeCell ref="G18:I18"/>
    <mergeCell ref="L18:N18"/>
    <mergeCell ref="B21:K21"/>
    <mergeCell ref="B22:C22"/>
    <mergeCell ref="B23:C23"/>
    <mergeCell ref="B12:B14"/>
    <mergeCell ref="B15:E15"/>
    <mergeCell ref="G15:I15"/>
    <mergeCell ref="L15:N15"/>
    <mergeCell ref="B17:E17"/>
    <mergeCell ref="G17:I17"/>
    <mergeCell ref="L17:N17"/>
    <mergeCell ref="M6:M7"/>
    <mergeCell ref="N6:N7"/>
    <mergeCell ref="O6:O7"/>
    <mergeCell ref="B8:B10"/>
    <mergeCell ref="B11:E11"/>
    <mergeCell ref="G11:I11"/>
    <mergeCell ref="L11:N11"/>
    <mergeCell ref="B6:E6"/>
    <mergeCell ref="G6:G7"/>
    <mergeCell ref="H6:H7"/>
    <mergeCell ref="I6:I7"/>
    <mergeCell ref="J6:J7"/>
    <mergeCell ref="L6:L7"/>
    <mergeCell ref="B2:O2"/>
    <mergeCell ref="B3:C3"/>
    <mergeCell ref="D3:O3"/>
    <mergeCell ref="B4:E5"/>
    <mergeCell ref="G4:J4"/>
    <mergeCell ref="L4:O4"/>
    <mergeCell ref="G5:J5"/>
    <mergeCell ref="L5:O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1 - COTIZACION</vt:lpstr>
      <vt:lpstr>ANEXO2</vt:lpstr>
      <vt:lpstr>anexo3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Patricia Lopez Forero</dc:creator>
  <cp:lastModifiedBy>Ivan Felipe Uribe Ospina</cp:lastModifiedBy>
  <cp:lastPrinted>2026-02-13T20:54:08Z</cp:lastPrinted>
  <dcterms:created xsi:type="dcterms:W3CDTF">2024-05-20T14:05:00Z</dcterms:created>
  <dcterms:modified xsi:type="dcterms:W3CDTF">2026-08-13T21:45:34Z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A609224EEAC44B269790071945D6BE2D_13</vt:lpwstr>
  </property>
  <property fmtid="{D5CDD505-2E9C-101B-9397-08002B2CF9AE}" pid="3" name="KSOProductBuildVer">
    <vt:lpwstr>1033-12.2.0.16731</vt:lpwstr>
  </property>
</Properties>
</file>