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ocumentos de Contratos Fabian 2026\PROCESOS PRO\Procesos 2026\7. Septiembre\MC-ATL-CCS-033-2026\Oferta Economica\Oferta Economica Proteger\"/>
    </mc:Choice>
  </mc:AlternateContent>
  <xr:revisionPtr revIDLastSave="0" documentId="13_ncr:1_{9BB4AD36-EB75-42E8-98D4-517BCFCCF6DA}" xr6:coauthVersionLast="47" xr6:coauthVersionMax="47" xr10:uidLastSave="{00000000-0000-0000-0000-000000000000}"/>
  <bookViews>
    <workbookView xWindow="-120" yWindow="-120" windowWidth="20730" windowHeight="11040" xr2:uid="{1540A9A6-F01C-442B-9DB8-454F5DE52AFA}"/>
  </bookViews>
  <sheets>
    <sheet name="PUNTOS ECOLOGICOS " sheetId="3" r:id="rId1"/>
  </sheets>
  <definedNames>
    <definedName name="_xlnm.Print_Area" localSheetId="0">'PUNTOS ECOLOGICOS '!$B$1:$R$18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" i="3" l="1"/>
  <c r="P7" i="3"/>
  <c r="P4" i="3"/>
  <c r="P5" i="3"/>
  <c r="P6" i="3"/>
  <c r="P3" i="3"/>
  <c r="Q3" i="3"/>
  <c r="Q4" i="3" l="1"/>
  <c r="R4" i="3" s="1"/>
  <c r="Q5" i="3"/>
  <c r="Q6" i="3"/>
  <c r="R6" i="3" s="1"/>
  <c r="Q7" i="3"/>
  <c r="R7" i="3" s="1"/>
  <c r="F3" i="3"/>
  <c r="F7" i="3"/>
  <c r="F4" i="3"/>
  <c r="F5" i="3"/>
  <c r="R5" i="3" s="1"/>
  <c r="F6" i="3"/>
  <c r="R8" i="3" l="1"/>
</calcChain>
</file>

<file path=xl/sharedStrings.xml><?xml version="1.0" encoding="utf-8"?>
<sst xmlns="http://schemas.openxmlformats.org/spreadsheetml/2006/main" count="28" uniqueCount="27">
  <si>
    <t xml:space="preserve">REGISTRO FOTOGRAFICO </t>
  </si>
  <si>
    <t>LTS</t>
  </si>
  <si>
    <t>Punto ecologico tres puestos (blanco, verde, negro)</t>
  </si>
  <si>
    <t>55lts</t>
  </si>
  <si>
    <t>MULTILINGUISMO</t>
  </si>
  <si>
    <t xml:space="preserve">CONTENEDORES RESIDUOS </t>
  </si>
  <si>
    <t>480 LTS</t>
  </si>
  <si>
    <t>LOGISTICA Y TRANSPORTE</t>
  </si>
  <si>
    <t>SERVICIOS FINANCIEROS Y COMERCIALIZACION</t>
  </si>
  <si>
    <t>SERVICIOS ADMINISTRATIVOS</t>
  </si>
  <si>
    <t xml:space="preserve">Puntos ecologicos de 2 puestos (Color blanco y negro) </t>
  </si>
  <si>
    <t>121 Lt</t>
  </si>
  <si>
    <t xml:space="preserve">Puntos ecologicos de 2 puestos (Color blanco y negro)  </t>
  </si>
  <si>
    <t xml:space="preserve">1100 Lt </t>
  </si>
  <si>
    <t>HOTELERIA Y TURISMO</t>
  </si>
  <si>
    <t>SALUD</t>
  </si>
  <si>
    <t>GASTRONOMÍA Y BILINGÜISMO</t>
  </si>
  <si>
    <t xml:space="preserve">CANTIDAD TOTAL </t>
  </si>
  <si>
    <t xml:space="preserve">SEDES EN ARRENDAMIENTO </t>
  </si>
  <si>
    <t>Practiwagon blanco</t>
  </si>
  <si>
    <t>FORMATO OFERTA ECONOMICA</t>
  </si>
  <si>
    <t>VALOR UNITARIO</t>
  </si>
  <si>
    <t>IMPUESTO</t>
  </si>
  <si>
    <t>VALOR UNITARIO IMPUESTO INCLUIDO</t>
  </si>
  <si>
    <t>VALOR TOTAL IMPUESTO INCLUIDO</t>
  </si>
  <si>
    <t>ITEM</t>
  </si>
  <si>
    <t>De 53 a 55
Litros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</si>
</sst>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0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1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</cellXfs>
  <cellStyles count="4">
    <cellStyle name="Moneda [0]" xfId="1" builtinId="7"/>
    <cellStyle name="Moneda 2" xfId="3" xr:uid="{372D4ACF-EF6A-4A13-BD80-8A74CCBB9F1B}"/>
    <cellStyle name="Normal" xfId="0" builtinId="0"/>
    <cellStyle name="Normal 2" xfId="2" xr:uid="{DDB2785C-9C96-44C5-A202-7322A693EACD}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-&quot;$&quot;* #,##0_-;\-&quot;$&quot;* #,##0_-;_-&quot;$&quot;* &quot;-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-&quot;$&quot;* #,##0_-;\-&quot;$&quot;* #,##0_-;_-&quot;$&quot;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-&quot;$&quot;* #,##0_-;\-&quot;$&quot;* #,##0_-;_-&quot;$&quot;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-&quot;$&quot;* #,##0_-;\-&quot;$&quot;* #,##0_-;_-&quot;$&quot;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-&quot;$&quot;* #,##0_-;\-&quot;$&quot;* #,##0_-;_-&quot;$&quot;* &quot;-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7C80"/>
      <color rgb="FFFF9966"/>
      <color rgb="FF009900"/>
      <color rgb="FF33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306704</xdr:colOff>
      <xdr:row>6</xdr:row>
      <xdr:rowOff>120649</xdr:rowOff>
    </xdr:from>
    <xdr:to>
      <xdr:col>4</xdr:col>
      <xdr:colOff>1585595</xdr:colOff>
      <xdr:row>6</xdr:row>
      <xdr:rowOff>1214119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1551801-E676-42C5-81E3-7315522958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3030" r="6055"/>
        <a:stretch/>
      </xdr:blipFill>
      <xdr:spPr>
        <a:xfrm>
          <a:off x="4116704" y="4914899"/>
          <a:ext cx="1278891" cy="1093470"/>
        </a:xfrm>
        <a:prstGeom prst="rect">
          <a:avLst/>
        </a:prstGeom>
      </xdr:spPr>
    </xdr:pic>
    <xdr:clientData/>
  </xdr:twoCellAnchor>
  <xdr:twoCellAnchor editAs="oneCell">
    <xdr:from>
      <xdr:col>4</xdr:col>
      <xdr:colOff>274320</xdr:colOff>
      <xdr:row>2</xdr:row>
      <xdr:rowOff>88900</xdr:rowOff>
    </xdr:from>
    <xdr:to>
      <xdr:col>4</xdr:col>
      <xdr:colOff>1257301</xdr:colOff>
      <xdr:row>2</xdr:row>
      <xdr:rowOff>1004238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5A1E5CB-144A-4E69-9BEA-A5883A45C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12920" y="1028700"/>
          <a:ext cx="982981" cy="915338"/>
        </a:xfrm>
        <a:prstGeom prst="rect">
          <a:avLst/>
        </a:prstGeom>
      </xdr:spPr>
    </xdr:pic>
    <xdr:clientData/>
  </xdr:twoCellAnchor>
  <xdr:twoCellAnchor editAs="oneCell">
    <xdr:from>
      <xdr:col>4</xdr:col>
      <xdr:colOff>342901</xdr:colOff>
      <xdr:row>3</xdr:row>
      <xdr:rowOff>30481</xdr:rowOff>
    </xdr:from>
    <xdr:to>
      <xdr:col>4</xdr:col>
      <xdr:colOff>1084881</xdr:colOff>
      <xdr:row>3</xdr:row>
      <xdr:rowOff>853441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5018071-1547-96EE-5098-0780C717D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6361" y="2598421"/>
          <a:ext cx="741980" cy="82296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320040</xdr:colOff>
      <xdr:row>4</xdr:row>
      <xdr:rowOff>83819</xdr:rowOff>
    </xdr:from>
    <xdr:to>
      <xdr:col>4</xdr:col>
      <xdr:colOff>1255676</xdr:colOff>
      <xdr:row>4</xdr:row>
      <xdr:rowOff>899160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87928A2-937F-6321-5B10-2D7FDEF330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70" t="2298" r="9770" b="4215"/>
        <a:stretch/>
      </xdr:blipFill>
      <xdr:spPr bwMode="auto">
        <a:xfrm>
          <a:off x="5143500" y="3291839"/>
          <a:ext cx="935636" cy="815341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381001</xdr:colOff>
      <xdr:row>5</xdr:row>
      <xdr:rowOff>60961</xdr:rowOff>
    </xdr:from>
    <xdr:to>
      <xdr:col>4</xdr:col>
      <xdr:colOff>1234441</xdr:colOff>
      <xdr:row>6</xdr:row>
      <xdr:rowOff>847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053B269-2591-1B48-031D-7E763DFEBD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43" t="7566" r="14789" b="5905"/>
        <a:stretch/>
      </xdr:blipFill>
      <xdr:spPr bwMode="auto">
        <a:xfrm>
          <a:off x="5204461" y="4206241"/>
          <a:ext cx="853440" cy="100668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0</xdr:colOff>
      <xdr:row>9</xdr:row>
      <xdr:rowOff>71437</xdr:rowOff>
    </xdr:from>
    <xdr:to>
      <xdr:col>3</xdr:col>
      <xdr:colOff>634467</xdr:colOff>
      <xdr:row>17</xdr:row>
      <xdr:rowOff>174624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6BB800A-7CA1-4CC7-1EAB-419B5C9FB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28750" y="6679406"/>
          <a:ext cx="2884748" cy="153590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B68C8A-7512-4B7B-B62A-A807480722C3}" name="Tabla2" displayName="Tabla2" ref="B2:R8" totalsRowCount="1" headerRowDxfId="38" dataDxfId="36" headerRowBorderDxfId="37" tableBorderDxfId="35" totalsRowBorderDxfId="34" dataCellStyle="Moneda [0]">
  <tableColumns count="17">
    <tableColumn id="13" xr3:uid="{F98FA8CA-B108-492D-831D-F8C36A2C3DE4}" name="ITEM" dataDxfId="33" totalsRowDxfId="16" dataCellStyle="Moneda [0]"/>
    <tableColumn id="1" xr3:uid="{DA969B0F-F9EB-4CAE-9FB4-FBB44E380D02}" name="CONTENEDORES RESIDUOS " dataDxfId="32" totalsRowDxfId="15"/>
    <tableColumn id="2" xr3:uid="{37558894-69E2-4FE7-BFBC-4BCCF38DF8D7}" name="LTS" dataDxfId="31" totalsRowDxfId="14"/>
    <tableColumn id="3" xr3:uid="{C51BCFC0-C7B4-4A1A-8C99-ED4CCF85AF39}" name="REGISTRO FOTOGRAFICO " dataDxfId="30" totalsRowDxfId="13"/>
    <tableColumn id="4" xr3:uid="{44D2BA4E-7C4A-4511-BBAD-3ACEA1FADC5F}" name="CANTIDAD TOTAL " dataDxfId="29" totalsRowDxfId="12">
      <calculatedColumnFormula>SUM(G3:N3)</calculatedColumnFormula>
    </tableColumn>
    <tableColumn id="5" xr3:uid="{C6EA0AC2-1E35-4028-AB56-CE398E934908}" name="SEDES EN ARRENDAMIENTO " dataDxfId="28" totalsRowDxfId="11"/>
    <tableColumn id="6" xr3:uid="{A6644949-17ED-456B-A931-E256CBC746E4}" name="MULTILINGUISMO" dataDxfId="27" totalsRowDxfId="10"/>
    <tableColumn id="7" xr3:uid="{43BE9AFC-DF1B-44B6-B144-EF8ABC352B60}" name="LOGISTICA Y TRANSPORTE" dataDxfId="26" totalsRowDxfId="9"/>
    <tableColumn id="8" xr3:uid="{0F6283E7-B6C4-4B40-ADA6-09F8884AC21C}" name="SERVICIOS FINANCIEROS Y COMERCIALIZACION" dataDxfId="25" totalsRowDxfId="8"/>
    <tableColumn id="9" xr3:uid="{4A9D7A59-1CA1-432C-A6D5-5EAA9CCA8F4F}" name="SERVICIOS ADMINISTRATIVOS" dataDxfId="24" totalsRowDxfId="7"/>
    <tableColumn id="10" xr3:uid="{6F7B3DDB-49BE-46AE-B55A-7BB6C76B1C94}" name="HOTELERIA Y TURISMO" dataDxfId="23" totalsRowDxfId="6"/>
    <tableColumn id="11" xr3:uid="{83CC914E-08F4-4DA1-9406-E6CD869CC874}" name="GASTRONOMÍA Y BILINGÜISMO" dataDxfId="22" totalsRowDxfId="5"/>
    <tableColumn id="12" xr3:uid="{0D11D2D3-8AF7-4054-A2F4-D99F845ADBA5}" name="SALUD" dataDxfId="21" totalsRowDxfId="4"/>
    <tableColumn id="21" xr3:uid="{07DAC395-8390-4E81-9FD4-21D260BADEE5}" name="VALOR UNITARIO" dataDxfId="20" totalsRowDxfId="3" dataCellStyle="Moneda [0]"/>
    <tableColumn id="22" xr3:uid="{940E778C-A31D-4C1B-AE8D-839A30E06B52}" name="IMPUESTO" dataDxfId="19" totalsRowDxfId="2" dataCellStyle="Moneda [0]">
      <calculatedColumnFormula>Tabla2[[#This Row],[VALOR UNITARIO]]*19%</calculatedColumnFormula>
    </tableColumn>
    <tableColumn id="23" xr3:uid="{F9A6C18E-8746-471D-882D-B3AD44EDAB50}" name="VALOR UNITARIO IMPUESTO INCLUIDO" dataDxfId="18" totalsRowDxfId="1" dataCellStyle="Moneda [0]">
      <calculatedColumnFormula>+Tabla2[[#This Row],[VALOR UNITARIO]]+Tabla2[[#This Row],[IMPUESTO]]</calculatedColumnFormula>
    </tableColumn>
    <tableColumn id="24" xr3:uid="{05D53B8D-AAD3-4CC6-93CD-27A0B0CD5678}" name="VALOR TOTAL IMPUESTO INCLUIDO" totalsRowFunction="sum" dataDxfId="17" totalsRowDxfId="0" dataCellStyle="Moneda [0]">
      <calculatedColumnFormula>+Tabla2[[#This Row],[VALOR UNITARIO IMPUESTO INCLUIDO]]*Tabla2[[#This Row],[CANTIDAD TOTAL ]]</calculatedColumnFormula>
    </tableColumn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41389-3F0E-443B-BB72-2D42C8F6A3F4}">
  <dimension ref="B1:R8"/>
  <sheetViews>
    <sheetView tabSelected="1" view="pageBreakPreview" zoomScale="80" zoomScaleNormal="80" zoomScaleSheetLayoutView="80" workbookViewId="0">
      <selection activeCell="F3" sqref="F3"/>
    </sheetView>
  </sheetViews>
  <sheetFormatPr baseColWidth="10" defaultColWidth="10.7109375" defaultRowHeight="14.25" x14ac:dyDescent="0.25"/>
  <cols>
    <col min="1" max="1" width="10.7109375" style="3"/>
    <col min="2" max="2" width="10.7109375" style="3" customWidth="1"/>
    <col min="3" max="3" width="33.7109375" style="3" customWidth="1"/>
    <col min="4" max="4" width="12.42578125" style="3" customWidth="1"/>
    <col min="5" max="5" width="25.28515625" style="3" customWidth="1"/>
    <col min="6" max="6" width="12.7109375" style="3" customWidth="1"/>
    <col min="7" max="7" width="12.7109375" style="14" customWidth="1"/>
    <col min="8" max="8" width="11.85546875" style="14" customWidth="1"/>
    <col min="9" max="9" width="12.7109375" style="14" customWidth="1"/>
    <col min="10" max="10" width="14.7109375" style="14" customWidth="1"/>
    <col min="11" max="11" width="13.7109375" style="14" customWidth="1"/>
    <col min="12" max="14" width="12.7109375" style="14" customWidth="1"/>
    <col min="15" max="18" width="18.7109375" style="3" customWidth="1"/>
    <col min="19" max="16384" width="10.7109375" style="3"/>
  </cols>
  <sheetData>
    <row r="1" spans="2:18" ht="23.25" x14ac:dyDescent="0.25">
      <c r="C1" s="23" t="s">
        <v>20</v>
      </c>
      <c r="D1" s="24"/>
      <c r="E1" s="24"/>
      <c r="F1" s="25"/>
    </row>
    <row r="2" spans="2:18" ht="60" x14ac:dyDescent="0.25">
      <c r="B2" s="10" t="s">
        <v>25</v>
      </c>
      <c r="C2" s="9" t="s">
        <v>5</v>
      </c>
      <c r="D2" s="10" t="s">
        <v>1</v>
      </c>
      <c r="E2" s="10" t="s">
        <v>0</v>
      </c>
      <c r="F2" s="10" t="s">
        <v>17</v>
      </c>
      <c r="G2" s="18" t="s">
        <v>18</v>
      </c>
      <c r="H2" s="18" t="s">
        <v>4</v>
      </c>
      <c r="I2" s="18" t="s">
        <v>7</v>
      </c>
      <c r="J2" s="18" t="s">
        <v>8</v>
      </c>
      <c r="K2" s="18" t="s">
        <v>9</v>
      </c>
      <c r="L2" s="18" t="s">
        <v>14</v>
      </c>
      <c r="M2" s="18" t="s">
        <v>16</v>
      </c>
      <c r="N2" s="18" t="s">
        <v>15</v>
      </c>
      <c r="O2" s="10" t="s">
        <v>21</v>
      </c>
      <c r="P2" s="10" t="s">
        <v>22</v>
      </c>
      <c r="Q2" s="10" t="s">
        <v>23</v>
      </c>
      <c r="R2" s="10" t="s">
        <v>24</v>
      </c>
    </row>
    <row r="3" spans="2:18" ht="81" customHeight="1" x14ac:dyDescent="0.25">
      <c r="B3" s="16">
        <v>1</v>
      </c>
      <c r="C3" s="5" t="s">
        <v>2</v>
      </c>
      <c r="D3" s="1" t="s">
        <v>26</v>
      </c>
      <c r="E3" s="2"/>
      <c r="F3" s="2">
        <f>SUM(G3:N3)</f>
        <v>8</v>
      </c>
      <c r="G3" s="19"/>
      <c r="H3" s="20">
        <v>3</v>
      </c>
      <c r="I3" s="19"/>
      <c r="J3" s="19"/>
      <c r="K3" s="20">
        <v>3</v>
      </c>
      <c r="L3" s="19"/>
      <c r="M3" s="20">
        <v>2</v>
      </c>
      <c r="N3" s="19"/>
      <c r="O3" s="4">
        <v>366900</v>
      </c>
      <c r="P3" s="4">
        <f>Tabla2[[#This Row],[VALOR UNITARIO]]*19%</f>
        <v>69711</v>
      </c>
      <c r="Q3" s="4">
        <f>+Tabla2[[#This Row],[VALOR UNITARIO]]+Tabla2[[#This Row],[IMPUESTO]]</f>
        <v>436611</v>
      </c>
      <c r="R3" s="4">
        <f>+Tabla2[[#This Row],[VALOR UNITARIO IMPUESTO INCLUIDO]]*Tabla2[[#This Row],[CANTIDAD TOTAL ]]</f>
        <v>3492888</v>
      </c>
    </row>
    <row r="4" spans="2:18" ht="71.650000000000006" customHeight="1" x14ac:dyDescent="0.25">
      <c r="B4" s="17">
        <v>2</v>
      </c>
      <c r="C4" s="5" t="s">
        <v>10</v>
      </c>
      <c r="D4" s="1" t="s">
        <v>3</v>
      </c>
      <c r="E4" s="2"/>
      <c r="F4" s="2">
        <f>SUM(G4:N4)</f>
        <v>20</v>
      </c>
      <c r="G4" s="20">
        <v>0</v>
      </c>
      <c r="H4" s="19"/>
      <c r="I4" s="20">
        <v>4</v>
      </c>
      <c r="J4" s="20">
        <v>5</v>
      </c>
      <c r="K4" s="19"/>
      <c r="L4" s="19">
        <v>4</v>
      </c>
      <c r="M4" s="19">
        <v>3</v>
      </c>
      <c r="N4" s="19">
        <v>4</v>
      </c>
      <c r="O4" s="4">
        <v>282500</v>
      </c>
      <c r="P4" s="4">
        <f>Tabla2[[#This Row],[VALOR UNITARIO]]*19%</f>
        <v>53675</v>
      </c>
      <c r="Q4" s="4">
        <f>+Tabla2[[#This Row],[VALOR UNITARIO]]+Tabla2[[#This Row],[IMPUESTO]]</f>
        <v>336175</v>
      </c>
      <c r="R4" s="4">
        <f>+Tabla2[[#This Row],[VALOR UNITARIO IMPUESTO INCLUIDO]]*Tabla2[[#This Row],[CANTIDAD TOTAL ]]</f>
        <v>6723500</v>
      </c>
    </row>
    <row r="5" spans="2:18" ht="73.900000000000006" customHeight="1" x14ac:dyDescent="0.25">
      <c r="B5" s="17">
        <v>3</v>
      </c>
      <c r="C5" s="5" t="s">
        <v>12</v>
      </c>
      <c r="D5" s="1" t="s">
        <v>11</v>
      </c>
      <c r="E5" s="2"/>
      <c r="F5" s="2">
        <f>SUM(G5:N5)</f>
        <v>7</v>
      </c>
      <c r="G5" s="19"/>
      <c r="H5" s="19"/>
      <c r="I5" s="19">
        <v>2</v>
      </c>
      <c r="J5" s="19">
        <v>2</v>
      </c>
      <c r="K5" s="19"/>
      <c r="L5" s="19">
        <v>1</v>
      </c>
      <c r="M5" s="19">
        <v>0</v>
      </c>
      <c r="N5" s="19">
        <v>2</v>
      </c>
      <c r="O5" s="4">
        <v>777200</v>
      </c>
      <c r="P5" s="4">
        <f>Tabla2[[#This Row],[VALOR UNITARIO]]*19%</f>
        <v>147668</v>
      </c>
      <c r="Q5" s="4">
        <f>+Tabla2[[#This Row],[VALOR UNITARIO]]+Tabla2[[#This Row],[IMPUESTO]]</f>
        <v>924868</v>
      </c>
      <c r="R5" s="4">
        <f>+Tabla2[[#This Row],[VALOR UNITARIO IMPUESTO INCLUIDO]]*Tabla2[[#This Row],[CANTIDAD TOTAL ]]</f>
        <v>6474076</v>
      </c>
    </row>
    <row r="6" spans="2:18" ht="84" customHeight="1" x14ac:dyDescent="0.25">
      <c r="B6" s="16">
        <v>4</v>
      </c>
      <c r="C6" s="6" t="s">
        <v>19</v>
      </c>
      <c r="D6" s="1" t="s">
        <v>6</v>
      </c>
      <c r="E6" s="2"/>
      <c r="F6" s="2">
        <f>SUM(G6:N6)</f>
        <v>7</v>
      </c>
      <c r="G6" s="19"/>
      <c r="H6" s="19">
        <v>1</v>
      </c>
      <c r="I6" s="20">
        <v>1</v>
      </c>
      <c r="J6" s="19">
        <v>1</v>
      </c>
      <c r="K6" s="19">
        <v>1</v>
      </c>
      <c r="L6" s="19">
        <v>1</v>
      </c>
      <c r="M6" s="19">
        <v>1</v>
      </c>
      <c r="N6" s="19">
        <v>1</v>
      </c>
      <c r="O6" s="4">
        <v>2108300</v>
      </c>
      <c r="P6" s="4">
        <f>Tabla2[[#This Row],[VALOR UNITARIO]]*19%</f>
        <v>400577</v>
      </c>
      <c r="Q6" s="4">
        <f>+Tabla2[[#This Row],[VALOR UNITARIO]]+Tabla2[[#This Row],[IMPUESTO]]</f>
        <v>2508877</v>
      </c>
      <c r="R6" s="4">
        <f>+Tabla2[[#This Row],[VALOR UNITARIO IMPUESTO INCLUIDO]]*Tabla2[[#This Row],[CANTIDAD TOTAL ]]</f>
        <v>17562139</v>
      </c>
    </row>
    <row r="7" spans="2:18" ht="100.15" customHeight="1" x14ac:dyDescent="0.25">
      <c r="B7" s="17">
        <v>5</v>
      </c>
      <c r="C7" s="7" t="s">
        <v>19</v>
      </c>
      <c r="D7" s="8" t="s">
        <v>13</v>
      </c>
      <c r="E7" s="8"/>
      <c r="F7" s="8">
        <f>SUM(G7:N7)</f>
        <v>3</v>
      </c>
      <c r="G7" s="21">
        <v>0</v>
      </c>
      <c r="H7" s="22"/>
      <c r="I7" s="21">
        <v>1</v>
      </c>
      <c r="J7" s="21">
        <v>1</v>
      </c>
      <c r="K7" s="21">
        <v>1</v>
      </c>
      <c r="L7" s="22">
        <v>0</v>
      </c>
      <c r="M7" s="22">
        <v>0</v>
      </c>
      <c r="N7" s="22">
        <v>0</v>
      </c>
      <c r="O7" s="4">
        <v>2840200</v>
      </c>
      <c r="P7" s="4">
        <f>Tabla2[[#This Row],[VALOR UNITARIO]]*19%</f>
        <v>539638</v>
      </c>
      <c r="Q7" s="4">
        <f>+Tabla2[[#This Row],[VALOR UNITARIO]]+Tabla2[[#This Row],[IMPUESTO]]</f>
        <v>3379838</v>
      </c>
      <c r="R7" s="4">
        <f>+Tabla2[[#This Row],[VALOR UNITARIO IMPUESTO INCLUIDO]]*Tabla2[[#This Row],[CANTIDAD TOTAL ]]</f>
        <v>10139514</v>
      </c>
    </row>
    <row r="8" spans="2:18" x14ac:dyDescent="0.25">
      <c r="B8" s="8"/>
      <c r="C8" s="12"/>
      <c r="D8" s="11"/>
      <c r="E8" s="8"/>
      <c r="F8" s="8"/>
      <c r="G8" s="15"/>
      <c r="H8" s="15"/>
      <c r="I8" s="15"/>
      <c r="J8" s="15"/>
      <c r="K8" s="15"/>
      <c r="L8" s="15"/>
      <c r="M8" s="15"/>
      <c r="N8" s="15"/>
      <c r="O8" s="8"/>
      <c r="P8" s="8"/>
      <c r="Q8" s="8"/>
      <c r="R8" s="13">
        <f>SUBTOTAL(109,Tabla2[VALOR TOTAL IMPUESTO INCLUIDO])</f>
        <v>44392117</v>
      </c>
    </row>
  </sheetData>
  <mergeCells count="1">
    <mergeCell ref="C1:F1"/>
  </mergeCells>
  <phoneticPr fontId="1" type="noConversion"/>
  <pageMargins left="0.7" right="0.7" top="0.75" bottom="0.75" header="0.3" footer="0.3"/>
  <pageSetup paperSize="9" scale="32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PUNTOS ECOLOGICOS </vt:lpstr>
      <vt:lpstr>'PUNTOS ECOLOGICOS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Gonzalez Herrera</dc:creator>
  <cp:lastModifiedBy>User</cp:lastModifiedBy>
  <dcterms:created xsi:type="dcterms:W3CDTF">2025-05-07T14:18:27Z</dcterms:created>
  <dcterms:modified xsi:type="dcterms:W3CDTF">2026-09-03T05:50:39Z</dcterms:modified>
</cp:coreProperties>
</file>