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G:\Unidades compartidas\CONTRATACION\2026 CONTRATACION\9. SEPTIEMBRE 680\1.C.P 005-2026 SAN JOSE DE MULATOS\2. FORMATOS - ANEXO CP-005-2026\"/>
    </mc:Choice>
  </mc:AlternateContent>
  <xr:revisionPtr revIDLastSave="0" documentId="8_{9820955F-6755-4FDF-871D-92CEB101939E}" xr6:coauthVersionLast="47" xr6:coauthVersionMax="47" xr10:uidLastSave="{00000000-0000-0000-0000-000000000000}"/>
  <bookViews>
    <workbookView xWindow="-120" yWindow="-120" windowWidth="29040" windowHeight="15720" tabRatio="866" xr2:uid="{00000000-000D-0000-FFFF-FFFF00000000}"/>
  </bookViews>
  <sheets>
    <sheet name="PRESUPUESTO" sheetId="1" r:id="rId1"/>
    <sheet name="MOBILIARIO" sheetId="19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#N/A</definedName>
    <definedName name="\E">#REF!</definedName>
    <definedName name="\EE">#REF!</definedName>
    <definedName name="\G">#REF!</definedName>
    <definedName name="\i">#N/A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#N/A</definedName>
    <definedName name="\V">#REF!</definedName>
    <definedName name="\X">#N/A</definedName>
    <definedName name="\Z">#N/A</definedName>
    <definedName name="_____________INF1">#REF!</definedName>
    <definedName name="____________INF1">#REF!</definedName>
    <definedName name="___________INF1">#REF!</definedName>
    <definedName name="__________AIU1">#REF!</definedName>
    <definedName name="__________AIU2">#REF!</definedName>
    <definedName name="__________Cod1">#REF!</definedName>
    <definedName name="__________INF1">#REF!</definedName>
    <definedName name="__________Pa2">#N/A</definedName>
    <definedName name="__________Pa3">#N/A</definedName>
    <definedName name="__________Pa4">#N/A</definedName>
    <definedName name="__________Po2">#REF!</definedName>
    <definedName name="__________ST166">#N/A</definedName>
    <definedName name="__________TPE8016">#N/A</definedName>
    <definedName name="__________TPE8020">#N/A</definedName>
    <definedName name="__________TPE8025">#N/A</definedName>
    <definedName name="__________TPN1002">#N/A</definedName>
    <definedName name="__________TPN1003">#N/A</definedName>
    <definedName name="__________TPN1004">#N/A</definedName>
    <definedName name="__________TPN1006">#N/A</definedName>
    <definedName name="__________TPN1008">#N/A</definedName>
    <definedName name="__________TPN1202">#N/A</definedName>
    <definedName name="__________TPN1203">#N/A</definedName>
    <definedName name="__________TPN1204">#N/A</definedName>
    <definedName name="__________TPN1206">#N/A</definedName>
    <definedName name="__________TPN1208">#N/A</definedName>
    <definedName name="__________TPN16012">#N/A</definedName>
    <definedName name="__________TPN1602">#N/A</definedName>
    <definedName name="__________TPN1603">#N/A</definedName>
    <definedName name="__________TPN1604">#N/A</definedName>
    <definedName name="__________TPN1606">#N/A</definedName>
    <definedName name="__________TPN1608">#N/A</definedName>
    <definedName name="__________TUZ22">#N/A</definedName>
    <definedName name="__________TUZ36">#N/A</definedName>
    <definedName name="__________TZ323">#N/A</definedName>
    <definedName name="__________TZ324">#N/A</definedName>
    <definedName name="_________AFC1">#REF!</definedName>
    <definedName name="_________AFC3">#REF!</definedName>
    <definedName name="_________AFC5">#REF!</definedName>
    <definedName name="_________AIU1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INF1">#REF!</definedName>
    <definedName name="_________key2" hidden="1">#REF!</definedName>
    <definedName name="_________Pa1">#N/A</definedName>
    <definedName name="_________Pa2">#N/A</definedName>
    <definedName name="_________Pa3">#N/A</definedName>
    <definedName name="_________Pa4">#N/A</definedName>
    <definedName name="_________PJ50">#REF!</definedName>
    <definedName name="_________Po2">#REF!</definedName>
    <definedName name="_________r">#N/A</definedName>
    <definedName name="_________SBC1">#REF!</definedName>
    <definedName name="_________SBC3">#REF!</definedName>
    <definedName name="_________SBC5">#REF!</definedName>
    <definedName name="_________ST166">#N/A</definedName>
    <definedName name="_________TPE8016">#N/A</definedName>
    <definedName name="_________TPE8020">#N/A</definedName>
    <definedName name="_________TPE8025">#N/A</definedName>
    <definedName name="_________TPN1002">#N/A</definedName>
    <definedName name="_________TPN1003">#N/A</definedName>
    <definedName name="_________TPN1004">#N/A</definedName>
    <definedName name="_________TPN1006">#N/A</definedName>
    <definedName name="_________TPN1008">#N/A</definedName>
    <definedName name="_________TPN1202">#N/A</definedName>
    <definedName name="_________TPN1203">#N/A</definedName>
    <definedName name="_________TPN1204">#N/A</definedName>
    <definedName name="_________TPN1206">#N/A</definedName>
    <definedName name="_________TPN1208">#N/A</definedName>
    <definedName name="_________TPN16012">#N/A</definedName>
    <definedName name="_________TPN1602">#N/A</definedName>
    <definedName name="_________TPN1603">#N/A</definedName>
    <definedName name="_________TPN1604">#N/A</definedName>
    <definedName name="_________TPN1606">#N/A</definedName>
    <definedName name="_________TPN1608">#N/A</definedName>
    <definedName name="_________TUZ22">#N/A</definedName>
    <definedName name="_________TUZ36">#N/A</definedName>
    <definedName name="_________TZ323">#N/A</definedName>
    <definedName name="_________TZ324">#N/A</definedName>
    <definedName name="________AFC1">#REF!</definedName>
    <definedName name="________AFC3">#REF!</definedName>
    <definedName name="________AFC5">#REF!</definedName>
    <definedName name="________AIU1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INF1">#REF!</definedName>
    <definedName name="________key2" hidden="1">#REF!</definedName>
    <definedName name="________key3" hidden="1">#REF!</definedName>
    <definedName name="________MA2">#REF!</definedName>
    <definedName name="________Pa1">#N/A</definedName>
    <definedName name="________Pa2">#N/A</definedName>
    <definedName name="________Pa3">#N/A</definedName>
    <definedName name="________Pa4">#N/A</definedName>
    <definedName name="________PJ50">#REF!</definedName>
    <definedName name="________Po2">#REF!</definedName>
    <definedName name="________r">#N/A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_ST166">#N/A</definedName>
    <definedName name="________TPE8016">#N/A</definedName>
    <definedName name="________TPE8020">#N/A</definedName>
    <definedName name="________TPE8025">#N/A</definedName>
    <definedName name="________TPN1002">#N/A</definedName>
    <definedName name="________TPN1003">#N/A</definedName>
    <definedName name="________TPN1004">#N/A</definedName>
    <definedName name="________TPN1006">#N/A</definedName>
    <definedName name="________TPN1008">#N/A</definedName>
    <definedName name="________TPN1202">#N/A</definedName>
    <definedName name="________TPN1203">#N/A</definedName>
    <definedName name="________TPN1204">#N/A</definedName>
    <definedName name="________TPN1206">#N/A</definedName>
    <definedName name="________TPN1208">#N/A</definedName>
    <definedName name="________TPN16012">#N/A</definedName>
    <definedName name="________TPN1602">#N/A</definedName>
    <definedName name="________TPN1603">#N/A</definedName>
    <definedName name="________TPN1604">#N/A</definedName>
    <definedName name="________TPN1606">#N/A</definedName>
    <definedName name="________TPN1608">#N/A</definedName>
    <definedName name="________TUZ22">#N/A</definedName>
    <definedName name="________TUZ36">#N/A</definedName>
    <definedName name="________TZ323">#N/A</definedName>
    <definedName name="________TZ324">#N/A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1">#REF!</definedName>
    <definedName name="_______AIU2">#REF!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>#REF!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1">#N/A</definedName>
    <definedName name="_______Pa2">#N/A</definedName>
    <definedName name="_______Pa3">#N/A</definedName>
    <definedName name="_______Pa4">#N/A</definedName>
    <definedName name="_______PJ50">#REF!</definedName>
    <definedName name="_______Po2">#REF!</definedName>
    <definedName name="_______r">#N/A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ST166">#N/A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PE8016">#N/A</definedName>
    <definedName name="_______TPE8020">#N/A</definedName>
    <definedName name="_______TPE8025">#N/A</definedName>
    <definedName name="_______TPN1002">#N/A</definedName>
    <definedName name="_______TPN1003">#N/A</definedName>
    <definedName name="_______TPN1004">#N/A</definedName>
    <definedName name="_______TPN1006">#N/A</definedName>
    <definedName name="_______TPN1008">#N/A</definedName>
    <definedName name="_______TPN1202">#N/A</definedName>
    <definedName name="_______TPN1203">#N/A</definedName>
    <definedName name="_______TPN1204">#N/A</definedName>
    <definedName name="_______TPN1206">#N/A</definedName>
    <definedName name="_______TPN1208">#N/A</definedName>
    <definedName name="_______TPN16012">#N/A</definedName>
    <definedName name="_______TPN1602">#N/A</definedName>
    <definedName name="_______TPN1603">#N/A</definedName>
    <definedName name="_______TPN1604">#N/A</definedName>
    <definedName name="_______TPN1606">#N/A</definedName>
    <definedName name="_______TPN1608">#N/A</definedName>
    <definedName name="_______TUZ22">#N/A</definedName>
    <definedName name="_______TUZ36">#N/A</definedName>
    <definedName name="_______TZ323">#N/A</definedName>
    <definedName name="_______TZ324">#N/A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1">#REF!</definedName>
    <definedName name="______AIU2">#REF!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1">#N/A</definedName>
    <definedName name="______Pa2">#N/A</definedName>
    <definedName name="______Pa3">#N/A</definedName>
    <definedName name="______Pa4">#N/A</definedName>
    <definedName name="______PJ50">#REF!</definedName>
    <definedName name="______Po2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#N/A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ST166">#N/A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PE8016">#N/A</definedName>
    <definedName name="______TPE8020">#N/A</definedName>
    <definedName name="______TPE8025">#N/A</definedName>
    <definedName name="______TPN1002">#N/A</definedName>
    <definedName name="______TPN1003">#N/A</definedName>
    <definedName name="______TPN1004">#N/A</definedName>
    <definedName name="______TPN1006">#N/A</definedName>
    <definedName name="______TPN1008">#N/A</definedName>
    <definedName name="______TPN1202">#N/A</definedName>
    <definedName name="______TPN1203">#N/A</definedName>
    <definedName name="______TPN1204">#N/A</definedName>
    <definedName name="______TPN1206">#N/A</definedName>
    <definedName name="______TPN1208">#N/A</definedName>
    <definedName name="______TPN16012">#N/A</definedName>
    <definedName name="______TPN1602">#N/A</definedName>
    <definedName name="______TPN1603">#N/A</definedName>
    <definedName name="______TPN1604">#N/A</definedName>
    <definedName name="______TPN1606">#N/A</definedName>
    <definedName name="______TPN1608">#N/A</definedName>
    <definedName name="______TUZ22">#N/A</definedName>
    <definedName name="______TUZ36">#N/A</definedName>
    <definedName name="______TZ323">#N/A</definedName>
    <definedName name="______TZ324">#N/A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M4">#REF!</definedName>
    <definedName name="_____ADP1">#REF!</definedName>
    <definedName name="_____AFC1">#REF!</definedName>
    <definedName name="_____AFC3">#REF!</definedName>
    <definedName name="_____AFC5">#REF!</definedName>
    <definedName name="_____AIU1">#REF!</definedName>
    <definedName name="_____AIU2">#REF!</definedName>
    <definedName name="_____ane7">#REF!</definedName>
    <definedName name="_____ane8">#REF!</definedName>
    <definedName name="_____Atp2">#REF!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AZ10">#REF!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C1">#REF!</definedName>
    <definedName name="_____CAC3">#REF!</definedName>
    <definedName name="_____CAC5">#REF!</definedName>
    <definedName name="_____CAN28">#REF!</definedName>
    <definedName name="_____Cod1">#REF!</definedName>
    <definedName name="_____CUA44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124">#REF!</definedName>
    <definedName name="_____LAC18">#REF!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>#N/A</definedName>
    <definedName name="_____Pa2">#N/A</definedName>
    <definedName name="_____Pa3">#N/A</definedName>
    <definedName name="_____Pa4">#N/A</definedName>
    <definedName name="_____PJ50">#REF!</definedName>
    <definedName name="_____Po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#N/A</definedName>
    <definedName name="_____R42JH">#REF!</definedName>
    <definedName name="_____R43JH">#REF!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63BB">#REF!</definedName>
    <definedName name="_____R63JH">#REF!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ST166">#N/A</definedName>
    <definedName name="_____ST186">#REF!</definedName>
    <definedName name="_____ST206">#REF!</definedName>
    <definedName name="_____ST86">#REF!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#N/A</definedName>
    <definedName name="_____TPE8020">#N/A</definedName>
    <definedName name="_____TPE8025">#N/A</definedName>
    <definedName name="_____TPN1002">#N/A</definedName>
    <definedName name="_____TPN1003">#N/A</definedName>
    <definedName name="_____TPN1004">#N/A</definedName>
    <definedName name="_____TPN1006">#N/A</definedName>
    <definedName name="_____TPN1008">#N/A</definedName>
    <definedName name="_____TPN1202">#N/A</definedName>
    <definedName name="_____TPN1203">#N/A</definedName>
    <definedName name="_____TPN1204">#N/A</definedName>
    <definedName name="_____TPN1206">#N/A</definedName>
    <definedName name="_____TPN1208">#N/A</definedName>
    <definedName name="_____TPN16012">#N/A</definedName>
    <definedName name="_____TPN1602">#N/A</definedName>
    <definedName name="_____TPN1603">#N/A</definedName>
    <definedName name="_____TPN1604">#N/A</definedName>
    <definedName name="_____TPN1606">#N/A</definedName>
    <definedName name="_____TPN1608">#N/A</definedName>
    <definedName name="_____TUZ22">#N/A</definedName>
    <definedName name="_____TUZ36">#N/A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>#N/A</definedName>
    <definedName name="_____TZ324">#N/A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DD06">#REF!</definedName>
    <definedName name="_____UDD08">#REF!</definedName>
    <definedName name="_____UNI32">#REF!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FC1">#REF!</definedName>
    <definedName name="____AFC3">#REF!</definedName>
    <definedName name="____AFC5">#REF!</definedName>
    <definedName name="____AIU1">#REF!</definedName>
    <definedName name="____AIU2">#REF!</definedName>
    <definedName name="____ane7">#REF!</definedName>
    <definedName name="____ane8">#REF!</definedName>
    <definedName name="____Atp2">#REF!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C1">#REF!</definedName>
    <definedName name="____CAC3">#REF!</definedName>
    <definedName name="____CAC5">#REF!</definedName>
    <definedName name="____CAN28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44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EF110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TF315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FOR1" localSheetId="0">#REF!</definedName>
    <definedName name="____FOR1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LAC18">#REF!</definedName>
    <definedName name="____LEY80">#REF!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>#N/A</definedName>
    <definedName name="____Pa2">#N/A</definedName>
    <definedName name="____Pa3">#N/A</definedName>
    <definedName name="____Pa4">#N/A</definedName>
    <definedName name="____PJ50">#REF!</definedName>
    <definedName name="____pj51">#REF!</definedName>
    <definedName name="____Po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1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#REF!</definedName>
    <definedName name="____RES64">#REF!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ST106">#REF!</definedName>
    <definedName name="____ST126">#REF!</definedName>
    <definedName name="____ST146">#REF!</definedName>
    <definedName name="____ST166">#N/A</definedName>
    <definedName name="____ST186">#REF!</definedName>
    <definedName name="____ST206">#REF!</definedName>
    <definedName name="____ST86">#REF!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#N/A</definedName>
    <definedName name="____TPE8020">#N/A</definedName>
    <definedName name="____TPE8025">#N/A</definedName>
    <definedName name="____TPF12">#REF!</definedName>
    <definedName name="____TPN1002">#N/A</definedName>
    <definedName name="____TPN1003">#N/A</definedName>
    <definedName name="____TPN1004">#N/A</definedName>
    <definedName name="____TPN1006">#N/A</definedName>
    <definedName name="____TPN1008">#N/A</definedName>
    <definedName name="____TPN1202">#N/A</definedName>
    <definedName name="____TPN1203">#N/A</definedName>
    <definedName name="____TPN1204">#N/A</definedName>
    <definedName name="____TPN1206">#N/A</definedName>
    <definedName name="____TPN1208">#N/A</definedName>
    <definedName name="____TPN16012">#N/A</definedName>
    <definedName name="____TPN1602">#N/A</definedName>
    <definedName name="____TPN1603">#N/A</definedName>
    <definedName name="____TPN1604">#N/A</definedName>
    <definedName name="____TPN1606">#N/A</definedName>
    <definedName name="____TPN1608">#N/A</definedName>
    <definedName name="____TR114">#REF!</definedName>
    <definedName name="____TUZ22">#N/A</definedName>
    <definedName name="____TUZ36">#N/A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#N/A</definedName>
    <definedName name="____TZ324">#N/A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DD06">#REF!</definedName>
    <definedName name="____UDD08">#REF!</definedName>
    <definedName name="____UNI32">#REF!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FC1">#REF!</definedName>
    <definedName name="___AFC3">#REF!</definedName>
    <definedName name="___AFC5">#REF!</definedName>
    <definedName name="___AIU1">#REF!</definedName>
    <definedName name="___AIU2">#REF!</definedName>
    <definedName name="___ane7">#REF!</definedName>
    <definedName name="___ane8">#REF!</definedName>
    <definedName name="___Atp2">#REF!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AZ10">#REF!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C1">#REF!</definedName>
    <definedName name="___CAC3">#REF!</definedName>
    <definedName name="___CAC5">#REF!</definedName>
    <definedName name="___CAN28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44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EF110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F315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FC" localSheetId="0">#REF!</definedName>
    <definedName name="___FC">#REF!</definedName>
    <definedName name="___FOR1" localSheetId="0">#REF!</definedName>
    <definedName name="___FOR1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124">#REF!</definedName>
    <definedName name="___LAC18">#REF!</definedName>
    <definedName name="___LEY80">#REF!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>#N/A</definedName>
    <definedName name="___Pa2">#N/A</definedName>
    <definedName name="___Pa3">#N/A</definedName>
    <definedName name="___Pa4">#N/A</definedName>
    <definedName name="___PJ50">#REF!</definedName>
    <definedName name="___pj51">#REF!</definedName>
    <definedName name="___Po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1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#REF!</definedName>
    <definedName name="___RES64">#REF!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T106">#REF!</definedName>
    <definedName name="___ST126">#REF!</definedName>
    <definedName name="___ST146">#REF!</definedName>
    <definedName name="___ST166">#N/A</definedName>
    <definedName name="___ST186">#REF!</definedName>
    <definedName name="___ST206">#REF!</definedName>
    <definedName name="___ST86">#REF!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#N/A</definedName>
    <definedName name="___TPE8020">#N/A</definedName>
    <definedName name="___TPE8025">#N/A</definedName>
    <definedName name="___TPF12">#REF!</definedName>
    <definedName name="___TPN1002">#N/A</definedName>
    <definedName name="___TPN1003">#N/A</definedName>
    <definedName name="___TPN1004">#N/A</definedName>
    <definedName name="___TPN1006">#N/A</definedName>
    <definedName name="___TPN1008">#N/A</definedName>
    <definedName name="___TPN1202">#N/A</definedName>
    <definedName name="___TPN1203">#N/A</definedName>
    <definedName name="___TPN1204">#N/A</definedName>
    <definedName name="___TPN1206">#N/A</definedName>
    <definedName name="___TPN1208">#N/A</definedName>
    <definedName name="___TPN16012">#N/A</definedName>
    <definedName name="___TPN1602">#N/A</definedName>
    <definedName name="___TPN1603">#N/A</definedName>
    <definedName name="___TPN1604">#N/A</definedName>
    <definedName name="___TPN1606">#N/A</definedName>
    <definedName name="___TPN1608">#N/A</definedName>
    <definedName name="___TR114">#REF!</definedName>
    <definedName name="___TUZ22">#N/A</definedName>
    <definedName name="___TUZ36">#N/A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#N/A</definedName>
    <definedName name="___TZ324">#N/A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DD06">#REF!</definedName>
    <definedName name="___UDD08">#REF!</definedName>
    <definedName name="___UNI32">#REF!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ne7">#REF!</definedName>
    <definedName name="__ane8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44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EF110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23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F315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>#N/A</definedName>
    <definedName name="__FC" localSheetId="0">#REF!</definedName>
    <definedName name="__FC">#REF!</definedName>
    <definedName name="__FOR1" localSheetId="0">#REF!</definedName>
    <definedName name="__FOR1">#REF!</definedName>
    <definedName name="__FS01">#N/A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LEY80">#REF!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o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>#REF!</definedName>
    <definedName name="__RES64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>#REF!</definedName>
    <definedName name="__ST126">#REF!</definedName>
    <definedName name="__ST146">#REF!</definedName>
    <definedName name="__ST166">#N/A</definedName>
    <definedName name="__ST186">#REF!</definedName>
    <definedName name="__ST206">#REF!</definedName>
    <definedName name="__ST86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E1132">#REF!</definedName>
    <definedName name="__TPE12">#REF!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#N/A</definedName>
    <definedName name="__TPE8020">#N/A</definedName>
    <definedName name="__TPE8025">#N/A</definedName>
    <definedName name="__TPF12">#REF!</definedName>
    <definedName name="__TPN1002">#N/A</definedName>
    <definedName name="__TPN1003">#N/A</definedName>
    <definedName name="__TPN1004">#N/A</definedName>
    <definedName name="__TPN1006">#N/A</definedName>
    <definedName name="__TPN1008">#N/A</definedName>
    <definedName name="__TPN1202">#N/A</definedName>
    <definedName name="__TPN1203">#N/A</definedName>
    <definedName name="__TPN1204">#N/A</definedName>
    <definedName name="__TPN1206">#N/A</definedName>
    <definedName name="__TPN1208">#N/A</definedName>
    <definedName name="__TPN16012">#N/A</definedName>
    <definedName name="__TPN1602">#N/A</definedName>
    <definedName name="__TPN1603">#N/A</definedName>
    <definedName name="__TPN1604">#N/A</definedName>
    <definedName name="__TPN1606">#N/A</definedName>
    <definedName name="__TPN1608">#N/A</definedName>
    <definedName name="__TR114">#REF!</definedName>
    <definedName name="__TUZ2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 localSheetId="0">#REF!</definedName>
    <definedName name="_42C">#REF!</definedName>
    <definedName name="_42D" localSheetId="0">#REF!</definedName>
    <definedName name="_42D">#REF!</definedName>
    <definedName name="_42E" localSheetId="0">#REF!</definedName>
    <definedName name="_42E">#REF!</definedName>
    <definedName name="_44" localSheetId="0">#REF!</definedName>
    <definedName name="_44">#REF!</definedName>
    <definedName name="_6" localSheetId="0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1" hidden="1">{#N/A,#N/A,TRUE,"1842CWN0"}</definedName>
    <definedName name="_A1_1" hidden="1">{#N/A,#N/A,TRUE,"1842CWN0"}</definedName>
    <definedName name="_A1_2" localSheetId="1" hidden="1">{#N/A,#N/A,TRUE,"1842CWN0"}</definedName>
    <definedName name="_A1_2" hidden="1">{#N/A,#N/A,TRUE,"1842CWN0"}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1_1" localSheetId="1" hidden="1">{#N/A,#N/A,TRUE,"1842CWN0"}</definedName>
    <definedName name="_ABC1_1" hidden="1">{#N/A,#N/A,TRUE,"1842CWN0"}</definedName>
    <definedName name="_ABC1_2" localSheetId="1" hidden="1">{#N/A,#N/A,TRUE,"1842CWN0"}</definedName>
    <definedName name="_ABC1_2" hidden="1">{#N/A,#N/A,TRUE,"1842CWN0"}</definedName>
    <definedName name="_abc2" localSheetId="1" hidden="1">{#N/A,#N/A,TRUE,"1842CWN0"}</definedName>
    <definedName name="_abc2" hidden="1">{#N/A,#N/A,TRUE,"1842CWN0"}</definedName>
    <definedName name="_abc2_1" localSheetId="1" hidden="1">{#N/A,#N/A,TRUE,"1842CWN0"}</definedName>
    <definedName name="_abc2_1" hidden="1">{#N/A,#N/A,TRUE,"1842CWN0"}</definedName>
    <definedName name="_abc2_2" localSheetId="1" hidden="1">{#N/A,#N/A,TRUE,"1842CWN0"}</definedName>
    <definedName name="_abc2_2" hidden="1">{#N/A,#N/A,TRUE,"1842CWN0"}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36044">#REF!</definedName>
    <definedName name="_B150019">#REF!</definedName>
    <definedName name="_B195381">#REF!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UA44">#REF!</definedName>
    <definedName name="_D119353">#REF!</definedName>
    <definedName name="_D151661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ist_Values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EF110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23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F315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#N/A</definedName>
    <definedName name="_F10">#REF!</definedName>
    <definedName name="_F206218">#REF!</definedName>
    <definedName name="_f211166">#REF!</definedName>
    <definedName name="_FC" localSheetId="0">#REF!</definedName>
    <definedName name="_FC">#REF!</definedName>
    <definedName name="_Fill" hidden="1">#REF!</definedName>
    <definedName name="_xlnm._FilterDatabase" hidden="1">#REF!</definedName>
    <definedName name="_FOR1" localSheetId="0">#REF!</definedName>
    <definedName name="_FOR1">#REF!</definedName>
    <definedName name="_FS01">#N/A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J" localSheetId="1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#REF!</definedName>
    <definedName name="_LAC18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OD1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108BB">#REF!</definedName>
    <definedName name="_R1210JH">#REF!</definedName>
    <definedName name="_R126EXBB">#REF!</definedName>
    <definedName name="_R32EL">#REF!</definedName>
    <definedName name="_R32JH">#REF!</definedName>
    <definedName name="_R42JH">#REF!</definedName>
    <definedName name="_R43JH">#REF!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EC1">"Rectángulo 31"</definedName>
    <definedName name="_RED32">#REF!</definedName>
    <definedName name="_ref4">#REF!</definedName>
    <definedName name="_Regression_Int" hidden="1">1</definedName>
    <definedName name="_REP21">#REF!</definedName>
    <definedName name="_REP42">#REF!</definedName>
    <definedName name="_REP43">#REF!</definedName>
    <definedName name="_RES6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MMLV">#REF!</definedName>
    <definedName name="_Sort" hidden="1">#REF!</definedName>
    <definedName name="_Sort1" hidden="1">#REF!</definedName>
    <definedName name="_srn001">#REF!</definedName>
    <definedName name="_ST106">#REF!</definedName>
    <definedName name="_ST122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UM1">#REF!</definedName>
    <definedName name="_SUM2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LA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1">#REF!</definedName>
    <definedName name="_TEE2">#REF!</definedName>
    <definedName name="_TEE32">#REF!</definedName>
    <definedName name="_TEE33">#REF!</definedName>
    <definedName name="_TEJAB">#REF!</definedName>
    <definedName name="_TEJAJ">#REF!</definedName>
    <definedName name="_TELEP">#REF!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GALV">#REF!</definedName>
    <definedName name="_TH10J">#REF!</definedName>
    <definedName name="_THF12">#REF!</definedName>
    <definedName name="_THF128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2">#REF!</definedName>
    <definedName name="_TNOV16">#REF!</definedName>
    <definedName name="_TNOV18">#REF!</definedName>
    <definedName name="_TNOV20">#REF!</definedName>
    <definedName name="_TNOV6">#REF!</definedName>
    <definedName name="_TNOV8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RNI">#REF!</definedName>
    <definedName name="_TOT1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2096">#REF!</definedName>
    <definedName name="_TPVCME">#REF!</definedName>
    <definedName name="_TPVCP1">#REF!</definedName>
    <definedName name="_TR114">#REF!</definedName>
    <definedName name="_TRANAG">#REF!</definedName>
    <definedName name="_TRANAR">#REF!</definedName>
    <definedName name="_TRANS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>#REF!</definedName>
    <definedName name="_TRI29">#REF!</definedName>
    <definedName name="_TRI30">#REF!</definedName>
    <definedName name="_TRI31">#REF!</definedName>
    <definedName name="_TRI32">#REF!</definedName>
    <definedName name="_TRI33">#REF!</definedName>
    <definedName name="_TRI47">#REF!</definedName>
    <definedName name="_TRITM">#REF!</definedName>
    <definedName name="_TRITU">#REF!</definedName>
    <definedName name="_TUAC12">#REF!</definedName>
    <definedName name="_tub91">#REF!</definedName>
    <definedName name="_TUBS3">#REF!</definedName>
    <definedName name="_TUBS4">#REF!</definedName>
    <definedName name="_TUBS6">#REF!</definedName>
    <definedName name="_TUZ22">#REF!</definedName>
    <definedName name="_TUZ36">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DD06">#REF!</definedName>
    <definedName name="_UDD08">#REF!</definedName>
    <definedName name="_UNI32">#REF!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AJE">#REF!</definedName>
    <definedName name="_VIDRI">#REF!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´b5016">#REF!</definedName>
    <definedName name="A" localSheetId="0">#REF!</definedName>
    <definedName name="A">#REF!</definedName>
    <definedName name="A.A..A" localSheetId="1" hidden="1">{"total",#N/A,FALSE,"TD 0% ";"total",#N/A,FALSE,"TD 12%";"total",#N/A,FALSE,"TD 10%"}</definedName>
    <definedName name="A.A..A" hidden="1">{"total",#N/A,FALSE,"TD 0% ";"total",#N/A,FALSE,"TD 12%";"total",#N/A,FALSE,"TD 10%"}</definedName>
    <definedName name="A.PVC">#REF!</definedName>
    <definedName name="A_1">#REF!</definedName>
    <definedName name="A_impresión_IM" localSheetId="0">#REF!</definedName>
    <definedName name="A_impresión_IM">#REF!</definedName>
    <definedName name="a1..056" localSheetId="0">#REF!</definedName>
    <definedName name="a1..056">#REF!</definedName>
    <definedName name="A18A200">#REF!</definedName>
    <definedName name="A1S" localSheetId="0">#REF!</definedName>
    <definedName name="A1S">#REF!</definedName>
    <definedName name="A1XO56" localSheetId="0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 localSheetId="0">#REF!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a">#N/A</definedName>
    <definedName name="AA_1" localSheetId="1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#N/A</definedName>
    <definedName name="aaaa" localSheetId="1" hidden="1">{#N/A,#N/A,FALSE,"GRAFICO";#N/A,#N/A,FALSE,"CAJA (2)";#N/A,#N/A,FALSE,"TERCEROS-PROMEDIO";#N/A,#N/A,FALSE,"CAJA";#N/A,#N/A,FALSE,"INGRESOS1995-2003";#N/A,#N/A,FALSE,"GASTOS1995-2003"}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1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>#REF!</definedName>
    <definedName name="AC" localSheetId="0">#REF!</definedName>
    <definedName name="AC">#REF!</definedName>
    <definedName name="ACARREO">#REF!</definedName>
    <definedName name="ACARRH">#REF!</definedName>
    <definedName name="AccessDatabase" hidden="1">"C:\C-314\VOLUMENES\volfin4.mdb"</definedName>
    <definedName name="ace">#REF!</definedName>
    <definedName name="ACER" localSheetId="0">#REF!</definedName>
    <definedName name="ACER">#REF!</definedName>
    <definedName name="Acero">#REF!</definedName>
    <definedName name="Acero_60.000_psi__incluye_figurada">#REF!</definedName>
    <definedName name="ACERO_APU_STI">#REF!</definedName>
    <definedName name="ACOM">#REF!</definedName>
    <definedName name="ACOND">#REF!</definedName>
    <definedName name="ACONDP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educto">#REF!</definedName>
    <definedName name="acumulado">#REF!,#REF!,#REF!,#REF!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sd">#REF!</definedName>
    <definedName name="ADECUACION_PUESTO_DE_SALUD_EL_CATIVO">PRESUPUESTO!$B$2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CION">#REF!</definedName>
    <definedName name="Administración">#REF!</definedName>
    <definedName name="administrador">#REF!</definedName>
    <definedName name="ADMM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RICOLA">#REF!</definedName>
    <definedName name="AGUA">#REF!</definedName>
    <definedName name="aida">#REF!</definedName>
    <definedName name="aida1">#REF!</definedName>
    <definedName name="AIU">#REF!</definedName>
    <definedName name="AIU_">#REF!</definedName>
    <definedName name="AIU_01">#REF!</definedName>
    <definedName name="AIU_1">#REF!</definedName>
    <definedName name="AIU_2">#REF!</definedName>
    <definedName name="AIUA">#REF!</definedName>
    <definedName name="aiun">#REF!</definedName>
    <definedName name="Ajizal">#REF!</definedName>
    <definedName name="AjustDelAIU">#REF!</definedName>
    <definedName name="alam">#REF!</definedName>
    <definedName name="alambre">#REF!</definedName>
    <definedName name="Alambre_negro_no._18">#REF!</definedName>
    <definedName name="ALANR">#REF!</definedName>
    <definedName name="alc">#REF!</definedName>
    <definedName name="AlcanceProyecto">#REF!</definedName>
    <definedName name="alcantarillado">#REF!</definedName>
    <definedName name="ALIV487">#REF!</definedName>
    <definedName name="ALM">#REF!</definedName>
    <definedName name="Almacenista">#REF!</definedName>
    <definedName name="ALPUA">#REF!</definedName>
    <definedName name="ALTO">#REF!</definedName>
    <definedName name="Ambien" hidden="1">#REF!</definedName>
    <definedName name="Amount">#REF!</definedName>
    <definedName name="ANALISIS">#REF!</definedName>
    <definedName name="ANCLAJE">#REF!</definedName>
    <definedName name="AND">#REF!</definedName>
    <definedName name="ANDAM">#REF!</definedName>
    <definedName name="ANDRESVARGAS" localSheetId="1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NTRA">#REF!</definedName>
    <definedName name="AÑO">#REF!</definedName>
    <definedName name="AÑOWUIE">#REF!</definedName>
    <definedName name="Ap_con_2000">#REF!</definedName>
    <definedName name="Ap_con_3000">#REF!</definedName>
    <definedName name="Ap_Mor">#REF!</definedName>
    <definedName name="apaiy">#REF!</definedName>
    <definedName name="APB">#REF!</definedName>
    <definedName name="APELLIDOS">#REF!</definedName>
    <definedName name="API">#REF!</definedName>
    <definedName name="Apu">#REF!</definedName>
    <definedName name="APU_AUX">#REF!</definedName>
    <definedName name="APU_AUXILIARES">#REF!</definedName>
    <definedName name="APU_AUXILIARES_1">#REF!</definedName>
    <definedName name="APU_AUXILIARES_3">#REF!</definedName>
    <definedName name="APU_AUXILIARES_4">#REF!</definedName>
    <definedName name="APU_AUXILIARES_5">#REF!</definedName>
    <definedName name="APU_AUXILIARES_6">#REF!</definedName>
    <definedName name="APU_AXULIARES_2">#REF!</definedName>
    <definedName name="APU_directos">#REF!</definedName>
    <definedName name="APU221.1">#REF!</definedName>
    <definedName name="APU221.2">#REF!</definedName>
    <definedName name="APUANTONIO">#REF!</definedName>
    <definedName name="APUCHOCHO">#REF!</definedName>
    <definedName name="APULUCIANA">#REF!</definedName>
    <definedName name="APUMORELIA">#REF!</definedName>
    <definedName name="APUMORRON">#REF!</definedName>
    <definedName name="APUS">#REF!</definedName>
    <definedName name="APUSENDEROSVILLALILIAM">#REF!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 localSheetId="0">#REF!</definedName>
    <definedName name="AR">#REF!</definedName>
    <definedName name="Ar_con_2000">#REF!</definedName>
    <definedName name="Ar_con_3000">#REF!</definedName>
    <definedName name="Ar_Mor">#REF!</definedName>
    <definedName name="ARANA">#REF!</definedName>
    <definedName name="ARANCEL">#REF!</definedName>
    <definedName name="arbol">#REF!</definedName>
    <definedName name="arbolunmetro">#REF!</definedName>
    <definedName name="are">#REF!</definedName>
    <definedName name="AREA" localSheetId="0">#REF!</definedName>
    <definedName name="AREA">#REF!</definedName>
    <definedName name="Área_de_Cantidades">#REF!</definedName>
    <definedName name="_xlnm.Extract">#REF!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LC">#REF!</definedName>
    <definedName name="ARELF">#REF!</definedName>
    <definedName name="ARENA">#REF!</definedName>
    <definedName name="Arena_fina">#REF!</definedName>
    <definedName name="Arena_lavada_de_peña">#REF!</definedName>
    <definedName name="ARENC">#REF!</definedName>
    <definedName name="ARENI">#REF!</definedName>
    <definedName name="ARENP">#REF!</definedName>
    <definedName name="armuve">#N/A</definedName>
    <definedName name="ARP">#REF!</definedName>
    <definedName name="ARRENDAM1" localSheetId="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RTURO">#REF!</definedName>
    <definedName name="as">#N/A</definedName>
    <definedName name="AS2DocOpenMode" hidden="1">"AS2DocumentEdit"</definedName>
    <definedName name="ASB">#REF!</definedName>
    <definedName name="ASD" localSheetId="0">#REF!</definedName>
    <definedName name="ASD">#REF!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esor_de_Tráfico">#REF!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p">#REF!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o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.T1" localSheetId="0">#REF!</definedName>
    <definedName name="B.T1">#REF!</definedName>
    <definedName name="B_T1" localSheetId="0">#REF!</definedName>
    <definedName name="B_T1">#REF!</definedName>
    <definedName name="b2.37">#REF!</definedName>
    <definedName name="Bajo_L">#REF!</definedName>
    <definedName name="band">#REF!</definedName>
    <definedName name="bandera">#REF!</definedName>
    <definedName name="Barreras_plasticas_de_Aproximación__Maletines_tipo_Newjersy__o_similar">#REF!</definedName>
    <definedName name="BASE" localSheetId="0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#N/A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0">#REF!</definedName>
    <definedName name="Bd">#REF!</definedName>
    <definedName name="Bd__2" localSheetId="0">#REF!</definedName>
    <definedName name="Bd__2">#REF!</definedName>
    <definedName name="Bd_2" localSheetId="0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jk">#REF!</definedName>
    <definedName name="BHT_F">#REF!</definedName>
    <definedName name="bi">#REF!</definedName>
    <definedName name="BISCO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T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BCAT">#REF!</definedName>
    <definedName name="BOMBA">#REF!</definedName>
    <definedName name="Bombas">#REF!</definedName>
    <definedName name="BONO">#REF!</definedName>
    <definedName name="BORDE1">#N/A</definedName>
    <definedName name="BORDE2">#N/A</definedName>
    <definedName name="BORDE3">#REF!</definedName>
    <definedName name="BORDER1">#REF!</definedName>
    <definedName name="BORDET">#REF!</definedName>
    <definedName name="Bordevia">#REF!</definedName>
    <definedName name="BORSHE">#REF!</definedName>
    <definedName name="BORSUM">#REF!</definedName>
    <definedName name="BOTAD">#REF!</definedName>
    <definedName name="BOTADA">#REF!</definedName>
    <definedName name="BOTES">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ida">#REF!</definedName>
    <definedName name="BROCH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dozer__Potencia_al_volante_de_140_HP__motor_de_2200_RPM__longitud_de_hoja_4_80_m.">#REF!</definedName>
    <definedName name="BULL">#REF!</definedName>
    <definedName name="BULLDOZ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hyj">#REF!</definedName>
    <definedName name="C._C.">#REF!</definedName>
    <definedName name="C.CLAV" localSheetId="0">#REF!</definedName>
    <definedName name="C.CLAV">#REF!</definedName>
    <definedName name="C.FON" localSheetId="0">#REF!</definedName>
    <definedName name="C.FON">#REF!</definedName>
    <definedName name="C.LOM" localSheetId="0">#REF!</definedName>
    <definedName name="C.LOM">#REF!</definedName>
    <definedName name="C.RAS" localSheetId="0">#REF!</definedName>
    <definedName name="C.RAS">#REF!</definedName>
    <definedName name="C.TERR" localSheetId="0">#REF!</definedName>
    <definedName name="C.TERR">#REF!</definedName>
    <definedName name="C_" localSheetId="0">#REF!</definedName>
    <definedName name="C_">#REF!</definedName>
    <definedName name="C_LOM" localSheetId="0">#REF!</definedName>
    <definedName name="C_LOM">#REF!</definedName>
    <definedName name="C90445L">#REF!</definedName>
    <definedName name="CA">#REF!</definedName>
    <definedName name="caa">#REF!</definedName>
    <definedName name="CABAL">#REF!</definedName>
    <definedName name="Cableado">#REF!</definedName>
    <definedName name="cade">#REF!</definedName>
    <definedName name="CAJAC">#REF!</definedName>
    <definedName name="CAJAV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I">#REF!</definedName>
    <definedName name="CAM_CAIDA" localSheetId="0">#REF!</definedName>
    <definedName name="CAM_CAIDA">#REF!</definedName>
    <definedName name="camioneta">#REF!</definedName>
    <definedName name="Camioneta_D_300">#REF!</definedName>
    <definedName name="CAMPO">#REF!</definedName>
    <definedName name="CANAL">#REF!</definedName>
    <definedName name="cang">#REF!</definedName>
    <definedName name="CANGU">#REF!</definedName>
    <definedName name="CANGURO">#REF!</definedName>
    <definedName name="CANT" localSheetId="0">#REF!</definedName>
    <definedName name="CANT">#REF!</definedName>
    <definedName name="CANT." localSheetId="0">#REF!</definedName>
    <definedName name="CANT.">#REF!</definedName>
    <definedName name="cantidad">#REF!,#REF!,#REF!,#REF!,#REF!,#REF!,#REF!,#REF!,#REF!,#REF!,#REF!,#REF!,#REF!,#REF!,#REF!,#REF!</definedName>
    <definedName name="Cantidades">#REF!</definedName>
    <definedName name="CAP">#REF!</definedName>
    <definedName name="CAPAC._HSE">#REF!</definedName>
    <definedName name="CapActividad" localSheetId="0">#REF!</definedName>
    <definedName name="CapActividad">#REF!</definedName>
    <definedName name="CapComponent" localSheetId="0">#REF!</definedName>
    <definedName name="CapComponent">#REF!</definedName>
    <definedName name="CapResumen" localSheetId="0">#REF!</definedName>
    <definedName name="CapResumen">#REF!</definedName>
    <definedName name="capt">#REF!</definedName>
    <definedName name="Car_con_2000">#REF!</definedName>
    <definedName name="Car_con_3000">#REF!</definedName>
    <definedName name="Car_Mor">#REF!</definedName>
    <definedName name="caracterizacion">#REF!</definedName>
    <definedName name="carg">#REF!</definedName>
    <definedName name="CARGA">#REF!</definedName>
    <definedName name="CARGAD">#REF!</definedName>
    <definedName name="CARGADOR">#REF!</definedName>
    <definedName name="CARGOS">#REF!</definedName>
    <definedName name="CARGUER">#REF!</definedName>
    <definedName name="carlos" localSheetId="1">MODULO10.auto_abrir</definedName>
    <definedName name="carlos">MODULO10.auto_abrir</definedName>
    <definedName name="CARRETERA">#REF!</definedName>
    <definedName name="CARRO">#REF!</definedName>
    <definedName name="Carrotanque_1000_gl">#REF!</definedName>
    <definedName name="CARRTA">#REF!</definedName>
    <definedName name="Casa">#REF!</definedName>
    <definedName name="CASQ" localSheetId="0">#REF!</definedName>
    <definedName name="CASQ">#REF!</definedName>
    <definedName name="cata">#N/A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454JH">#REF!</definedName>
    <definedName name="cdcd" hidden="1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">#REF!</definedName>
    <definedName name="Cemento_gris__Inlcuye_tranporte_interno_en_obra_cargue_y_descargue">#REF!</definedName>
    <definedName name="centro" localSheetId="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" localSheetId="1">{#N/A,#N/A,FALSE,"PROPON.2001"}</definedName>
    <definedName name="CER">{#N/A,#N/A,FALSE,"PROPON.2001"}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PA">#REF!</definedName>
    <definedName name="Chi_con_2000">#REF!</definedName>
    <definedName name="Chi_con_3000">#REF!</definedName>
    <definedName name="Chi_Mor">#REF!</definedName>
    <definedName name="CHK_PU">#REF!</definedName>
    <definedName name="CHP">#REF!</definedName>
    <definedName name="CILIND">#REF!</definedName>
    <definedName name="Cinta_Plastica__PELIGRO_NO_PASE">#REF!</definedName>
    <definedName name="CISNEROS">#REF!</definedName>
    <definedName name="Ciudades">#REF!</definedName>
    <definedName name="civ" localSheetId="1" hidden="1">{#N/A,#N/A,TRUE,"1842CWN0"}</definedName>
    <definedName name="civ" hidden="1">{#N/A,#N/A,TRUE,"1842CWN0"}</definedName>
    <definedName name="civ_1" localSheetId="1" hidden="1">{#N/A,#N/A,TRUE,"1842CWN0"}</definedName>
    <definedName name="civ_1" hidden="1">{#N/A,#N/A,TRUE,"1842CWN0"}</definedName>
    <definedName name="civ_2" localSheetId="1" hidden="1">{#N/A,#N/A,TRUE,"1842CWN0"}</definedName>
    <definedName name="civ_2" hidden="1">{#N/A,#N/A,TRUE,"1842CWN0"}</definedName>
    <definedName name="cjsa" hidden="1">#REF!</definedName>
    <definedName name="CL" localSheetId="0">#REF!</definedName>
    <definedName name="CL">#REF!</definedName>
    <definedName name="CLAVO">#REF!</definedName>
    <definedName name="cmf">#REF!</definedName>
    <definedName name="CMIBLE">#REF!</definedName>
    <definedName name="CMIBLE1">#REF!</definedName>
    <definedName name="CMMO">#REF!</definedName>
    <definedName name="CMMOA">#REF!</definedName>
    <definedName name="CN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d">#REF!</definedName>
    <definedName name="CodActEco">#REF!</definedName>
    <definedName name="codigo">#REF!</definedName>
    <definedName name="CodigoInversion">#REF!</definedName>
    <definedName name="CodigoProyecto">#REF!</definedName>
    <definedName name="Codigos">#REF!</definedName>
    <definedName name="CÓDIGOS_EQUIPOS">#REF!</definedName>
    <definedName name="CÓDIGOS_MANO_DE_OBRA">#REF!</definedName>
    <definedName name="CÓDIGOS_SERVICIOS">#REF!</definedName>
    <definedName name="CÓDIGOS_TRANSPORTES">#REF!</definedName>
    <definedName name="CODOS">#REF!</definedName>
    <definedName name="codp">#REF!</definedName>
    <definedName name="cogvsiruj">#REF!</definedName>
    <definedName name="COLON">#REF!</definedName>
    <definedName name="ColTap">#REF!</definedName>
    <definedName name="Com">#REF!</definedName>
    <definedName name="COM.LIM" localSheetId="0">#REF!</definedName>
    <definedName name="COM.LIM">#REF!</definedName>
    <definedName name="COMIDA">#REF!</definedName>
    <definedName name="COMN1">#REF!</definedName>
    <definedName name="compneu">#REF!</definedName>
    <definedName name="COMPR">#REF!</definedName>
    <definedName name="COMPRE">#REF!</definedName>
    <definedName name="COMPRESOR">#REF!</definedName>
    <definedName name="Compresor_80HP__con_martillo">#REF!</definedName>
    <definedName name="Compresores">#REF!</definedName>
    <definedName name="CON.FUN" localSheetId="0">#REF!</definedName>
    <definedName name="CON.FUN">#REF!</definedName>
    <definedName name="CON.LIM" localSheetId="0">#REF!</definedName>
    <definedName name="CON.LIM">#REF!</definedName>
    <definedName name="CON.POZ" localSheetId="0">#REF!</definedName>
    <definedName name="CON.POZ">#REF!</definedName>
    <definedName name="CON.TUB" localSheetId="0">#REF!</definedName>
    <definedName name="CON.TUB">#REF!</definedName>
    <definedName name="CONC" localSheetId="0">#REF!</definedName>
    <definedName name="CONC">#REF!</definedName>
    <definedName name="CONCRETCOMB">#REF!</definedName>
    <definedName name="CONCRETO" localSheetId="0">#REF!</definedName>
    <definedName name="CONCRETO">#REF!</definedName>
    <definedName name="CONCRETO_F.C_4" localSheetId="0">#REF!</definedName>
    <definedName name="CONCRETO_F.C_4">#REF!</definedName>
    <definedName name="concreto_FC_2.2" localSheetId="0">#REF!</definedName>
    <definedName name="concreto_FC_2.2">#REF!</definedName>
    <definedName name="CONCRETO21_SINCONCRETADORA_TTEMULAR">#REF!</definedName>
    <definedName name="CONCRETO28_CONCONCRETADORA">#REF!</definedName>
    <definedName name="Concretos" localSheetId="0">#REF!</definedName>
    <definedName name="Concretos">#REF!</definedName>
    <definedName name="Conexion">#REF!</definedName>
    <definedName name="CONM1">#REF!</definedName>
    <definedName name="CONM2">#REF!</definedName>
    <definedName name="CONMI">#REF!</definedName>
    <definedName name="CONMX">#REF!</definedName>
    <definedName name="ConseqCat">0</definedName>
    <definedName name="ConseqForMitRisk">3</definedName>
    <definedName name="CONT">#REF!</definedName>
    <definedName name="contra">#REF!</definedName>
    <definedName name="Contratante">#REF!</definedName>
    <definedName name="CONTRATO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A">#REF!</definedName>
    <definedName name="CORTACT">#REF!</definedName>
    <definedName name="COSTO_FRENTE">#REF!</definedName>
    <definedName name="costo2" hidden="1">#REF!</definedName>
    <definedName name="COSTODIRECTO">#REF!</definedName>
    <definedName name="COSTOS">#REF!</definedName>
    <definedName name="COSTOS_DIREC">#REF!</definedName>
    <definedName name="cota">#REF!</definedName>
    <definedName name="COTAS">#REF!</definedName>
    <definedName name="COYLL">#REF!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R22JH">#REF!</definedName>
    <definedName name="CR42JH">#REF!</definedName>
    <definedName name="CR44JH">#REF!</definedName>
    <definedName name="CRA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 localSheetId="1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iticidad">#REF!</definedName>
    <definedName name="crt" localSheetId="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IKA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A">#REF!</definedName>
    <definedName name="CTE">#REF!</definedName>
    <definedName name="CTR">#REF!</definedName>
    <definedName name="CTRPAG">#REF!</definedName>
    <definedName name="cuad">#REF!</definedName>
    <definedName name="cuadpav">#REF!</definedName>
    <definedName name="Cuadro">#REF!</definedName>
    <definedName name="CUAL">#N/A</definedName>
    <definedName name="CUBS">#REF!</definedName>
    <definedName name="cUCA">#REF!</definedName>
    <definedName name="CUE" localSheetId="0">#REF!</definedName>
    <definedName name="CUE">#REF!</definedName>
    <definedName name="CUER" localSheetId="0">#REF!</definedName>
    <definedName name="CUER">#REF!</definedName>
    <definedName name="CUERDA" localSheetId="0">#REF!</definedName>
    <definedName name="CUERDA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>#REF!</definedName>
    <definedName name="Customize">#REF!</definedName>
    <definedName name="cv">#REF!</definedName>
    <definedName name="CVa">#REF!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 localSheetId="0">#REF!</definedName>
    <definedName name="D_EXT">#REF!</definedName>
    <definedName name="D_INT" localSheetId="0">#REF!</definedName>
    <definedName name="D_INT">#REF!</definedName>
    <definedName name="D1S" localSheetId="0">#REF!</definedName>
    <definedName name="D1S">#REF!</definedName>
    <definedName name="D2S" localSheetId="0">#REF!</definedName>
    <definedName name="D2S">#REF!</definedName>
    <definedName name="D6.PVC">#REF!</definedName>
    <definedName name="D61S" localSheetId="0">#REF!</definedName>
    <definedName name="D61S">#REF!</definedName>
    <definedName name="D62S" localSheetId="0">#REF!</definedName>
    <definedName name="D62S">#REF!</definedName>
    <definedName name="D6R" localSheetId="0">#REF!</definedName>
    <definedName name="D6R">#REF!</definedName>
    <definedName name="D81S" localSheetId="0">#REF!</definedName>
    <definedName name="D81S">#REF!</definedName>
    <definedName name="D82S" localSheetId="0">#REF!</definedName>
    <definedName name="D82S">#REF!</definedName>
    <definedName name="D8R" localSheetId="0">#REF!</definedName>
    <definedName name="D8R">#REF!</definedName>
    <definedName name="DADADAD" localSheetId="1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0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_1" localSheetId="1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1" hidden="1">{#N/A,#N/A,TRUE,"1842CWN0"}</definedName>
    <definedName name="DDE" hidden="1">{#N/A,#N/A,TRUE,"1842CWN0"}</definedName>
    <definedName name="DDE_1" localSheetId="1" hidden="1">{#N/A,#N/A,TRUE,"1842CWN0"}</definedName>
    <definedName name="DDE_1" hidden="1">{#N/A,#N/A,TRUE,"1842CWN0"}</definedName>
    <definedName name="DDE_2" localSheetId="1" hidden="1">{#N/A,#N/A,TRUE,"1842CWN0"}</definedName>
    <definedName name="DDE_2" hidden="1">{#N/A,#N/A,TRUE,"1842CWN0"}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localSheetId="0">#REF!</definedName>
    <definedName name="De">#REF!</definedName>
    <definedName name="De_6" localSheetId="0">#REF!</definedName>
    <definedName name="De_6">#REF!</definedName>
    <definedName name="De_8" localSheetId="0">#REF!</definedName>
    <definedName name="De_8">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lin">#REF!</definedName>
    <definedName name="Delineadores_tubulares__Colombinas">#REF!</definedName>
    <definedName name="dem.pav">#REF!</definedName>
    <definedName name="demanto">#REF!</definedName>
    <definedName name="demarc">#REF!</definedName>
    <definedName name="DEMOLICIÓN">#REF!</definedName>
    <definedName name="DENS">#REF!</definedName>
    <definedName name="DENSIDAD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APOTE">#REF!</definedName>
    <definedName name="descrip_mat">#REF!</definedName>
    <definedName name="DESCUNMI">#REF!</definedName>
    <definedName name="DESFRE" localSheetId="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1" hidden="1">{#N/A,#N/A,TRUE,"1842CWN0"}</definedName>
    <definedName name="DFDE" hidden="1">{#N/A,#N/A,TRUE,"1842CWN0"}</definedName>
    <definedName name="DFDE_1" localSheetId="1" hidden="1">{#N/A,#N/A,TRUE,"1842CWN0"}</definedName>
    <definedName name="DFDE_1" hidden="1">{#N/A,#N/A,TRUE,"1842CWN0"}</definedName>
    <definedName name="DFDE_2" localSheetId="1" hidden="1">{#N/A,#N/A,TRUE,"1842CWN0"}</definedName>
    <definedName name="DFDE_2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1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1" hidden="1">{#N/A,#N/A,TRUE,"1842CWN0"}</definedName>
    <definedName name="DGFEE" hidden="1">{#N/A,#N/A,TRUE,"1842CWN0"}</definedName>
    <definedName name="DGFEE_1" localSheetId="1" hidden="1">{#N/A,#N/A,TRUE,"1842CWN0"}</definedName>
    <definedName name="DGFEE_1" hidden="1">{#N/A,#N/A,TRUE,"1842CWN0"}</definedName>
    <definedName name="DGFEE_2" localSheetId="1" hidden="1">{#N/A,#N/A,TRUE,"1842CWN0"}</definedName>
    <definedName name="DGFEE_2" hidden="1">{#N/A,#N/A,TRUE,"1842CWN0"}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1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1" hidden="1">{#N/A,#N/A,TRUE,"1842CWN0"}</definedName>
    <definedName name="DGFR" hidden="1">{#N/A,#N/A,TRUE,"1842CWN0"}</definedName>
    <definedName name="DGFR_1" localSheetId="1" hidden="1">{#N/A,#N/A,TRUE,"1842CWN0"}</definedName>
    <definedName name="DGFR_1" hidden="1">{#N/A,#N/A,TRUE,"1842CWN0"}</definedName>
    <definedName name="DGFR_2" localSheetId="1" hidden="1">{#N/A,#N/A,TRUE,"1842CWN0"}</definedName>
    <definedName name="DGFR_2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1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1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ía">#REF!</definedName>
    <definedName name="DIAME">#REF!</definedName>
    <definedName name="Diametro" localSheetId="0">#REF!</definedName>
    <definedName name="Diametro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_de_obra">#REF!</definedName>
    <definedName name="Disco_abrasivo_corte_de_metal_14">#REF!</definedName>
    <definedName name="display_area_2">#REF!</definedName>
    <definedName name="DIST_BORDILLO_GRANADA">#REF!</definedName>
    <definedName name="DIST_BORDILLO_MARINILLA">#REF!</definedName>
    <definedName name="DIST_BORDILLO_SANCARLOS">#REF!</definedName>
    <definedName name="DIST_BORDILLO_STODOMINGO">#REF!</definedName>
    <definedName name="DISTANCIA_A_SITIO_DE_BOTADA__KM__BETANIA">#REF!</definedName>
    <definedName name="DISTANCIA_A_SITIO_DE_BOTADA__KM__HISPANIA">#REF!</definedName>
    <definedName name="DISTANCIA_A_SITIO_DE_BOTADA__KM__SALGAR">#REF!</definedName>
    <definedName name="DISTANCIA_A_SITIO_DE_CANTERA__KM__BETANIA">#REF!</definedName>
    <definedName name="DISTANCIA_A_SITIO_DE_CANTERA__KM__CIUDAD_BOLÍVAR">#REF!</definedName>
    <definedName name="DISTANCIA_A_SITIO_DE_CANTERA__KM__HISPANIA">#REF!</definedName>
    <definedName name="DISTANCIA_A_SITIO_DE_CANTERA__KM__SALGAR">#REF!</definedName>
    <definedName name="DISTANCIA_BORDILLO__KM__BETANIA">#REF!</definedName>
    <definedName name="DISTANCIA_BORDILLO__KM__CIUDAD_BOLIVAR">#REF!</definedName>
    <definedName name="DISTANCIA_BORDILLO__KM__HISPANIA">#REF!</definedName>
    <definedName name="DISTANCIA_BORDILLO__KM__SALGAR">#REF!</definedName>
    <definedName name="DISTRIBUCION" localSheetId="1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np">#REF!</definedName>
    <definedName name="do">#REF!</definedName>
    <definedName name="dolar">#REF!</definedName>
    <definedName name="DOLLAR">#REF!</definedName>
    <definedName name="Domiciliaria">#REF!</definedName>
    <definedName name="DOT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 localSheetId="0">#REF!</definedName>
    <definedName name="DR">#REF!</definedName>
    <definedName name="dren4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hidden="1">#REF!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uracion">#REF!</definedName>
    <definedName name="DWPRICE" hidden="1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#N/A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JEC">#REF!</definedName>
    <definedName name="Ejecutivo">#REF!</definedName>
    <definedName name="electrosoldada">#REF!</definedName>
    <definedName name="ELIMINACIONPROYC">#REF!</definedName>
    <definedName name="emanto">#REF!</definedName>
    <definedName name="eme">#N/A</definedName>
    <definedName name="EMPLEADO">#REF!</definedName>
    <definedName name="Empresa">#REF!</definedName>
    <definedName name="emul">#REF!</definedName>
    <definedName name="EMULSION">#REF!</definedName>
    <definedName name="ENCABEZA" localSheetId="0">#REF!</definedName>
    <definedName name="ENCABEZA">#REF!</definedName>
    <definedName name="End_Bal">#REF!</definedName>
    <definedName name="ene">#REF!</definedName>
    <definedName name="Ene_C">#REF!</definedName>
    <definedName name="EneFeb">#REF!</definedName>
    <definedName name="ENSAY">#REF!</definedName>
    <definedName name="Ensayos">#REF!</definedName>
    <definedName name="ENT.A1" localSheetId="0">#REF!</definedName>
    <definedName name="ENT.A1">#REF!</definedName>
    <definedName name="ENT.ESP" localSheetId="0">#REF!</definedName>
    <definedName name="ENT.ESP">#REF!</definedName>
    <definedName name="ENTIB" localSheetId="0">#REF!</definedName>
    <definedName name="ENTIB">#REF!</definedName>
    <definedName name="ENTIBADO" localSheetId="0">#REF!</definedName>
    <definedName name="ENTIBADO">#REF!</definedName>
    <definedName name="ENTIDADES">#REF!</definedName>
    <definedName name="ENTRADASP">#REF!</definedName>
    <definedName name="EPECIALIDAD_SIDOE">#REF!</definedName>
    <definedName name="EQPL">#REF!</definedName>
    <definedName name="EQUI">#REF!</definedName>
    <definedName name="EQUIPO" localSheetId="0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CENARIO" localSheetId="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 localSheetId="1">#REF!</definedName>
    <definedName name="ESE">PRESUPUESTO!$B$3</definedName>
    <definedName name="ESP_PAV" localSheetId="0">#REF!</definedName>
    <definedName name="ESP_PAV">#REF!</definedName>
    <definedName name="ESP1S" localSheetId="0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 localSheetId="0">#REF!</definedName>
    <definedName name="ESP2S">#REF!</definedName>
    <definedName name="ESP330.1P">#REF!</definedName>
    <definedName name="ESP632.1P">#REF!</definedName>
    <definedName name="ESP632.4P">#REF!</definedName>
    <definedName name="ESPE">#REF!</definedName>
    <definedName name="ESPECIFICACION">#REF!</definedName>
    <definedName name="Especificación">#REF!</definedName>
    <definedName name="ESPESOR" localSheetId="0">#REF!</definedName>
    <definedName name="ESPESOR">#REF!</definedName>
    <definedName name="ESPR" localSheetId="0">#REF!</definedName>
    <definedName name="ESPR">#REF!</definedName>
    <definedName name="ESTA">#REF!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ados">#REF!</definedName>
    <definedName name="este" localSheetId="1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OP">#N/A</definedName>
    <definedName name="ESTRAE">#REF!</definedName>
    <definedName name="estre" localSheetId="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1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 localSheetId="0">#REF!</definedName>
    <definedName name="EXC.POZ">#REF!</definedName>
    <definedName name="EXC.ZAN" localSheetId="0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istencia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.M">#REF!</definedName>
    <definedName name="f6.2.1.4">#REF!</definedName>
    <definedName name="FAC" hidden="1">#REF!</definedName>
    <definedName name="Facilidades">#REF!</definedName>
    <definedName name="factor">#REF!</definedName>
    <definedName name="Factor_1.55">#REF!</definedName>
    <definedName name="FACTOR_PRESTACIONAL">#REF!</definedName>
    <definedName name="Factor1.55">#REF!</definedName>
    <definedName name="Factor2.1">#REF!</definedName>
    <definedName name="FACTURADO">#REF!</definedName>
    <definedName name="fafssdfasfd">#REF!</definedName>
    <definedName name="FareWellStmnt">#REF!</definedName>
    <definedName name="FaseProyecto">#REF!</definedName>
    <definedName name="fctr">#REF!</definedName>
    <definedName name="FD">#N/A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CHA" localSheetId="1">#REF!</definedName>
    <definedName name="FECHA">PRESUPUESTO!$A$8</definedName>
    <definedName name="FechaInicio">#REF!</definedName>
    <definedName name="FechaTermina">#REF!</definedName>
    <definedName name="FechaTerminacion">#REF!</definedName>
    <definedName name="FELIPE">#REF!</definedName>
    <definedName name="fer">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f">#N/A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#N/A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_1" localSheetId="1" hidden="1">{#N/A,#N/A,TRUE,"1842CWN0"}</definedName>
    <definedName name="fhg_1" hidden="1">{#N/A,#N/A,TRUE,"1842CWN0"}</definedName>
    <definedName name="fhg_2" localSheetId="1" hidden="1">{#N/A,#N/A,TRUE,"1842CWN0"}</definedName>
    <definedName name="fhg_2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localSheetId="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#N/A</definedName>
    <definedName name="FinePrint">#REF!</definedName>
    <definedName name="FINI">#REF!</definedName>
    <definedName name="Flasher_luminoso_para_barricadas">#REF!</definedName>
    <definedName name="FM">1.18</definedName>
    <definedName name="FM_INTERVENTORÍA">#REF!</definedName>
    <definedName name="fnic">#REF!</definedName>
    <definedName name="FO">1.32</definedName>
    <definedName name="FORDESCR">#REF!</definedName>
    <definedName name="form">#REF!</definedName>
    <definedName name="FORM_C3">#REF!</definedName>
    <definedName name="FORM3">#REF!</definedName>
    <definedName name="FORMA">#REF!</definedName>
    <definedName name="FORMA_">#REF!</definedName>
    <definedName name="FORMALE">#REF!</definedName>
    <definedName name="formaleta_madera">#REF!</definedName>
    <definedName name="Formato" localSheetId="0">#REF!</definedName>
    <definedName name="Formato">#REF!</definedName>
    <definedName name="Formato1" localSheetId="0">#REF!</definedName>
    <definedName name="Formato1">#REF!</definedName>
    <definedName name="FORMCON">#REF!</definedName>
    <definedName name="FORMCUELL">#REF!</definedName>
    <definedName name="FORMH">#REF!</definedName>
    <definedName name="FORMM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p">1.59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#N/A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ASO">#N/A</definedName>
    <definedName name="Gastos" localSheetId="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4">#REF!</definedName>
    <definedName name="geodren">#REF!</definedName>
    <definedName name="geomalla">#REF!</definedName>
    <definedName name="GEOT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hyju">#REF!</definedName>
    <definedName name="giova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P">#REF!</definedName>
    <definedName name="grapas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.EXC" localSheetId="0">#REF!</definedName>
    <definedName name="h.EXC">#REF!</definedName>
    <definedName name="h.LOM" localSheetId="0">#REF!</definedName>
    <definedName name="h.LOM">#REF!</definedName>
    <definedName name="H.LOMO">#REF!</definedName>
    <definedName name="h.POZ" localSheetId="0">#REF!</definedName>
    <definedName name="h.POZ">#REF!</definedName>
    <definedName name="H_pump">#REF!</definedName>
    <definedName name="H5917Ç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BITANTES">#REF!</definedName>
    <definedName name="HACER" localSheetId="0">#REF!</definedName>
    <definedName name="HACER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#N/A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M">#REF!</definedName>
    <definedName name="HM3EB">#REF!</definedName>
    <definedName name="HM3JH">#REF!</definedName>
    <definedName name="HMHF3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localSheetId="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1" localSheetId="0">#REF!</definedName>
    <definedName name="HOJA1">#REF!</definedName>
    <definedName name="horat">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75MH">#REF!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d_alfabeto">#REF!</definedName>
    <definedName name="id_equipo">#REF!</definedName>
    <definedName name="id_equipo2">#REF!</definedName>
    <definedName name="id_equipo3">#REF!</definedName>
    <definedName name="ID_EQUIPOS">#REF!</definedName>
    <definedName name="ID_EQUIPOS1">#REF!</definedName>
    <definedName name="id_mano_de_obra">#REF!</definedName>
    <definedName name="ID_MANODEOBRA">#REF!</definedName>
    <definedName name="ID_MATERIALES">#REF!</definedName>
    <definedName name="id_materiales3">#REF!</definedName>
    <definedName name="IF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RE">#REF!</definedName>
    <definedName name="IMPRESSION">#REF!</definedName>
    <definedName name="IMPREVISTOS">#REF!</definedName>
    <definedName name="IMPRI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DIVIDUALES" localSheetId="0">#REF!</definedName>
    <definedName name="INDIVIDUALES">#REF!</definedName>
    <definedName name="inf" localSheetId="0">#REF!</definedName>
    <definedName name="inf">#REF!</definedName>
    <definedName name="Informe" localSheetId="1">{#N/A,#N/A,FALSE,"PROPON.2001"}</definedName>
    <definedName name="Informe">{#N/A,#N/A,FALSE,"PROPON.2001"}</definedName>
    <definedName name="Informe_semanal">#REF!</definedName>
    <definedName name="INGENIERIA1" hidden="1">#REF!</definedName>
    <definedName name="INGENIERIA11" hidden="1">#REF!</definedName>
    <definedName name="Ingeniero">#REF!</definedName>
    <definedName name="Ingeniero_ambiental">#REF!</definedName>
    <definedName name="iniciales">#REF!,#REF!,#REF!,#REF!</definedName>
    <definedName name="Inicio">#REF!</definedName>
    <definedName name="INPU">#REF!</definedName>
    <definedName name="INPUT">#REF!</definedName>
    <definedName name="Inspector_de_Obra">#REF!</definedName>
    <definedName name="INSU">#REF!</definedName>
    <definedName name="INSUMOS">#REF!</definedName>
    <definedName name="Insumos_auxiliares">#REF!</definedName>
    <definedName name="Insumos_basicos">#REF!</definedName>
    <definedName name="INSUMOS_ENSAYOS">#REF!</definedName>
    <definedName name="INSUMOS_EQUIPOS">#REF!</definedName>
    <definedName name="INSUMOS_MANO_DE_OBRA">#REF!</definedName>
    <definedName name="INSUMOS_MATERIALES">#REF!</definedName>
    <definedName name="INSUMOS_SERVICIOS">#REF!</definedName>
    <definedName name="INSUMOS_TRANSPORTE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">#REF!</definedName>
    <definedName name="Interventor">#REF!</definedName>
    <definedName name="INTERVENTORIA" hidden="1">#REF!</definedName>
    <definedName name="INTERVENTORÍA">#REF!</definedName>
    <definedName name="interventoria_2" hidden="1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#N/A</definedName>
    <definedName name="IP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EM" localSheetId="0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#N/A</definedName>
    <definedName name="ITEMS_DEF">#REF!</definedName>
    <definedName name="Iterar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#N/A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L" localSheetId="1" hidden="1">{#N/A,#N/A,TRUE,"1842CWN0"}</definedName>
    <definedName name="KDL" hidden="1">{#N/A,#N/A,TRUE,"1842CWN0"}</definedName>
    <definedName name="KDL_1" localSheetId="1" hidden="1">{#N/A,#N/A,TRUE,"1842CWN0"}</definedName>
    <definedName name="KDL_1" hidden="1">{#N/A,#N/A,TRUE,"1842CWN0"}</definedName>
    <definedName name="KDL_2" localSheetId="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#N/A</definedName>
    <definedName name="klklk">#REF!</definedName>
    <definedName name="km">#REF!</definedName>
    <definedName name="KO" hidden="1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 localSheetId="0">#REF!</definedName>
    <definedName name="L.CARCAMO">#REF!</definedName>
    <definedName name="L.CIL" localSheetId="0">#REF!</definedName>
    <definedName name="L.CIL">#REF!</definedName>
    <definedName name="L_" localSheetId="0">#REF!</definedName>
    <definedName name="L_">#REF!</definedName>
    <definedName name="L_TUB" localSheetId="0">#REF!</definedName>
    <definedName name="L_TUB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E">#REF!</definedName>
    <definedName name="Last_Row">#N/A</definedName>
    <definedName name="LB">#REF!</definedName>
    <definedName name="ld">#REF!</definedName>
    <definedName name="Leh">#REF!</definedName>
    <definedName name="LFAB">#REF!</definedName>
    <definedName name="Libro1_Hoja1_Lista">#REF!</definedName>
    <definedName name="LICITACION">#REF!</definedName>
    <definedName name="LiMo">#REF!</definedName>
    <definedName name="LIMP">#REF!</definedName>
    <definedName name="LIMPIO" localSheetId="0">#REF!</definedName>
    <definedName name="LIMPIO">#REF!</definedName>
    <definedName name="LINEA">#REF!</definedName>
    <definedName name="LisaCodSAO">#REF!</definedName>
    <definedName name="lista">#REF!</definedName>
    <definedName name="listaabril">#REF!</definedName>
    <definedName name="Listacanti">#REF!</definedName>
    <definedName name="ListaCantidad">#REF!</definedName>
    <definedName name="Listado">#REF!</definedName>
    <definedName name="listado1" localSheetId="1">{#N/A,#N/A,FALSE,"PROPON.2001"}</definedName>
    <definedName name="listado1">{#N/A,#N/A,FALSE,"PROPON.2001"}</definedName>
    <definedName name="ListaItem">#REF!</definedName>
    <definedName name="listaprecios">#REF!</definedName>
    <definedName name="ListaUni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#REF!</definedName>
    <definedName name="llam">#REF!</definedName>
    <definedName name="LLANTAS">#REF!</definedName>
    <definedName name="LLAP12">#REF!</definedName>
    <definedName name="LLL">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at">#REF!</definedName>
    <definedName name="lo" localSheetId="1" hidden="1">{#N/A,#N/A,FALSE,"GRAFICO";#N/A,#N/A,FALSE,"CAJA (2)";#N/A,#N/A,FALSE,"TERCEROS-PROMEDIO";#N/A,#N/A,FALSE,"CAJA";#N/A,#N/A,FALSE,"INGRESOS1995-2003";#N/A,#N/A,FALSE,"GASTOS1995-2003"}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GO">#N/A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PE">#REF!</definedName>
    <definedName name="LOTE">#REF!</definedName>
    <definedName name="louujhvh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tr">#REF!</definedName>
    <definedName name="LUBRI">#REF!</definedName>
    <definedName name="Lubricante">#REF!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LUPVC">#REF!</definedName>
    <definedName name="LUPVC_">#REF!</definedName>
    <definedName name="LUPVT">#REF!</definedName>
    <definedName name="LUZ" localSheetId="1">{#N/A,#N/A,FALSE,"PROPON.2001"}</definedName>
    <definedName name="LUZ">{#N/A,#N/A,FALSE,"PROPON.2001"}</definedName>
    <definedName name="lv">#REF!</definedName>
    <definedName name="M" localSheetId="1">{#N/A,#N/A,FALSE,"PROPON.2001"}</definedName>
    <definedName name="M">{#N/A,#N/A,FALSE,"PROPON.2001"}</definedName>
    <definedName name="M120K">#REF!</definedName>
    <definedName name="M240K">#REF!</definedName>
    <definedName name="M280K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CJ">#REF!</definedName>
    <definedName name="Maestro_de_Obra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la">#REF!</definedName>
    <definedName name="MALO">#REF!&lt;2.5</definedName>
    <definedName name="mama" hidden="1">#REF!</definedName>
    <definedName name="ManodeObra">#REF!</definedName>
    <definedName name="MANTO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_C">#REF!</definedName>
    <definedName name="MARABA">#REF!</definedName>
    <definedName name="MarAbr">#REF!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a" localSheetId="0">#REF!</definedName>
    <definedName name="Marca">#REF!</definedName>
    <definedName name="MARCO_H">#REF!</definedName>
    <definedName name="MARIA" localSheetId="1">{#N/A,#N/A,FALSE,"PROPON.2001"}</definedName>
    <definedName name="MARIA">{#N/A,#N/A,FALSE,"PROPON.2001"}</definedName>
    <definedName name="marina">#REF!</definedName>
    <definedName name="MarkP" localSheetId="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 localSheetId="1">{#N/A,#N/A,FALSE,"PROPON.2001"}</definedName>
    <definedName name="MARTA">{#N/A,#N/A,FALSE,"PROPON.2001"}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PR">#REF!</definedName>
    <definedName name="MATRIZ">#REF!</definedName>
    <definedName name="MATRIZ_DE_DATOS">#REF!</definedName>
    <definedName name="MatTuberia">#REF!</definedName>
    <definedName name="MayJun">#REF!</definedName>
    <definedName name="MayJun_C">#REF!</definedName>
    <definedName name="MC4CM">#REF!</definedName>
    <definedName name="MCCs">#REF!</definedName>
    <definedName name="mdc2a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">#REF!</definedName>
    <definedName name="mediah_reposo_comida">#REF!</definedName>
    <definedName name="MEDID">#REF!</definedName>
    <definedName name="Medidor" localSheetId="0">#REF!</definedName>
    <definedName name="Medidor">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antonio">#REF!</definedName>
    <definedName name="memluciana">#REF!</definedName>
    <definedName name="memmorelia">#REF!</definedName>
    <definedName name="memmorron">#REF!</definedName>
    <definedName name="memoria">#REF!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 localSheetId="1" hidden="1">{#N/A,#N/A,TRUE,"1842CWN0"}</definedName>
    <definedName name="met" hidden="1">{#N/A,#N/A,TRUE,"1842CWN0"}</definedName>
    <definedName name="met_1" localSheetId="1" hidden="1">{#N/A,#N/A,TRUE,"1842CWN0"}</definedName>
    <definedName name="met_1" hidden="1">{#N/A,#N/A,TRUE,"1842CWN0"}</definedName>
    <definedName name="met_2" localSheetId="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localSheetId="1" hidden="1">{#N/A,#N/A,TRUE,"1842CWN0"}</definedName>
    <definedName name="metal" hidden="1">{#N/A,#N/A,TRUE,"1842CWN0"}</definedName>
    <definedName name="metal_1" localSheetId="1" hidden="1">{#N/A,#N/A,TRUE,"1842CWN0"}</definedName>
    <definedName name="metal_1" hidden="1">{#N/A,#N/A,TRUE,"1842CWN0"}</definedName>
    <definedName name="metal_2" localSheetId="1" hidden="1">{#N/A,#N/A,TRUE,"1842CWN0"}</definedName>
    <definedName name="metal_2" hidden="1">{#N/A,#N/A,TRUE,"1842CWN0"}</definedName>
    <definedName name="Mezcladora_trompo_a_gasolina__Inc._combustible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k">#REF!&lt;2.5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>{#N/A,#N/A,FALSE,"PROPON.2001"}</definedName>
    <definedName name="mmm">{#N/A,#N/A,FALSE,"PROPON.2001"}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INTERNA">#REF!</definedName>
    <definedName name="MO120K">#REF!</definedName>
    <definedName name="MO240K">#REF!</definedName>
    <definedName name="MO280K">#REF!</definedName>
    <definedName name="MOA" localSheetId="1" hidden="1">{#N/A,#N/A,FALSE,"Hoja1";#N/A,#N/A,FALSE,"Hoja2"}</definedName>
    <definedName name="MOA" hidden="1">{#N/A,#N/A,FALSE,"Hoja1";#N/A,#N/A,FALSE,"Hoja2"}</definedName>
    <definedName name="MOCARG">#REF!</definedName>
    <definedName name="MOD">#REF!</definedName>
    <definedName name="MOD_EXTERNA">#REF!</definedName>
    <definedName name="MODIF1">#REF!</definedName>
    <definedName name="MODIF1_2">#REF!</definedName>
    <definedName name="MODIF1_7">#REF!</definedName>
    <definedName name="MOdificad" hidden="1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1" hidden="1">{#N/A,#N/A,FALSE,"Hoja1";#N/A,#N/A,FALSE,"Hoja2"}</definedName>
    <definedName name="MOE" hidden="1">{#N/A,#N/A,FALSE,"Hoja1";#N/A,#N/A,FALSE,"Hoja2"}</definedName>
    <definedName name="MOENC">#REF!</definedName>
    <definedName name="MOIHF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a">#REF!</definedName>
    <definedName name="MORON">#REF!</definedName>
    <definedName name="MOTO">#REF!</definedName>
    <definedName name="MOTOBOMBA">#REF!</definedName>
    <definedName name="MOTON">#REF!</definedName>
    <definedName name="Motoniveladora_120_HP.">#REF!</definedName>
    <definedName name="MOTOP">#REF!</definedName>
    <definedName name="MOVOL">#REF!</definedName>
    <definedName name="MRLART">#REF!</definedName>
    <definedName name="MRSUPDET">#REF!</definedName>
    <definedName name="Mtz_Avance">#REF!</definedName>
    <definedName name="mtz_equipos">#REF!</definedName>
    <definedName name="mtz_manodeobra">#REF!</definedName>
    <definedName name="mtz_materiales1">#REF!</definedName>
    <definedName name="muni1">#REF!</definedName>
    <definedName name="muni2">#REF!</definedName>
    <definedName name="muni3">#REF!</definedName>
    <definedName name="muni4">#REF!</definedName>
    <definedName name="muni5">#REF!</definedName>
    <definedName name="muni6">#REF!</definedName>
    <definedName name="muni7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it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_desarrolladas">#REF!,#REF!,#REF!,#REF!</definedName>
    <definedName name="NOMBRE" localSheetId="1">#REF!</definedName>
    <definedName name="NOMBRE">PRESUPUESTO!$B$2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AF" localSheetId="0">#REF!</definedName>
    <definedName name="NOVAF">#REF!</definedName>
    <definedName name="NovDic">#REF!</definedName>
    <definedName name="np">#REF!</definedName>
    <definedName name="NPAGE">#REF!</definedName>
    <definedName name="NUEVO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>DATE(YEAR(#REF!),MONTH(#REF!)+Payment_Number,DAY(#REF!))</definedName>
    <definedName name="obre">#REF!</definedName>
    <definedName name="OBSERV" localSheetId="0">#REF!</definedName>
    <definedName name="OBSERV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localSheetId="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ficios_Varios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CAR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ge____1____of____2">#REF!</definedName>
    <definedName name="PAJARITA">#REF!</definedName>
    <definedName name="PAPA">#REF!</definedName>
    <definedName name="PAPSO_INTERVENTORÍA">#REF!</definedName>
    <definedName name="PAPSO_OBRA">#REF!</definedName>
    <definedName name="par">#REF!</definedName>
    <definedName name="Parametro_Peso">#REF!</definedName>
    <definedName name="PARAMETROS">#REF!</definedName>
    <definedName name="particulares1" localSheetId="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savia">#REF!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CO">#REF!</definedName>
    <definedName name="Peldaño">#REF!</definedName>
    <definedName name="PEPE">#N/A</definedName>
    <definedName name="PER_PAV" localSheetId="0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NO">#REF!</definedName>
    <definedName name="phed">#REF!</definedName>
    <definedName name="phen">#REF!</definedName>
    <definedName name="PIE4A6">#REF!</definedName>
    <definedName name="PIECR">#REF!</definedName>
    <definedName name="pied">#REF!</definedName>
    <definedName name="PIEDR">#REF!</definedName>
    <definedName name="piedragav">#REF!</definedName>
    <definedName name="PILOTE">#REF!</definedName>
    <definedName name="Pin">#REF!</definedName>
    <definedName name="PINBAR">#REF!</definedName>
    <definedName name="PINBLA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 localSheetId="1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nta_Electrica__Diesel_Gasolina">#REF!</definedName>
    <definedName name="PLAST">#REF!</definedName>
    <definedName name="Platinas">#REF!</definedName>
    <definedName name="Plazo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np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IZAS" localSheetId="1" hidden="1">{"TAB1",#N/A,TRUE,"GENERAL";"TAB2",#N/A,TRUE,"GENERAL";"TAB3",#N/A,TRUE,"GENERAL";"TAB4",#N/A,TRUE,"GENERAL";"TAB5",#N/A,TRUE,"GENERAL"}</definedName>
    <definedName name="POLIZAS" hidden="1">{"TAB1",#N/A,TRUE,"GENERAL";"TAB2",#N/A,TRUE,"GENERAL";"TAB3",#N/A,TRUE,"GENERAL";"TAB4",#N/A,TRUE,"GENERAL";"TAB5",#N/A,TRUE,"GENERAL"}</definedName>
    <definedName name="POLIZAS_INTERVENTORÍA">#REF!</definedName>
    <definedName name="Polynomial">#REF!</definedName>
    <definedName name="PoMede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_en_angulo_de_2_2_1_4_de_3_5m_para_señal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" localSheetId="0">#REF!</definedName>
    <definedName name="POZ">#REF!</definedName>
    <definedName name="POZO" localSheetId="0">#REF!</definedName>
    <definedName name="POZO">#REF!</definedName>
    <definedName name="POZO1.2" localSheetId="0">#REF!</definedName>
    <definedName name="POZO1.2">#REF!</definedName>
    <definedName name="POZOS" localSheetId="0">#REF!</definedName>
    <definedName name="POZOS">#REF!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CSO_EXTERNO">#REF!</definedName>
    <definedName name="PRE" localSheetId="0">#REF!</definedName>
    <definedName name="PRE">#REF!</definedName>
    <definedName name="Precio">#REF!</definedName>
    <definedName name="precio2">#REF!</definedName>
    <definedName name="precios" localSheetId="0">#REF!</definedName>
    <definedName name="precios">#REF!</definedName>
    <definedName name="preciosvig" localSheetId="0">#REF!</definedName>
    <definedName name="preciosvig">#REF!</definedName>
    <definedName name="PRES.AGRI">#REF!</definedName>
    <definedName name="PRESIPISTO">#REF!</definedName>
    <definedName name="PREST">#REF!</definedName>
    <definedName name="presta">#REF!</definedName>
    <definedName name="Prestaciones_1">#REF!</definedName>
    <definedName name="Prestaciones_2">#REF!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1">OFFSET(Full_Print,0,0,Last_Row)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S">#REF!</definedName>
    <definedName name="PROF">#REF!</definedName>
    <definedName name="Profesional_SISO">#REF!</definedName>
    <definedName name="PrOfic">#REF!</definedName>
    <definedName name="PROG" hidden="1">#REF!</definedName>
    <definedName name="PROGDES">#REF!</definedName>
    <definedName name="Programa">#REF!</definedName>
    <definedName name="PROGRAMADO" localSheetId="0">#REF!</definedName>
    <definedName name="PROGRAMADO">#REF!</definedName>
    <definedName name="programainv">#N/A</definedName>
    <definedName name="Proponente">#REF!</definedName>
    <definedName name="PROVISIONALES" hidden="1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LIDMAN">#REF!</definedName>
    <definedName name="PUNTI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jón_de_piedra_del_municipio">#REF!</definedName>
    <definedName name="RANGO_FECHA">#REF!</definedName>
    <definedName name="Rasante">#REF!</definedName>
    <definedName name="Rates">#REF!</definedName>
    <definedName name="RD">#REF!</definedName>
    <definedName name="RDN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d">#REF!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#N/A</definedName>
    <definedName name="Reimbursement">"Reembolso"</definedName>
    <definedName name="reinicio">#N/A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_de_obr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RO">#REF!</definedName>
    <definedName name="Retroexcavadora_de_llantas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nf">#REF!</definedName>
    <definedName name="Ro">#REF!,#REF!,#REF!</definedName>
    <definedName name="RODILLO">#REF!</definedName>
    <definedName name="rr">#N/A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#REF!</definedName>
    <definedName name="s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Conv">#REF!</definedName>
    <definedName name="SALID1">#REF!</definedName>
    <definedName name="SalMinimo">#REF!</definedName>
    <definedName name="SAOG7">#REF!</definedName>
    <definedName name="SAOG7OCTUBRE">#REF!</definedName>
    <definedName name="SASASASASAS" localSheetId="1" hidden="1">{"via1",#N/A,TRUE,"general";"via2",#N/A,TRUE,"general";"via3",#N/A,TRUE,"general"}</definedName>
    <definedName name="SASASASASAS" hidden="1">{"via1",#N/A,TRUE,"general";"via2",#N/A,TRUE,"general";"via3",#N/A,TRUE,"general"}</definedName>
    <definedName name="sbg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cretaria">#REF!</definedName>
    <definedName name="SECTOR">#REF!</definedName>
    <definedName name="sem">#REF!</definedName>
    <definedName name="SEMANA_C3">#REF!</definedName>
    <definedName name="semanal">#REF!</definedName>
    <definedName name="semilla">#REF!</definedName>
    <definedName name="sena">#REF!</definedName>
    <definedName name="Señal__grupo_1_._Tablero_en_lámina_galvanizada_de_75cm_75cm__calibre_16__reflectivo_tipo_1__incluye_poste">#REF!</definedName>
    <definedName name="señv">#REF!</definedName>
    <definedName name="SepOct">#REF!</definedName>
    <definedName name="SepOct_C">#REF!</definedName>
    <definedName name="septico">#REF!</definedName>
    <definedName name="SERO">#N/A</definedName>
    <definedName name="servicio">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#N/A</definedName>
    <definedName name="SIKAD">#REF!</definedName>
    <definedName name="Sin_nombre">#REF!</definedName>
    <definedName name="SINGOLO">#REF!</definedName>
    <definedName name="SISISIS">#N/A</definedName>
    <definedName name="SLPVC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LD._4_">#REF!</definedName>
    <definedName name="SOLD._6_">#REF!</definedName>
    <definedName name="SOLD._8_">#REF!</definedName>
    <definedName name="SOLDA">#REF!</definedName>
    <definedName name="SOLPVC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#REF!</definedName>
    <definedName name="SSS">#REF!</definedName>
    <definedName name="SSSS">#N/A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">#REF!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BBASE">#REF!</definedName>
    <definedName name="Subbse_Granular">#REF!</definedName>
    <definedName name="SUBSUELO">#REF!</definedName>
    <definedName name="SUBTIPOACC" localSheetId="0">#REF!</definedName>
    <definedName name="SUBTIPOACC">#REF!</definedName>
    <definedName name="Subtotal">#REF!</definedName>
    <definedName name="SUELDO">#REF!</definedName>
    <definedName name="sum">#REF!</definedName>
    <definedName name="suma">#REF!</definedName>
    <definedName name="SUMI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#N/A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.1_POZ">#REF!</definedName>
    <definedName name="T.3" localSheetId="0">#REF!</definedName>
    <definedName name="T.3">#REF!</definedName>
    <definedName name="T.VIA">#REF!</definedName>
    <definedName name="T___2_.3_FC_2.2" localSheetId="0">#REF!</definedName>
    <definedName name="T___2_.3_FC_2.2">#REF!</definedName>
    <definedName name="t_1" localSheetId="1">Scheduled_Payment+Extra_Payment</definedName>
    <definedName name="t_1">Scheduled_Payment+Extra_Payment</definedName>
    <definedName name="T1_" localSheetId="0">#REF!</definedName>
    <definedName name="T1_">#REF!</definedName>
    <definedName name="T1__2_FC1_5" localSheetId="0">#REF!</definedName>
    <definedName name="T1__2_FC1_5">#REF!</definedName>
    <definedName name="T1__2_FC1_9" localSheetId="0">#REF!</definedName>
    <definedName name="T1__2_FC1_9">#REF!</definedName>
    <definedName name="T1__3__2_FC1_9" localSheetId="0">#REF!</definedName>
    <definedName name="T1__3__2_FC1_9">#REF!</definedName>
    <definedName name="T1_FC_1.5__.2" localSheetId="0">#REF!</definedName>
    <definedName name="T1_FC_1.5__.2">#REF!</definedName>
    <definedName name="T1_FC_1.9__.2" localSheetId="0">#REF!</definedName>
    <definedName name="T1_FC_1.9__.2">#REF!</definedName>
    <definedName name="T1_FC1_5">#REF!</definedName>
    <definedName name="T1_FC1_9">#REF!</definedName>
    <definedName name="T1_FC2.2">#REF!</definedName>
    <definedName name="T11SF15" localSheetId="0">#REF!</definedName>
    <definedName name="T11SF15">#REF!</definedName>
    <definedName name="T11SF19" localSheetId="0">#REF!</definedName>
    <definedName name="T11SF19">#REF!</definedName>
    <definedName name="T12SF15" localSheetId="0">#REF!</definedName>
    <definedName name="T12SF15">#REF!</definedName>
    <definedName name="T12SF19" localSheetId="0">#REF!</definedName>
    <definedName name="T12SF19">#REF!</definedName>
    <definedName name="T1RF15" localSheetId="0">#REF!</definedName>
    <definedName name="T1RF15">#REF!</definedName>
    <definedName name="T1RF19" localSheetId="0">#REF!</definedName>
    <definedName name="T1RF19">#REF!</definedName>
    <definedName name="T2.PVC">#REF!</definedName>
    <definedName name="T2_" localSheetId="0">#REF!</definedName>
    <definedName name="T2_">#REF!</definedName>
    <definedName name="T2_.3" localSheetId="0">#REF!</definedName>
    <definedName name="T2_.3">#REF!</definedName>
    <definedName name="T2__2_FC1_5" localSheetId="0">#REF!</definedName>
    <definedName name="T2__2_FC1_5">#REF!</definedName>
    <definedName name="T2__3_FC1_9" localSheetId="0">#REF!</definedName>
    <definedName name="T2__3_FC1_9">#REF!</definedName>
    <definedName name="T2_FC_1.5__.3" localSheetId="0">#REF!</definedName>
    <definedName name="T2_FC_1.5__.3">#REF!</definedName>
    <definedName name="T2_FC_1.5__.3_.2" localSheetId="0">#REF!</definedName>
    <definedName name="T2_FC_1.5__.3_.2">#REF!</definedName>
    <definedName name="T2_FC_1.9__.3" localSheetId="0">#REF!</definedName>
    <definedName name="T2_FC_1.9__.3">#REF!</definedName>
    <definedName name="T2_FC_1.9__.3_.2" localSheetId="0">#REF!</definedName>
    <definedName name="T2_FC_1.9__.3_.2">#REF!</definedName>
    <definedName name="T2_FC1_5">#REF!</definedName>
    <definedName name="T2_FC1_9">#REF!</definedName>
    <definedName name="T2_POZ" localSheetId="0">#REF!</definedName>
    <definedName name="T2_POZ">#REF!</definedName>
    <definedName name="T2_RAS" localSheetId="0">#REF!</definedName>
    <definedName name="T2_RAS">#REF!</definedName>
    <definedName name="T21SF15" localSheetId="0">#REF!</definedName>
    <definedName name="T21SF15">#REF!</definedName>
    <definedName name="T21SF19" localSheetId="0">#REF!</definedName>
    <definedName name="T21SF19">#REF!</definedName>
    <definedName name="T22JH">#REF!</definedName>
    <definedName name="T22SF15" localSheetId="0">#REF!</definedName>
    <definedName name="T22SF15">#REF!</definedName>
    <definedName name="T22SF19" localSheetId="0">#REF!</definedName>
    <definedName name="T22SF19">#REF!</definedName>
    <definedName name="T2RF15" localSheetId="0">#REF!</definedName>
    <definedName name="T2RF15">#REF!</definedName>
    <definedName name="T2RF19" localSheetId="0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AB_FECHA">#REF!</definedName>
    <definedName name="TABLA" localSheetId="0">#REF!</definedName>
    <definedName name="TABLA">#REF!</definedName>
    <definedName name="tabla1">#REF!</definedName>
    <definedName name="TABLEKP">#REF!</definedName>
    <definedName name="TABLEPRI">#REF!</definedName>
    <definedName name="TABLILLA">#REF!</definedName>
    <definedName name="tacha">#REF!</definedName>
    <definedName name="TACOM">#REF!</definedName>
    <definedName name="TACOM1">#REF!</definedName>
    <definedName name="TACOR">#REF!</definedName>
    <definedName name="Tambores">#REF!</definedName>
    <definedName name="TANQUE">#REF!</definedName>
    <definedName name="Tanques">#REF!</definedName>
    <definedName name="TAPAM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SAS_INTERVENTORIA">#REF!</definedName>
    <definedName name="TASH2_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JAB">#REF!</definedName>
    <definedName name="TEJAJ">#REF!</definedName>
    <definedName name="TEJBAR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erminadora">#REF!</definedName>
    <definedName name="terminales">#REF!</definedName>
    <definedName name="TÉRMINOS">#N/A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ALV">#REF!</definedName>
    <definedName name="TGB">#REF!</definedName>
    <definedName name="TGRASA">#REF!</definedName>
    <definedName name="TH">#REF!</definedName>
    <definedName name="TH10J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 localSheetId="0">#REF!</definedName>
    <definedName name="TIPO">#REF!</definedName>
    <definedName name="TIPO_GRUPO">#REF!</definedName>
    <definedName name="Tipocimentacion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OANA">#N/A</definedName>
    <definedName name="TODOINSU">#N/A</definedName>
    <definedName name="TODOITEM">#N/A</definedName>
    <definedName name="TopEncargado">#REF!</definedName>
    <definedName name="TOPGENER">#REF!</definedName>
    <definedName name="TOPGENER1">#REF!</definedName>
    <definedName name="TOPMENU">#REF!</definedName>
    <definedName name="Topo">#REF!</definedName>
    <definedName name="TORNI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_Act01">#REF!</definedName>
    <definedName name="Tot_Act02">#REF!</definedName>
    <definedName name="Tot_Act03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VCME">#REF!</definedName>
    <definedName name="TPVCP1">#REF!</definedName>
    <definedName name="TPVCS3">#REF!</definedName>
    <definedName name="TPVCS4">#REF!</definedName>
    <definedName name="TR">#REF!</definedName>
    <definedName name="TrainSpec">#REF!</definedName>
    <definedName name="TRAMO" localSheetId="0">#REF!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S">#REF!</definedName>
    <definedName name="TRANS_">#REF!</definedName>
    <definedName name="Transmisores">#REF!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volco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 localSheetId="0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t">#REF!</definedName>
    <definedName name="TRITM">#REF!</definedName>
    <definedName name="TRITU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nzadora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ttuy">#REF!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AC10">#N/A</definedName>
    <definedName name="TUAC12">#REF!</definedName>
    <definedName name="TUAC16">#N/A</definedName>
    <definedName name="TUB8AC">#REF!</definedName>
    <definedName name="TUBERIA" hidden="1">#REF!</definedName>
    <definedName name="Tubería">#REF!</definedName>
    <definedName name="Tubería_PVC_alcantarillado_36___Inc.Transporte">#REF!</definedName>
    <definedName name="TUBERIA1" hidden="1">#REF!</definedName>
    <definedName name="TUBNE">#REF!</definedName>
    <definedName name="Tubo_rectangular_100x40x1.5_mm">#REF!</definedName>
    <definedName name="TUBS2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214_">#REF!</definedName>
    <definedName name="U" localSheetId="0">#REF!</definedName>
    <definedName name="U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_PRI">#REF!</definedName>
    <definedName name="Unidades">#REF!</definedName>
    <definedName name="UNION_Z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NPVP1">#REF!</definedName>
    <definedName name="UNPVP2">#REF!</definedName>
    <definedName name="UNPVP3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VC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1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la">#REF!</definedName>
    <definedName name="VALMA3">#REF!</definedName>
    <definedName name="VALMA4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paraiso">#N/A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álvulas">#REF!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VNAEL3">#REF!</definedName>
    <definedName name="VCEVNAEL4">#REF!</definedName>
    <definedName name="VCSBVNAEL2">#REF!</definedName>
    <definedName name="VCSBVNAEL3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__Tipo_pickup">#REF!</definedName>
    <definedName name="VentaAiu">#REF!</definedName>
    <definedName name="VENTI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>#REF!</definedName>
    <definedName name="VIAJE">#REF!</definedName>
    <definedName name="VIAJE_">#REF!</definedName>
    <definedName name="VIAJEMED">#REF!</definedName>
    <definedName name="VIBGA">#REF!</definedName>
    <definedName name="VIBGA_">#REF!</definedName>
    <definedName name="vibr">#REF!</definedName>
    <definedName name="VIBRA">#REF!</definedName>
    <definedName name="VIBRADOR">#REF!</definedName>
    <definedName name="Vibrador_a_gasolina">#REF!</definedName>
    <definedName name="VIBRCOM">#REF!</definedName>
    <definedName name="VIBRE">#REF!</definedName>
    <definedName name="VIBRO">#REF!</definedName>
    <definedName name="vibrocompactador_de_8_t.">#REF!</definedName>
    <definedName name="VICEP_DIRECC">#REF!</definedName>
    <definedName name="VIDRI">#REF!</definedName>
    <definedName name="VigenciaDolares">#REF!</definedName>
    <definedName name="VigenciaPesos">#REF!</definedName>
    <definedName name="VIGFUTU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m3km">#REF!</definedName>
    <definedName name="VOLQU">#REF!</definedName>
    <definedName name="VOLQUET">#REF!</definedName>
    <definedName name="VOLQUETA">#REF!</definedName>
    <definedName name="Volqueta__6_m³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PVC2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uyhj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ERTEG">#REF!</definedName>
    <definedName name="WEFWE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localSheetId="1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1" hidden="1">{#N/A,#N/A,TRUE,"CODIGO DEPENDENCIA"}</definedName>
    <definedName name="wrn.ar." hidden="1">{#N/A,#N/A,TRUE,"CODIGO DEPENDENCIA"}</definedName>
    <definedName name="wrn.civil._.works." localSheetId="1" hidden="1">{#N/A,#N/A,TRUE,"1842CWN0"}</definedName>
    <definedName name="wrn.civil._.works." hidden="1">{#N/A,#N/A,TRUE,"1842CWN0"}</definedName>
    <definedName name="wrn.civil._.works._1" localSheetId="1" hidden="1">{#N/A,#N/A,TRUE,"1842CWN0"}</definedName>
    <definedName name="wrn.civil._.works._1" hidden="1">{#N/A,#N/A,TRUE,"1842CWN0"}</definedName>
    <definedName name="wrn.civil._.works._2" localSheetId="1" hidden="1">{#N/A,#N/A,TRUE,"1842CWN0"}</definedName>
    <definedName name="wrn.civil._.works._2" hidden="1">{#N/A,#N/A,TRUE,"1842CWN0"}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1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tems." localSheetId="1" hidden="1">{#N/A,#N/A,FALSE,"Items"}</definedName>
    <definedName name="wrn.items." hidden="1">{#N/A,#N/A,FALSE,"Items"}</definedName>
    <definedName name="wrn.listado." localSheetId="1">{#N/A,#N/A,FALSE,"PROPON.2001"}</definedName>
    <definedName name="wrn.listado.">{#N/A,#N/A,FALSE,"PROPON.2001"}</definedName>
    <definedName name="wrn.LL0004A." localSheetId="1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OPERADORES." localSheetId="1" hidden="1">{#N/A,#N/A,TRUE,"T1"}</definedName>
    <definedName name="wrn.OPERADORES." hidden="1">{#N/A,#N/A,TRUE,"T1"}</definedName>
    <definedName name="wrn.PROYEC." localSheetId="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SENCILLO." localSheetId="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1" hidden="1">{#N/A,#N/A,FALSE,"Items"}</definedName>
    <definedName name="wrn1.items" hidden="1">{#N/A,#N/A,FALSE,"Items"}</definedName>
    <definedName name="WSERWEER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1" hidden="1">{#N/A,#N/A,TRUE,"1842CWN0"}</definedName>
    <definedName name="XSW" hidden="1">{#N/A,#N/A,TRUE,"1842CWN0"}</definedName>
    <definedName name="XSW_1" localSheetId="1" hidden="1">{#N/A,#N/A,TRUE,"1842CWN0"}</definedName>
    <definedName name="XSW_1" hidden="1">{#N/A,#N/A,TRUE,"1842CWN0"}</definedName>
    <definedName name="XSW_2" localSheetId="1" hidden="1">{#N/A,#N/A,TRUE,"1842CWN0"}</definedName>
    <definedName name="XSW_2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>#REF!</definedName>
    <definedName name="xxxx">#REF!</definedName>
    <definedName name="xxxxx">#REF!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localSheetId="1" hidden="1">{"via1",#N/A,TRUE,"general";"via2",#N/A,TRUE,"general";"via3",#N/A,TRUE,"general"}</definedName>
    <definedName name="XXXXXXXX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1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R" localSheetId="1" hidden="1">{#N/A,#N/A,FALSE,"PROPON.2001"}</definedName>
    <definedName name="YOR" hidden="1">{#N/A,#N/A,FALSE,"PROPON.2001"}</definedName>
    <definedName name="YORLY" localSheetId="1" hidden="1">{#N/A,#N/A,FALSE,"PROPON.2001"}</definedName>
    <definedName name="YORLY" hidden="1">{#N/A,#N/A,FALSE,"PROPON.2001"}</definedName>
    <definedName name="YOYO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1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#N/A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9" l="1"/>
  <c r="G4" i="19" l="1"/>
  <c r="G5" i="19"/>
  <c r="G6" i="19"/>
  <c r="G7" i="19"/>
  <c r="G8" i="19"/>
  <c r="G9" i="19"/>
  <c r="G10" i="19"/>
  <c r="G19" i="19"/>
  <c r="H19" i="19" s="1"/>
  <c r="G12" i="19"/>
  <c r="G11" i="19"/>
  <c r="G3" i="19"/>
  <c r="F56" i="1" l="1"/>
  <c r="F15" i="1" l="1"/>
  <c r="F102" i="1"/>
  <c r="F87" i="1"/>
  <c r="F101" i="1"/>
  <c r="F79" i="1"/>
  <c r="F80" i="1"/>
  <c r="F81" i="1"/>
  <c r="F73" i="1"/>
  <c r="F72" i="1"/>
  <c r="F78" i="1"/>
  <c r="F74" i="1"/>
  <c r="F69" i="1"/>
  <c r="F64" i="1"/>
  <c r="F65" i="1"/>
  <c r="F66" i="1"/>
  <c r="F61" i="1"/>
  <c r="F59" i="1"/>
  <c r="F48" i="1"/>
  <c r="F55" i="1"/>
  <c r="F47" i="1"/>
  <c r="F53" i="1"/>
  <c r="F49" i="1"/>
  <c r="F52" i="1"/>
  <c r="F50" i="1"/>
  <c r="F41" i="1"/>
  <c r="F43" i="1"/>
  <c r="F40" i="1"/>
  <c r="F44" i="1"/>
  <c r="F54" i="1" l="1"/>
  <c r="F100" i="1"/>
  <c r="F99" i="1"/>
  <c r="F97" i="1"/>
  <c r="F98" i="1"/>
  <c r="F95" i="1"/>
  <c r="F96" i="1"/>
  <c r="F93" i="1"/>
  <c r="F94" i="1"/>
  <c r="F91" i="1"/>
  <c r="F92" i="1"/>
  <c r="F75" i="1"/>
  <c r="G71" i="1" s="1"/>
  <c r="F90" i="1"/>
  <c r="F51" i="1"/>
  <c r="G46" i="1" s="1"/>
  <c r="F86" i="1"/>
  <c r="F60" i="1"/>
  <c r="G63" i="1"/>
  <c r="G68" i="1"/>
  <c r="G77" i="1"/>
  <c r="F18" i="1"/>
  <c r="F42" i="1" s="1"/>
  <c r="F28" i="1"/>
  <c r="F35" i="1"/>
  <c r="F13" i="1"/>
  <c r="F16" i="1"/>
  <c r="F31" i="1"/>
  <c r="F14" i="1"/>
  <c r="F38" i="1"/>
  <c r="F17" i="1"/>
  <c r="F19" i="1"/>
  <c r="F39" i="1"/>
  <c r="F84" i="1"/>
  <c r="F85" i="1"/>
  <c r="F32" i="1" l="1"/>
  <c r="F29" i="1"/>
  <c r="F30" i="1"/>
  <c r="G89" i="1"/>
  <c r="G83" i="1"/>
  <c r="G37" i="1"/>
  <c r="G58" i="1"/>
  <c r="G12" i="1"/>
  <c r="F25" i="1" l="1"/>
  <c r="G24" i="1" s="1"/>
  <c r="F22" i="1"/>
  <c r="G27" i="1"/>
  <c r="G34" i="1"/>
  <c r="G21" i="1" l="1"/>
  <c r="F105" i="1" s="1"/>
  <c r="G105" i="1"/>
  <c r="G109" i="1" l="1"/>
  <c r="G9" i="1"/>
  <c r="G13" i="19" l="1"/>
  <c r="G14" i="19"/>
  <c r="G15" i="19"/>
  <c r="G16" i="19"/>
  <c r="H22" i="19" l="1"/>
  <c r="H23" i="19" s="1"/>
  <c r="H24" i="19" s="1"/>
  <c r="G111" i="1" l="1"/>
  <c r="G107" i="1" l="1"/>
  <c r="G108" i="1"/>
  <c r="G110" i="1"/>
  <c r="G113" i="1" l="1"/>
  <c r="G115" i="1" s="1"/>
  <c r="F113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<sst xmlns="http://schemas.openxmlformats.org/spreadsheetml/2006/main" count="298" uniqueCount="220">
  <si>
    <t>PRESUPUESTO OFICIAL</t>
  </si>
  <si>
    <t>MINISTERIO DE SALUD Y PROTECCIÓN SOCIAL - MSPS</t>
  </si>
  <si>
    <t>Subdirección de Infraestructura en Salud</t>
  </si>
  <si>
    <t>Sede:</t>
  </si>
  <si>
    <t>Área:</t>
  </si>
  <si>
    <t>Valor mt2:</t>
  </si>
  <si>
    <t>CÓDIGO</t>
  </si>
  <si>
    <t>ACTIVIDAD</t>
  </si>
  <si>
    <t>UNIDAD</t>
  </si>
  <si>
    <t>CANTIDAD</t>
  </si>
  <si>
    <t>VR. UNITARIO</t>
  </si>
  <si>
    <t>VR./ACTIVIDAD</t>
  </si>
  <si>
    <t>VR. CAPITULO</t>
  </si>
  <si>
    <t>PRELIMINARES Y DEMOLICIONES</t>
  </si>
  <si>
    <t>M2</t>
  </si>
  <si>
    <t>UN</t>
  </si>
  <si>
    <t>M3</t>
  </si>
  <si>
    <t>ML</t>
  </si>
  <si>
    <t>MAMPOSTERÍA</t>
  </si>
  <si>
    <t>PAÑETE, REVOQUE Y/O REPELLO</t>
  </si>
  <si>
    <t>INSTALACIONES ELÉCTRICAS</t>
  </si>
  <si>
    <t>Elaboró</t>
  </si>
  <si>
    <t>TOTAL COSTOS DIRECTOS (Sumas Iguales)</t>
  </si>
  <si>
    <t>Nombre: _______________________________</t>
  </si>
  <si>
    <t>No. T.P.: _______________________________</t>
  </si>
  <si>
    <t>COSTOS INDIRECTOS</t>
  </si>
  <si>
    <t>Firma: _______________________________</t>
  </si>
  <si>
    <t xml:space="preserve">ADMINISTRACION  </t>
  </si>
  <si>
    <t>UTILIDAD</t>
  </si>
  <si>
    <t xml:space="preserve">TOTAL COSTOS INDIRECTOS </t>
  </si>
  <si>
    <t>Revisó</t>
  </si>
  <si>
    <t>INTERVENTORÍA</t>
  </si>
  <si>
    <t>VALOR TOTAL PROYECTO (OBRA + INTERV.)</t>
  </si>
  <si>
    <t>Avaló: (Gerente ESE)</t>
  </si>
  <si>
    <t>Avaló: (Secretrio de Salud Departamental)</t>
  </si>
  <si>
    <t>TOTAL</t>
  </si>
  <si>
    <t>Transporte</t>
  </si>
  <si>
    <t>VALOR UNITARIO</t>
  </si>
  <si>
    <t>MATERIAL</t>
  </si>
  <si>
    <t>DISTANCIA</t>
  </si>
  <si>
    <t>Ton-Km</t>
  </si>
  <si>
    <t>TARIFA</t>
  </si>
  <si>
    <t>Gobierno de Andres Julian Rendon Departamento Antioquia</t>
  </si>
  <si>
    <t>SECRETARÍA DE PLANEACIÓN Y DESARROLLO TERRITORIAL</t>
  </si>
  <si>
    <t>DESMONTE DE CUBIERTAS (TEJA DE BARRO)</t>
  </si>
  <si>
    <t>PAÑETE IMPERMEABILIZADO MUROS 1:3, E=1.5 CM</t>
  </si>
  <si>
    <t>CUBIERTAS</t>
  </si>
  <si>
    <t>CARPINTERIA METÁLICA</t>
  </si>
  <si>
    <t>INSTALACIÓN HIDROSANITARIAS</t>
  </si>
  <si>
    <t>PISOS BASES</t>
  </si>
  <si>
    <t>PISOS,ACABADOS,ENCHAPES Y ACCESORIOS</t>
  </si>
  <si>
    <t>CIELO RASO</t>
  </si>
  <si>
    <t>APARATOS SANITARIOS</t>
  </si>
  <si>
    <t>PINTURAS</t>
  </si>
  <si>
    <t>SUMINISTRO E INSTALACIÓN SANITARIO TANQUE (INCLUYE GRIFERÍA)</t>
  </si>
  <si>
    <t>ESTUCO</t>
  </si>
  <si>
    <t xml:space="preserve">EQUIPAMENTO FIJO </t>
  </si>
  <si>
    <t>SISTEMAS SOLARES FOTOVOLTAICOS DE ACUERDO A ANALISIS DE CARGA</t>
  </si>
  <si>
    <t>CONCRETO ESTRIADO RAMPAS 2500 PSI</t>
  </si>
  <si>
    <t>SUMINISTRO E INSTALACIÓN DUCHA SENCILLA</t>
  </si>
  <si>
    <t>MURO EN BLOQUE DE CONCRETO 0.12 M</t>
  </si>
  <si>
    <t>PLACA BASE CONCRETO 0.08 2500 PSI</t>
  </si>
  <si>
    <t>SUMINISTRO E INSTALACIÓN LAVAMANOS COLGAR (INCLUYE GRIFERÍA)</t>
  </si>
  <si>
    <t>IMPERMEABILIZACIÓN  FACHADA EN SIKA TRANSPARENTE O SIMILAR</t>
  </si>
  <si>
    <t>PLANTA ELECTRICA  DE ACUERDO A ANALISIS DE CARGA ELECTRICA</t>
  </si>
  <si>
    <t>Cantidad</t>
  </si>
  <si>
    <t>1.2</t>
  </si>
  <si>
    <t>1.1</t>
  </si>
  <si>
    <t>1.3</t>
  </si>
  <si>
    <t>VALOR TOTAL</t>
  </si>
  <si>
    <t>2.1</t>
  </si>
  <si>
    <t>3.1</t>
  </si>
  <si>
    <t>S.T.I de meson en acero inoxidable de 1.91x0.65 incluye pozuelo, machones revocados y pintados, griferia cuello ganso con mezclador, desague.</t>
  </si>
  <si>
    <t>ALISTADO IMPERMEABILIZADO PISOS 1:3, E=0,04</t>
  </si>
  <si>
    <t xml:space="preserve">CERTIFICADO RETIE </t>
  </si>
  <si>
    <t>MOBILIARIO</t>
  </si>
  <si>
    <t xml:space="preserve">Carro de curaciones </t>
  </si>
  <si>
    <t>Mesa Mayo</t>
  </si>
  <si>
    <t xml:space="preserve">Porta suero </t>
  </si>
  <si>
    <t>Biombo 3 cuerpos</t>
  </si>
  <si>
    <t>Silla de ruedas estándar</t>
  </si>
  <si>
    <t>Escritorio Clínico anticorrosivo</t>
  </si>
  <si>
    <t>Silla ergonómica giratoria</t>
  </si>
  <si>
    <t>Silla fija visitante</t>
  </si>
  <si>
    <t>Banca tándem 3 puestos cromada para sala de espera</t>
  </si>
  <si>
    <t>IVA</t>
  </si>
  <si>
    <t>Mobiliario</t>
  </si>
  <si>
    <t>Producto</t>
  </si>
  <si>
    <t>Valor unitario</t>
  </si>
  <si>
    <t>Valor Total</t>
  </si>
  <si>
    <t>Cama manual con colchon antiescaras y forro antifluido</t>
  </si>
  <si>
    <t>Transporte a la obra</t>
  </si>
  <si>
    <t>COSTO DIRECTO</t>
  </si>
  <si>
    <t>PESO(KG)</t>
  </si>
  <si>
    <t>DESMONTE APARATOS SANITARIOS (INCLUYE DISPOCISION DE MATERIALES)</t>
  </si>
  <si>
    <t>DEMOLICIÓN PLACA PISO 0.05 M (INCLUYE DISPOCISION DE MATERIALES)</t>
  </si>
  <si>
    <t>DEMOLICIÓN MUROS EN MAMPOSTERÍA 0.15 M (INCLUYE DISPOCISION DE MATERIALES)</t>
  </si>
  <si>
    <t>DEMOLICIÓN ENCHAPE MURO (INCLUYE DISPOCISION DE MATERIALES)</t>
  </si>
  <si>
    <t>DEMOLICIÓN BALDOSA DE PISO H=0.02 M (INCLUYE DISPOCISION DE MATERIALES)</t>
  </si>
  <si>
    <t>ESE HOSPITAL FRANCISCO VALDERRAMA TURBO,ANTIOQUIA</t>
  </si>
  <si>
    <t xml:space="preserve">PINTURA PARA FACHADA </t>
  </si>
  <si>
    <t xml:space="preserve">SISTEMA DE AIRE ACONDICIONADO MINI SPLIT, INCLUYE INSTALACION </t>
  </si>
  <si>
    <t>SISTEMA DE APANTALLAMIENTO</t>
  </si>
  <si>
    <t>Exvacacion de malla puesta a tierra</t>
  </si>
  <si>
    <t>Suministro e instalacion de Varilla CxC Copperweld Aterrizaje puesta tierra</t>
  </si>
  <si>
    <t>Suministro e instalacion de Punta para Pararrayo de 1.00 m con base</t>
  </si>
  <si>
    <t>Suministro e instalacion de TUBERIA IMC 2" GALVANIZADO</t>
  </si>
  <si>
    <t>Suministro e instalacion de Cable Desnudo No 1/0 AWG ACSR Aluminio nucleo Acero</t>
  </si>
  <si>
    <t>Suministro e instalacion de Cable Desnudo No 1/0 AWG ACSR Cobre</t>
  </si>
  <si>
    <t>Suministro e instalacion de Conectores de compresión Al-Al  para cable No.1/0</t>
  </si>
  <si>
    <t>Suministro e instalacion de Conectores de compresión Al-Cu  para cable No. 1/0</t>
  </si>
  <si>
    <t>Suministro e instalacion de Borna terminal estañada para cable No. 1/0</t>
  </si>
  <si>
    <t>Suministro e instalacion de Caja de inspección 30×30 cm</t>
  </si>
  <si>
    <t>Suministro e instalacion de Caja de empalme</t>
  </si>
  <si>
    <t>Suministro e instalacion de DPS</t>
  </si>
  <si>
    <t>Suministro e instalacion de Soldadrura Esotermica</t>
  </si>
  <si>
    <t xml:space="preserve">SUMINSITRO E INSTALACION DE SALIDA LÁMPARA TOMA EMT COMPLETA </t>
  </si>
  <si>
    <t>SUMINSITRO E INSTALACION DE SALIDA TOMA DOBLE PVC COMPLETA</t>
  </si>
  <si>
    <t>SUMINSITRO E INSTALACION DE SALIDA TOMA DOBLE GFCI</t>
  </si>
  <si>
    <t xml:space="preserve">SUMINSITRO E INSTALACION DE SALIDA TOMA REGULADO </t>
  </si>
  <si>
    <t>SUMINSITRO E INSTALACION DE TABLERO PARCIALES 24 CIRCUITOS (INCLUYE TACOS DE 30A)</t>
  </si>
  <si>
    <t>SUMINSITRO E INSTALACION DE CABLE 3X12 AWG</t>
  </si>
  <si>
    <t xml:space="preserve">SUMINSITRO E INSTALACION DE UPS 5 KVA </t>
  </si>
  <si>
    <t xml:space="preserve">SUMINSITRO E INSTALACION DE CABLE ACOMETIDA 3X6 </t>
  </si>
  <si>
    <t xml:space="preserve">SUMINSITRO E INSTALACION DE LUMINARIA LED </t>
  </si>
  <si>
    <t>SUMINSITRO E INSTALACION DE PUNTO HIDRÁULICO PVC-P/PARAL 1/2"</t>
  </si>
  <si>
    <t>SUMINSITRO E INSTALACION DE SALIDA SANITARIA PVC-S/PARAL 2"</t>
  </si>
  <si>
    <t>SUMINSITRO E INSTALACION DE SALIDA SANITARIA PVC-S/PARAL 4"</t>
  </si>
  <si>
    <t>SUMINSITRO E INSTALACION DE RED SUMINISTRO PVC 1/2"</t>
  </si>
  <si>
    <t>SUMINSITRO E INSTALACION DE RED SANITARIA PVC-S 2"</t>
  </si>
  <si>
    <t>SUMINSITRO E INSTALACION DE RED SANITARIA PVC-S 4"</t>
  </si>
  <si>
    <t>SUMINSITRO E INSTALACION DE TANQUE PLÁSTICO ELEVADO 1000 LT (INCLUYE ACCESORIOS E INSTALACIÓN)</t>
  </si>
  <si>
    <t>SUMINSITRO E INSTALACION DE CERRAMIENTO EN MALLA ESLABONADA C. 10 INC. ÁNGULO (PARAL EN TUBO ESTRUCTURAL GALVANIZADO 2")</t>
  </si>
  <si>
    <t>SUMINSITRO E INSTALACION DE BAJANTE PVC AGUAS LLUVIAS D=4"</t>
  </si>
  <si>
    <t>SUMINSITRO E INSTALACION DE CABALLETE CUBIERTA TERMOACÚSTICA</t>
  </si>
  <si>
    <t>SUMINSITRO E INSTALACION DE CANAL PVC AMAZONAS</t>
  </si>
  <si>
    <t xml:space="preserve">SUMINSITRO E INSTALACION DE TEJA TIPO SANDWICH, POLIURETANO INYECTADO </t>
  </si>
  <si>
    <t>SUMINSITRO E INSTALACION DE ESTRUCTURA METÁLICA PARA TEJA DE FIBROCEMENTO (TUBO ESTRUCTURAL ABIERTO 4"x2", 15 MM)</t>
  </si>
  <si>
    <t>PINTURA ALTA ASEPCIA PARA INTERIORES</t>
  </si>
  <si>
    <t>SUMINISTRO E INSTLACION DE BALDOSA CERÁMICA PISO-PARED 20X20 CALIDAD PRIMERA</t>
  </si>
  <si>
    <t>SUMINISTRO E INSTLACION DE ACABADO EN GRANITO (INCLUYE DILATACIÓN EN BRONCE Y PULIDA)</t>
  </si>
  <si>
    <t>SUMINISTRO E INSTALACION LAVADERO EN GRANITO</t>
  </si>
  <si>
    <t>SUMINISTRO E INSTALACION DE MEDIA CAÑA EN GRANITO</t>
  </si>
  <si>
    <t>SUMINISTRO E INSTALACION DE CIELO RASO PLANO DRYWALL (INCLUYE PINTURA)</t>
  </si>
  <si>
    <t/>
  </si>
  <si>
    <t>1.4</t>
  </si>
  <si>
    <t>1.5</t>
  </si>
  <si>
    <t>1.6</t>
  </si>
  <si>
    <t>1.7</t>
  </si>
  <si>
    <t>3</t>
  </si>
  <si>
    <t>4</t>
  </si>
  <si>
    <t>4.1</t>
  </si>
  <si>
    <t>5</t>
  </si>
  <si>
    <t>5.1</t>
  </si>
  <si>
    <t>6</t>
  </si>
  <si>
    <t>6.1</t>
  </si>
  <si>
    <t>6.2</t>
  </si>
  <si>
    <t>7</t>
  </si>
  <si>
    <t>7.1</t>
  </si>
  <si>
    <t>7.2</t>
  </si>
  <si>
    <t>7.3</t>
  </si>
  <si>
    <t>7.4</t>
  </si>
  <si>
    <t>7.5</t>
  </si>
  <si>
    <t>7.6</t>
  </si>
  <si>
    <t>7.7</t>
  </si>
  <si>
    <t>8</t>
  </si>
  <si>
    <t>8.1</t>
  </si>
  <si>
    <t>8.2</t>
  </si>
  <si>
    <t>8.3</t>
  </si>
  <si>
    <t>9</t>
  </si>
  <si>
    <t>9.1</t>
  </si>
  <si>
    <t>9.2</t>
  </si>
  <si>
    <t>9.3</t>
  </si>
  <si>
    <t>10</t>
  </si>
  <si>
    <t>10.1</t>
  </si>
  <si>
    <t>11</t>
  </si>
  <si>
    <t>11.1</t>
  </si>
  <si>
    <t>12</t>
  </si>
  <si>
    <t>12.1</t>
  </si>
  <si>
    <t>12.2</t>
  </si>
  <si>
    <t>12.3</t>
  </si>
  <si>
    <t>12.4</t>
  </si>
  <si>
    <t>13</t>
  </si>
  <si>
    <t>13.1</t>
  </si>
  <si>
    <t>13.2</t>
  </si>
  <si>
    <t>13.3</t>
  </si>
  <si>
    <t>13.4</t>
  </si>
  <si>
    <t>14</t>
  </si>
  <si>
    <t>14.1</t>
  </si>
  <si>
    <t>14.2</t>
  </si>
  <si>
    <t>14.4</t>
  </si>
  <si>
    <t>14.3</t>
  </si>
  <si>
    <t>4.2</t>
  </si>
  <si>
    <t>2</t>
  </si>
  <si>
    <t>4.3</t>
  </si>
  <si>
    <t>4.4</t>
  </si>
  <si>
    <t>4.5</t>
  </si>
  <si>
    <t>6.3</t>
  </si>
  <si>
    <t>6.4</t>
  </si>
  <si>
    <t>6.5</t>
  </si>
  <si>
    <t>6.6</t>
  </si>
  <si>
    <t>6.7</t>
  </si>
  <si>
    <t>7.8</t>
  </si>
  <si>
    <t>7.9</t>
  </si>
  <si>
    <t>7.10</t>
  </si>
  <si>
    <t>11.2</t>
  </si>
  <si>
    <t>11.3</t>
  </si>
  <si>
    <t>11.4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</si>
  <si>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</si>
  <si>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</si>
  <si>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</si>
  <si>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</si>
  <si>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</si>
  <si>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</si>
  <si>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</si>
  <si>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</si>
  <si>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</si>
  <si>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DEMOLICIÓN PAÑETE MURO (INCLUYE DISPOCISION DE MATERIALES)</t>
  </si>
  <si>
    <t>SAN JOSE DE MULATOS</t>
  </si>
  <si>
    <t>PUESTO DE SALUD SAN JOSE DE MULATOS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</si>
</sst>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"/>
    <numFmt numFmtId="167" formatCode="_-&quot;$&quot;* #,##0.00_-;\-&quot;$&quot;* #,##0.00_-;_-&quot;$&quot;* &quot;-&quot;??_-;_-@"/>
    <numFmt numFmtId="168" formatCode="&quot;$&quot;\ #,##0.00"/>
    <numFmt numFmtId="169" formatCode="_-* #,##0.0\ _P_t_s_-;\-* #,##0.0\ _P_t_s_-;_-* &quot;-&quot;??\ _P_t_s_-;_-@_-"/>
    <numFmt numFmtId="170" formatCode="_-&quot;$&quot;* #,##0.00_-;\-&quot;$&quot;* #,##0.00_-;_-&quot;$&quot;* &quot;-&quot;??_-;_-@_-"/>
    <numFmt numFmtId="171" formatCode="_(* #,##0.00_);_(* \(#,##0.00\);_(* &quot;-&quot;??_);_(@_)"/>
    <numFmt numFmtId="172" formatCode="_ &quot;$&quot;\ * #,##0.00_ ;_ &quot;$&quot;\ * \-#,##0.00_ ;_ &quot;$&quot;\ * &quot;-&quot;??_ ;_ @_ "/>
    <numFmt numFmtId="175" formatCode="_(&quot;$&quot;\ * #,##0.00_);_(&quot;$&quot;\ * \(#,##0.00\);_(&quot;$&quot;\ * &quot;-&quot;??_);_(@_)"/>
    <numFmt numFmtId="176" formatCode="0.0%"/>
    <numFmt numFmtId="177" formatCode="_-[$$-240A]\ * #,##0_-;\-[$$-240A]\ * #,##0_-;_-[$$-240A]\ * &quot;-&quot;??_-;_-@"/>
  </numFmts>
  <fonts count="2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ajor"/>
    </font>
    <font>
      <b/>
      <sz val="10"/>
      <color theme="1"/>
      <name val="Calibri"/>
      <family val="2"/>
      <scheme val="major"/>
    </font>
    <font>
      <sz val="11"/>
      <name val="Calibri"/>
      <family val="2"/>
      <scheme val="major"/>
    </font>
    <font>
      <sz val="10"/>
      <color theme="1"/>
      <name val="Calibri"/>
      <family val="2"/>
      <scheme val="major"/>
    </font>
    <font>
      <b/>
      <sz val="10"/>
      <color theme="0"/>
      <name val="Calibri"/>
      <family val="2"/>
      <scheme val="major"/>
    </font>
    <font>
      <b/>
      <sz val="11"/>
      <color theme="1"/>
      <name val="Calibri"/>
      <family val="2"/>
      <scheme val="major"/>
    </font>
    <font>
      <sz val="11"/>
      <color rgb="FFFF0000"/>
      <name val="Calibri"/>
      <family val="2"/>
      <scheme val="major"/>
    </font>
    <font>
      <sz val="12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2F5496"/>
        <bgColor rgb="FF2F5496"/>
      </patternFill>
    </fill>
    <fill>
      <patternFill patternType="solid">
        <fgColor rgb="FFFFFF00"/>
        <bgColor rgb="FFFFFF00"/>
      </patternFill>
    </fill>
    <fill>
      <patternFill patternType="solid">
        <fgColor rgb="FFBDD6EE"/>
        <bgColor rgb="FFBDD6EE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7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51">
    <xf numFmtId="0" fontId="0" fillId="0" borderId="0"/>
    <xf numFmtId="169" fontId="11" fillId="0" borderId="7" applyFont="0" applyFill="0" applyBorder="0" applyAlignment="0" applyProtection="0"/>
    <xf numFmtId="44" fontId="12" fillId="0" borderId="0" applyFont="0" applyFill="0" applyBorder="0" applyAlignment="0" applyProtection="0"/>
    <xf numFmtId="0" fontId="11" fillId="0" borderId="7"/>
    <xf numFmtId="0" fontId="8" fillId="0" borderId="7"/>
    <xf numFmtId="170" fontId="8" fillId="0" borderId="7" applyFont="0" applyFill="0" applyBorder="0" applyAlignment="0" applyProtection="0"/>
    <xf numFmtId="9" fontId="8" fillId="0" borderId="7" applyFont="0" applyFill="0" applyBorder="0" applyAlignment="0" applyProtection="0"/>
    <xf numFmtId="9" fontId="11" fillId="0" borderId="7" applyFont="0" applyFill="0" applyBorder="0" applyAlignment="0" applyProtection="0"/>
    <xf numFmtId="0" fontId="11" fillId="0" borderId="7"/>
    <xf numFmtId="0" fontId="7" fillId="0" borderId="7"/>
    <xf numFmtId="42" fontId="11" fillId="0" borderId="7" applyFont="0" applyFill="0" applyBorder="0" applyAlignment="0" applyProtection="0"/>
    <xf numFmtId="0" fontId="11" fillId="0" borderId="7"/>
    <xf numFmtId="171" fontId="21" fillId="0" borderId="7" applyFont="0" applyFill="0" applyBorder="0" applyAlignment="0" applyProtection="0"/>
    <xf numFmtId="0" fontId="11" fillId="0" borderId="7"/>
    <xf numFmtId="44" fontId="7" fillId="0" borderId="7" applyFont="0" applyFill="0" applyBorder="0" applyAlignment="0" applyProtection="0"/>
    <xf numFmtId="9" fontId="11" fillId="0" borderId="7" applyFont="0" applyFill="0" applyBorder="0" applyAlignment="0" applyProtection="0"/>
    <xf numFmtId="9" fontId="11" fillId="0" borderId="7" applyFont="0" applyFill="0" applyBorder="0" applyAlignment="0" applyProtection="0"/>
    <xf numFmtId="172" fontId="11" fillId="0" borderId="7" applyFont="0" applyFill="0" applyBorder="0" applyAlignment="0" applyProtection="0"/>
    <xf numFmtId="0" fontId="7" fillId="0" borderId="7"/>
    <xf numFmtId="0" fontId="11" fillId="0" borderId="7"/>
    <xf numFmtId="0" fontId="20" fillId="0" borderId="7"/>
    <xf numFmtId="0" fontId="5" fillId="0" borderId="7"/>
    <xf numFmtId="9" fontId="5" fillId="0" borderId="7" applyFont="0" applyFill="0" applyBorder="0" applyAlignment="0" applyProtection="0"/>
    <xf numFmtId="44" fontId="5" fillId="0" borderId="7" applyFont="0" applyFill="0" applyBorder="0" applyAlignment="0" applyProtection="0"/>
    <xf numFmtId="41" fontId="5" fillId="0" borderId="7" applyFont="0" applyFill="0" applyBorder="0" applyAlignment="0" applyProtection="0"/>
    <xf numFmtId="0" fontId="11" fillId="0" borderId="7"/>
    <xf numFmtId="0" fontId="21" fillId="0" borderId="7"/>
    <xf numFmtId="0" fontId="11" fillId="0" borderId="7"/>
    <xf numFmtId="9" fontId="11" fillId="0" borderId="7" applyFont="0" applyFill="0" applyBorder="0" applyAlignment="0" applyProtection="0"/>
    <xf numFmtId="0" fontId="21" fillId="0" borderId="7"/>
    <xf numFmtId="175" fontId="22" fillId="0" borderId="7" applyFont="0" applyFill="0" applyBorder="0" applyAlignment="0" applyProtection="0"/>
    <xf numFmtId="172" fontId="11" fillId="0" borderId="7" applyFont="0" applyFill="0" applyBorder="0" applyAlignment="0" applyProtection="0"/>
    <xf numFmtId="0" fontId="11" fillId="0" borderId="7"/>
    <xf numFmtId="0" fontId="23" fillId="0" borderId="7"/>
    <xf numFmtId="44" fontId="4" fillId="0" borderId="7" applyFont="0" applyFill="0" applyBorder="0" applyAlignment="0" applyProtection="0"/>
    <xf numFmtId="0" fontId="4" fillId="0" borderId="7"/>
    <xf numFmtId="170" fontId="4" fillId="0" borderId="7" applyFont="0" applyFill="0" applyBorder="0" applyAlignment="0" applyProtection="0"/>
    <xf numFmtId="9" fontId="4" fillId="0" borderId="7" applyFont="0" applyFill="0" applyBorder="0" applyAlignment="0" applyProtection="0"/>
    <xf numFmtId="9" fontId="4" fillId="0" borderId="7" applyFont="0" applyFill="0" applyBorder="0" applyAlignment="0" applyProtection="0"/>
    <xf numFmtId="0" fontId="4" fillId="0" borderId="7"/>
    <xf numFmtId="42" fontId="11" fillId="0" borderId="7" applyFont="0" applyFill="0" applyBorder="0" applyAlignment="0" applyProtection="0"/>
    <xf numFmtId="43" fontId="21" fillId="0" borderId="7" applyFont="0" applyFill="0" applyBorder="0" applyAlignment="0" applyProtection="0"/>
    <xf numFmtId="44" fontId="4" fillId="0" borderId="7" applyFont="0" applyFill="0" applyBorder="0" applyAlignment="0" applyProtection="0"/>
    <xf numFmtId="0" fontId="4" fillId="0" borderId="7"/>
    <xf numFmtId="0" fontId="4" fillId="0" borderId="7"/>
    <xf numFmtId="9" fontId="4" fillId="0" borderId="7" applyFont="0" applyFill="0" applyBorder="0" applyAlignment="0" applyProtection="0"/>
    <xf numFmtId="44" fontId="4" fillId="0" borderId="7" applyFont="0" applyFill="0" applyBorder="0" applyAlignment="0" applyProtection="0"/>
    <xf numFmtId="41" fontId="4" fillId="0" borderId="7" applyFont="0" applyFill="0" applyBorder="0" applyAlignment="0" applyProtection="0"/>
    <xf numFmtId="0" fontId="23" fillId="0" borderId="7"/>
    <xf numFmtId="44" fontId="3" fillId="0" borderId="7" applyFont="0" applyFill="0" applyBorder="0" applyAlignment="0" applyProtection="0"/>
    <xf numFmtId="9" fontId="3" fillId="0" borderId="7" applyFont="0" applyFill="0" applyBorder="0" applyAlignment="0" applyProtection="0"/>
  </cellStyleXfs>
  <cellXfs count="207">
    <xf numFmtId="0" fontId="0" fillId="0" borderId="0" xfId="0"/>
    <xf numFmtId="0" fontId="9" fillId="0" borderId="0" xfId="0" applyFont="1" applyAlignment="1">
      <alignment wrapText="1"/>
    </xf>
    <xf numFmtId="0" fontId="14" fillId="2" borderId="32" xfId="0" applyFont="1" applyFill="1" applyBorder="1" applyAlignment="1">
      <alignment horizontal="center" vertical="center" wrapText="1"/>
    </xf>
    <xf numFmtId="0" fontId="14" fillId="5" borderId="34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/>
    <xf numFmtId="0" fontId="17" fillId="3" borderId="7" xfId="0" applyFont="1" applyFill="1" applyBorder="1" applyAlignment="1">
      <alignment horizontal="center" wrapText="1"/>
    </xf>
    <xf numFmtId="0" fontId="17" fillId="3" borderId="7" xfId="0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164" fontId="13" fillId="0" borderId="34" xfId="0" applyNumberFormat="1" applyFont="1" applyBorder="1" applyAlignment="1">
      <alignment horizontal="center" vertical="center" wrapText="1"/>
    </xf>
    <xf numFmtId="2" fontId="13" fillId="0" borderId="48" xfId="0" applyNumberFormat="1" applyFont="1" applyBorder="1" applyAlignment="1">
      <alignment horizontal="center" vertical="center"/>
    </xf>
    <xf numFmtId="164" fontId="13" fillId="0" borderId="59" xfId="0" applyNumberFormat="1" applyFont="1" applyBorder="1" applyAlignment="1">
      <alignment horizontal="center" vertical="center" wrapText="1"/>
    </xf>
    <xf numFmtId="0" fontId="13" fillId="0" borderId="57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 wrapText="1"/>
    </xf>
    <xf numFmtId="2" fontId="13" fillId="0" borderId="14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2" fontId="13" fillId="0" borderId="12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164" fontId="13" fillId="0" borderId="60" xfId="0" applyNumberFormat="1" applyFont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vertical="center" wrapText="1"/>
    </xf>
    <xf numFmtId="2" fontId="13" fillId="6" borderId="7" xfId="0" applyNumberFormat="1" applyFont="1" applyFill="1" applyBorder="1" applyAlignment="1">
      <alignment horizontal="center" vertical="center" wrapText="1"/>
    </xf>
    <xf numFmtId="164" fontId="13" fillId="6" borderId="7" xfId="0" applyNumberFormat="1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horizontal="left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41" xfId="0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2" fontId="13" fillId="0" borderId="38" xfId="0" applyNumberFormat="1" applyFont="1" applyBorder="1" applyAlignment="1">
      <alignment horizontal="center" vertical="center"/>
    </xf>
    <xf numFmtId="0" fontId="13" fillId="0" borderId="47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0" borderId="49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/>
    </xf>
    <xf numFmtId="0" fontId="13" fillId="0" borderId="55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/>
    </xf>
    <xf numFmtId="49" fontId="13" fillId="0" borderId="44" xfId="0" applyNumberFormat="1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0" fontId="18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164" fontId="13" fillId="0" borderId="3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4" borderId="7" xfId="0" applyFont="1" applyFill="1" applyBorder="1" applyAlignment="1">
      <alignment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164" fontId="14" fillId="0" borderId="0" xfId="0" applyNumberFormat="1" applyFont="1" applyAlignment="1">
      <alignment horizontal="center" vertical="center" wrapText="1"/>
    </xf>
    <xf numFmtId="9" fontId="16" fillId="0" borderId="4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164" fontId="16" fillId="0" borderId="0" xfId="0" applyNumberFormat="1" applyFont="1" applyAlignment="1">
      <alignment horizontal="center" vertical="center" wrapText="1"/>
    </xf>
    <xf numFmtId="0" fontId="16" fillId="4" borderId="7" xfId="0" applyFont="1" applyFill="1" applyBorder="1" applyAlignment="1">
      <alignment horizontal="left" vertical="center"/>
    </xf>
    <xf numFmtId="0" fontId="16" fillId="4" borderId="7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13" fillId="0" borderId="58" xfId="0" applyNumberFormat="1" applyFont="1" applyBorder="1" applyAlignment="1">
      <alignment horizontal="center" vertical="center" wrapText="1"/>
    </xf>
    <xf numFmtId="49" fontId="18" fillId="0" borderId="16" xfId="0" applyNumberFormat="1" applyFont="1" applyBorder="1" applyAlignment="1">
      <alignment horizontal="center" vertical="center" wrapText="1"/>
    </xf>
    <xf numFmtId="49" fontId="13" fillId="0" borderId="43" xfId="0" applyNumberFormat="1" applyFont="1" applyBorder="1" applyAlignment="1">
      <alignment horizontal="center" vertical="center" wrapText="1"/>
    </xf>
    <xf numFmtId="49" fontId="13" fillId="0" borderId="45" xfId="0" applyNumberFormat="1" applyFont="1" applyBorder="1" applyAlignment="1">
      <alignment horizontal="center" vertical="center"/>
    </xf>
    <xf numFmtId="49" fontId="13" fillId="6" borderId="7" xfId="0" applyNumberFormat="1" applyFont="1" applyFill="1" applyBorder="1" applyAlignment="1">
      <alignment horizontal="center" vertical="center" wrapText="1"/>
    </xf>
    <xf numFmtId="49" fontId="13" fillId="0" borderId="46" xfId="0" applyNumberFormat="1" applyFont="1" applyBorder="1" applyAlignment="1">
      <alignment horizontal="center" vertical="center" wrapText="1"/>
    </xf>
    <xf numFmtId="49" fontId="13" fillId="0" borderId="45" xfId="0" applyNumberFormat="1" applyFont="1" applyBorder="1" applyAlignment="1">
      <alignment horizontal="center" vertical="center" wrapText="1"/>
    </xf>
    <xf numFmtId="49" fontId="13" fillId="0" borderId="53" xfId="0" applyNumberFormat="1" applyFont="1" applyBorder="1" applyAlignment="1">
      <alignment horizontal="center" vertical="center" wrapText="1"/>
    </xf>
    <xf numFmtId="49" fontId="13" fillId="0" borderId="46" xfId="0" applyNumberFormat="1" applyFont="1" applyBorder="1" applyAlignment="1">
      <alignment horizontal="center" vertical="center"/>
    </xf>
    <xf numFmtId="49" fontId="13" fillId="0" borderId="54" xfId="0" applyNumberFormat="1" applyFont="1" applyBorder="1" applyAlignment="1">
      <alignment horizontal="center" vertical="center"/>
    </xf>
    <xf numFmtId="49" fontId="18" fillId="0" borderId="32" xfId="0" applyNumberFormat="1" applyFont="1" applyBorder="1" applyAlignment="1">
      <alignment horizontal="center" vertical="center" wrapText="1"/>
    </xf>
    <xf numFmtId="49" fontId="13" fillId="0" borderId="53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 wrapText="1"/>
    </xf>
    <xf numFmtId="164" fontId="13" fillId="0" borderId="7" xfId="0" applyNumberFormat="1" applyFont="1" applyBorder="1" applyAlignment="1">
      <alignment horizontal="center" vertical="center" wrapText="1"/>
    </xf>
    <xf numFmtId="10" fontId="16" fillId="0" borderId="4" xfId="0" applyNumberFormat="1" applyFont="1" applyBorder="1" applyAlignment="1">
      <alignment horizontal="center" vertical="center" wrapText="1"/>
    </xf>
    <xf numFmtId="164" fontId="13" fillId="0" borderId="68" xfId="0" applyNumberFormat="1" applyFont="1" applyBorder="1" applyAlignment="1">
      <alignment horizontal="center" vertical="center" wrapText="1"/>
    </xf>
    <xf numFmtId="164" fontId="13" fillId="0" borderId="12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2" xfId="0" applyFont="1" applyBorder="1" applyAlignment="1">
      <alignment vertical="center" wrapText="1"/>
    </xf>
    <xf numFmtId="49" fontId="13" fillId="0" borderId="64" xfId="0" applyNumberFormat="1" applyFont="1" applyBorder="1" applyAlignment="1">
      <alignment horizontal="center" vertical="center"/>
    </xf>
    <xf numFmtId="49" fontId="13" fillId="0" borderId="66" xfId="0" applyNumberFormat="1" applyFont="1" applyBorder="1" applyAlignment="1">
      <alignment horizontal="center" vertical="center"/>
    </xf>
    <xf numFmtId="0" fontId="23" fillId="0" borderId="7" xfId="48"/>
    <xf numFmtId="0" fontId="23" fillId="8" borderId="12" xfId="48" applyFill="1" applyBorder="1" applyAlignment="1">
      <alignment horizontal="center"/>
    </xf>
    <xf numFmtId="0" fontId="23" fillId="8" borderId="12" xfId="48" applyFill="1" applyBorder="1"/>
    <xf numFmtId="44" fontId="16" fillId="0" borderId="12" xfId="49" applyFont="1" applyBorder="1" applyAlignment="1">
      <alignment horizontal="center" vertical="center"/>
    </xf>
    <xf numFmtId="0" fontId="3" fillId="0" borderId="7" xfId="48" applyFont="1"/>
    <xf numFmtId="17" fontId="23" fillId="0" borderId="7" xfId="48" applyNumberFormat="1"/>
    <xf numFmtId="0" fontId="23" fillId="0" borderId="12" xfId="48" applyBorder="1"/>
    <xf numFmtId="0" fontId="16" fillId="0" borderId="12" xfId="48" applyFont="1" applyBorder="1" applyAlignment="1">
      <alignment horizontal="center" vertical="center"/>
    </xf>
    <xf numFmtId="168" fontId="16" fillId="0" borderId="12" xfId="48" applyNumberFormat="1" applyFont="1" applyBorder="1" applyAlignment="1">
      <alignment horizontal="center" vertical="center"/>
    </xf>
    <xf numFmtId="167" fontId="23" fillId="0" borderId="12" xfId="48" applyNumberFormat="1" applyBorder="1"/>
    <xf numFmtId="0" fontId="23" fillId="7" borderId="12" xfId="48" applyFill="1" applyBorder="1"/>
    <xf numFmtId="9" fontId="0" fillId="8" borderId="12" xfId="50" applyFont="1" applyFill="1" applyBorder="1"/>
    <xf numFmtId="44" fontId="23" fillId="0" borderId="12" xfId="48" applyNumberFormat="1" applyBorder="1"/>
    <xf numFmtId="44" fontId="23" fillId="0" borderId="12" xfId="2" applyFont="1" applyBorder="1"/>
    <xf numFmtId="2" fontId="9" fillId="0" borderId="12" xfId="48" applyNumberFormat="1" applyFont="1" applyBorder="1" applyAlignment="1">
      <alignment horizontal="center" vertical="center"/>
    </xf>
    <xf numFmtId="2" fontId="9" fillId="0" borderId="12" xfId="48" applyNumberFormat="1" applyFont="1" applyBorder="1" applyAlignment="1">
      <alignment horizontal="center"/>
    </xf>
    <xf numFmtId="164" fontId="14" fillId="0" borderId="10" xfId="0" applyNumberFormat="1" applyFont="1" applyBorder="1" applyAlignment="1">
      <alignment horizontal="center" vertical="center" wrapText="1"/>
    </xf>
    <xf numFmtId="164" fontId="14" fillId="0" borderId="12" xfId="0" applyNumberFormat="1" applyFont="1" applyBorder="1" applyAlignment="1">
      <alignment horizontal="center" vertical="center" wrapText="1"/>
    </xf>
    <xf numFmtId="164" fontId="13" fillId="0" borderId="56" xfId="0" applyNumberFormat="1" applyFont="1" applyBorder="1" applyAlignment="1">
      <alignment horizontal="center" vertical="center" wrapText="1"/>
    </xf>
    <xf numFmtId="0" fontId="2" fillId="8" borderId="12" xfId="48" applyFont="1" applyFill="1" applyBorder="1" applyAlignment="1">
      <alignment horizontal="center"/>
    </xf>
    <xf numFmtId="49" fontId="18" fillId="0" borderId="25" xfId="0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/>
    </xf>
    <xf numFmtId="0" fontId="13" fillId="0" borderId="72" xfId="0" applyFont="1" applyBorder="1" applyAlignment="1">
      <alignment horizontal="center" vertical="center"/>
    </xf>
    <xf numFmtId="164" fontId="13" fillId="0" borderId="72" xfId="0" applyNumberFormat="1" applyFont="1" applyBorder="1" applyAlignment="1">
      <alignment horizontal="center" vertical="center" wrapText="1"/>
    </xf>
    <xf numFmtId="0" fontId="1" fillId="0" borderId="49" xfId="0" applyFont="1" applyBorder="1"/>
    <xf numFmtId="164" fontId="13" fillId="0" borderId="38" xfId="0" applyNumberFormat="1" applyFont="1" applyBorder="1" applyAlignment="1">
      <alignment horizontal="center" vertical="center" wrapText="1"/>
    </xf>
    <xf numFmtId="0" fontId="1" fillId="0" borderId="47" xfId="0" applyFont="1" applyBorder="1"/>
    <xf numFmtId="0" fontId="1" fillId="0" borderId="55" xfId="0" applyFont="1" applyBorder="1"/>
    <xf numFmtId="0" fontId="1" fillId="0" borderId="36" xfId="0" applyFont="1" applyBorder="1"/>
    <xf numFmtId="49" fontId="13" fillId="0" borderId="67" xfId="0" applyNumberFormat="1" applyFont="1" applyBorder="1" applyAlignment="1">
      <alignment horizontal="center" vertical="center"/>
    </xf>
    <xf numFmtId="49" fontId="13" fillId="0" borderId="73" xfId="0" applyNumberFormat="1" applyFont="1" applyBorder="1" applyAlignment="1">
      <alignment horizontal="center" vertical="center" wrapText="1"/>
    </xf>
    <xf numFmtId="0" fontId="6" fillId="0" borderId="36" xfId="0" applyFont="1" applyBorder="1"/>
    <xf numFmtId="164" fontId="13" fillId="0" borderId="74" xfId="0" applyNumberFormat="1" applyFont="1" applyBorder="1" applyAlignment="1">
      <alignment horizontal="center" vertical="center" wrapText="1"/>
    </xf>
    <xf numFmtId="177" fontId="14" fillId="0" borderId="16" xfId="0" applyNumberFormat="1" applyFont="1" applyBorder="1" applyAlignment="1">
      <alignment vertical="center" wrapText="1"/>
    </xf>
    <xf numFmtId="177" fontId="17" fillId="3" borderId="7" xfId="0" applyNumberFormat="1" applyFont="1" applyFill="1" applyBorder="1" applyAlignment="1">
      <alignment horizontal="center" vertical="center" wrapText="1"/>
    </xf>
    <xf numFmtId="177" fontId="13" fillId="0" borderId="33" xfId="0" applyNumberFormat="1" applyFont="1" applyBorder="1" applyAlignment="1">
      <alignment vertical="center" wrapText="1"/>
    </xf>
    <xf numFmtId="177" fontId="13" fillId="6" borderId="7" xfId="0" applyNumberFormat="1" applyFont="1" applyFill="1" applyBorder="1" applyAlignment="1">
      <alignment vertical="center" wrapText="1"/>
    </xf>
    <xf numFmtId="177" fontId="13" fillId="0" borderId="16" xfId="0" applyNumberFormat="1" applyFont="1" applyBorder="1" applyAlignment="1">
      <alignment vertical="center" wrapText="1"/>
    </xf>
    <xf numFmtId="177" fontId="13" fillId="9" borderId="7" xfId="0" applyNumberFormat="1" applyFont="1" applyFill="1" applyBorder="1" applyAlignment="1">
      <alignment vertical="center" wrapText="1"/>
    </xf>
    <xf numFmtId="177" fontId="19" fillId="9" borderId="7" xfId="0" applyNumberFormat="1" applyFont="1" applyFill="1" applyBorder="1" applyAlignment="1">
      <alignment vertical="center" wrapText="1"/>
    </xf>
    <xf numFmtId="177" fontId="13" fillId="0" borderId="33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vertical="center" wrapText="1"/>
    </xf>
    <xf numFmtId="177" fontId="16" fillId="0" borderId="0" xfId="0" applyNumberFormat="1" applyFont="1" applyAlignment="1">
      <alignment vertical="center" wrapText="1"/>
    </xf>
    <xf numFmtId="177" fontId="18" fillId="0" borderId="4" xfId="0" applyNumberFormat="1" applyFont="1" applyBorder="1" applyAlignment="1">
      <alignment vertical="center" wrapText="1"/>
    </xf>
    <xf numFmtId="177" fontId="14" fillId="0" borderId="0" xfId="0" applyNumberFormat="1" applyFont="1" applyAlignment="1">
      <alignment vertical="center" wrapText="1"/>
    </xf>
    <xf numFmtId="177" fontId="14" fillId="0" borderId="4" xfId="0" applyNumberFormat="1" applyFont="1" applyBorder="1" applyAlignment="1">
      <alignment vertical="center" wrapText="1"/>
    </xf>
    <xf numFmtId="177" fontId="16" fillId="0" borderId="4" xfId="0" applyNumberFormat="1" applyFont="1" applyBorder="1" applyAlignment="1">
      <alignment vertical="center" wrapText="1"/>
    </xf>
    <xf numFmtId="177" fontId="14" fillId="0" borderId="10" xfId="0" applyNumberFormat="1" applyFont="1" applyBorder="1" applyAlignment="1">
      <alignment vertical="center" wrapText="1"/>
    </xf>
    <xf numFmtId="177" fontId="14" fillId="0" borderId="12" xfId="0" applyNumberFormat="1" applyFont="1" applyBorder="1" applyAlignment="1">
      <alignment vertical="center" wrapText="1"/>
    </xf>
    <xf numFmtId="177" fontId="16" fillId="4" borderId="7" xfId="0" applyNumberFormat="1" applyFont="1" applyFill="1" applyBorder="1" applyAlignment="1">
      <alignment vertical="center" wrapText="1"/>
    </xf>
    <xf numFmtId="177" fontId="16" fillId="4" borderId="7" xfId="0" applyNumberFormat="1" applyFont="1" applyFill="1" applyBorder="1" applyAlignment="1">
      <alignment horizontal="center" vertical="center" wrapText="1"/>
    </xf>
    <xf numFmtId="177" fontId="16" fillId="4" borderId="7" xfId="0" applyNumberFormat="1" applyFont="1" applyFill="1" applyBorder="1" applyAlignment="1">
      <alignment horizontal="center" vertical="center"/>
    </xf>
    <xf numFmtId="177" fontId="13" fillId="0" borderId="0" xfId="0" applyNumberFormat="1" applyFont="1" applyAlignment="1">
      <alignment vertical="center"/>
    </xf>
    <xf numFmtId="177" fontId="13" fillId="0" borderId="51" xfId="0" applyNumberFormat="1" applyFont="1" applyBorder="1" applyAlignment="1">
      <alignment horizontal="center" vertical="center" wrapText="1"/>
    </xf>
    <xf numFmtId="177" fontId="13" fillId="6" borderId="7" xfId="0" applyNumberFormat="1" applyFont="1" applyFill="1" applyBorder="1" applyAlignment="1">
      <alignment horizontal="center" vertical="center" wrapText="1"/>
    </xf>
    <xf numFmtId="177" fontId="13" fillId="0" borderId="50" xfId="0" applyNumberFormat="1" applyFont="1" applyBorder="1" applyAlignment="1">
      <alignment horizontal="center" vertical="center" wrapText="1"/>
    </xf>
    <xf numFmtId="177" fontId="13" fillId="0" borderId="35" xfId="0" applyNumberFormat="1" applyFont="1" applyBorder="1" applyAlignment="1">
      <alignment horizontal="center" vertical="center" wrapText="1"/>
    </xf>
    <xf numFmtId="177" fontId="13" fillId="0" borderId="39" xfId="0" applyNumberFormat="1" applyFont="1" applyBorder="1" applyAlignment="1">
      <alignment horizontal="center" vertical="center" wrapText="1"/>
    </xf>
    <xf numFmtId="177" fontId="13" fillId="0" borderId="69" xfId="0" applyNumberFormat="1" applyFont="1" applyBorder="1" applyAlignment="1">
      <alignment horizontal="center" vertical="center" wrapText="1"/>
    </xf>
    <xf numFmtId="177" fontId="13" fillId="0" borderId="12" xfId="0" applyNumberFormat="1" applyFont="1" applyBorder="1" applyAlignment="1">
      <alignment horizontal="center" vertical="center" wrapText="1"/>
    </xf>
    <xf numFmtId="177" fontId="13" fillId="0" borderId="52" xfId="0" applyNumberFormat="1" applyFont="1" applyBorder="1" applyAlignment="1">
      <alignment horizontal="center" vertical="center" wrapText="1"/>
    </xf>
    <xf numFmtId="177" fontId="13" fillId="0" borderId="40" xfId="0" applyNumberFormat="1" applyFont="1" applyBorder="1" applyAlignment="1">
      <alignment horizontal="center" vertical="center" wrapText="1"/>
    </xf>
    <xf numFmtId="177" fontId="13" fillId="0" borderId="19" xfId="0" applyNumberFormat="1" applyFont="1" applyBorder="1" applyAlignment="1">
      <alignment horizontal="center" vertical="center" wrapText="1"/>
    </xf>
    <xf numFmtId="177" fontId="13" fillId="0" borderId="70" xfId="0" applyNumberFormat="1" applyFont="1" applyBorder="1" applyAlignment="1">
      <alignment horizontal="center" vertical="center" wrapText="1"/>
    </xf>
    <xf numFmtId="177" fontId="13" fillId="0" borderId="62" xfId="0" applyNumberFormat="1" applyFont="1" applyBorder="1" applyAlignment="1">
      <alignment horizontal="center" vertical="center" wrapText="1"/>
    </xf>
    <xf numFmtId="177" fontId="13" fillId="0" borderId="31" xfId="0" applyNumberFormat="1" applyFont="1" applyBorder="1" applyAlignment="1">
      <alignment horizontal="center" vertical="center" wrapText="1"/>
    </xf>
    <xf numFmtId="177" fontId="13" fillId="0" borderId="63" xfId="0" applyNumberFormat="1" applyFont="1" applyBorder="1" applyAlignment="1">
      <alignment horizontal="center" vertical="center" wrapText="1"/>
    </xf>
    <xf numFmtId="177" fontId="13" fillId="0" borderId="24" xfId="0" applyNumberFormat="1" applyFont="1" applyBorder="1" applyAlignment="1">
      <alignment horizontal="center" vertical="center" wrapText="1"/>
    </xf>
    <xf numFmtId="176" fontId="14" fillId="0" borderId="4" xfId="0" applyNumberFormat="1" applyFont="1" applyBorder="1" applyAlignment="1">
      <alignment horizontal="center" vertical="center" wrapText="1"/>
    </xf>
    <xf numFmtId="177" fontId="0" fillId="0" borderId="0" xfId="0" applyNumberFormat="1"/>
    <xf numFmtId="44" fontId="23" fillId="0" borderId="7" xfId="48" applyNumberFormat="1"/>
    <xf numFmtId="44" fontId="23" fillId="0" borderId="7" xfId="2" applyFont="1" applyBorder="1"/>
    <xf numFmtId="177" fontId="15" fillId="0" borderId="25" xfId="0" applyNumberFormat="1" applyFont="1" applyBorder="1" applyAlignment="1">
      <alignment horizontal="center" vertical="center"/>
    </xf>
    <xf numFmtId="177" fontId="15" fillId="0" borderId="26" xfId="0" applyNumberFormat="1" applyFont="1" applyBorder="1" applyAlignment="1">
      <alignment horizontal="center" vertical="center"/>
    </xf>
    <xf numFmtId="177" fontId="15" fillId="0" borderId="27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4" fillId="0" borderId="71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4" fillId="2" borderId="20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14" fontId="14" fillId="0" borderId="28" xfId="0" applyNumberFormat="1" applyFont="1" applyBorder="1" applyAlignment="1">
      <alignment horizontal="center" vertical="top" wrapText="1"/>
    </xf>
    <xf numFmtId="0" fontId="13" fillId="0" borderId="28" xfId="0" applyFont="1" applyBorder="1"/>
    <xf numFmtId="0" fontId="16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/>
    <xf numFmtId="0" fontId="16" fillId="0" borderId="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23" fillId="7" borderId="12" xfId="48" applyFill="1" applyBorder="1" applyAlignment="1">
      <alignment horizontal="center"/>
    </xf>
    <xf numFmtId="0" fontId="23" fillId="8" borderId="12" xfId="48" applyFill="1" applyBorder="1" applyAlignment="1">
      <alignment horizontal="center"/>
    </xf>
    <xf numFmtId="0" fontId="16" fillId="0" borderId="12" xfId="48" applyFont="1" applyBorder="1" applyAlignment="1">
      <alignment horizontal="center" vertical="center" wrapText="1"/>
    </xf>
    <xf numFmtId="44" fontId="16" fillId="0" borderId="61" xfId="49" applyFont="1" applyBorder="1" applyAlignment="1">
      <alignment horizontal="center" vertical="center"/>
    </xf>
    <xf numFmtId="44" fontId="16" fillId="0" borderId="41" xfId="49" applyFont="1" applyBorder="1" applyAlignment="1">
      <alignment horizontal="center" vertical="center"/>
    </xf>
    <xf numFmtId="167" fontId="16" fillId="0" borderId="12" xfId="48" applyNumberFormat="1" applyFont="1" applyBorder="1" applyAlignment="1">
      <alignment horizontal="center" vertical="center"/>
    </xf>
    <xf numFmtId="44" fontId="16" fillId="0" borderId="12" xfId="49" applyFont="1" applyBorder="1" applyAlignment="1">
      <alignment horizontal="center" vertical="center"/>
    </xf>
    <xf numFmtId="0" fontId="23" fillId="7" borderId="61" xfId="48" applyFill="1" applyBorder="1" applyAlignment="1">
      <alignment horizontal="center"/>
    </xf>
    <xf numFmtId="0" fontId="23" fillId="7" borderId="65" xfId="48" applyFill="1" applyBorder="1" applyAlignment="1">
      <alignment horizontal="center"/>
    </xf>
    <xf numFmtId="0" fontId="23" fillId="7" borderId="41" xfId="48" applyFill="1" applyBorder="1" applyAlignment="1">
      <alignment horizontal="center"/>
    </xf>
    <xf numFmtId="0" fontId="16" fillId="0" borderId="61" xfId="48" applyFont="1" applyBorder="1" applyAlignment="1">
      <alignment horizontal="center" vertical="center" wrapText="1"/>
    </xf>
    <xf numFmtId="0" fontId="16" fillId="0" borderId="41" xfId="48" applyFont="1" applyBorder="1" applyAlignment="1">
      <alignment horizontal="center" vertical="center" wrapText="1"/>
    </xf>
  </cellXfs>
  <cellStyles count="51">
    <cellStyle name="Millares [0] 2" xfId="24" xr:uid="{FCC5E8A5-5EDA-406E-8634-57247FBA05AF}"/>
    <cellStyle name="Millares [0] 2 2" xfId="47" xr:uid="{D788DE66-501E-4812-BD58-C650EE9B6572}"/>
    <cellStyle name="Millares 2" xfId="12" xr:uid="{5246A77C-42C0-40D6-B1A3-EB636F782053}"/>
    <cellStyle name="Millares 2 2" xfId="41" xr:uid="{487761F1-0A0D-4D02-9A24-6B1BBE9104CE}"/>
    <cellStyle name="Moneda" xfId="2" builtinId="4"/>
    <cellStyle name="Moneda [0] 2" xfId="10" xr:uid="{BCA08B9C-7B97-4A60-A6E4-3A28D8176C01}"/>
    <cellStyle name="Moneda [0] 2 2" xfId="40" xr:uid="{5BE978F1-4544-47B8-A1F6-19DE7907605B}"/>
    <cellStyle name="Moneda 2" xfId="1" xr:uid="{06C330BF-AEB1-46F5-B06A-5C563970141C}"/>
    <cellStyle name="Moneda 2 2" xfId="17" xr:uid="{23C629AA-46A5-46B8-8A2A-26A92D74B91B}"/>
    <cellStyle name="Moneda 2 2 3" xfId="31" xr:uid="{5D637B00-96EA-47EE-A489-B07F6812C232}"/>
    <cellStyle name="Moneda 3" xfId="14" xr:uid="{71107583-20AE-47AD-B097-B549C049D099}"/>
    <cellStyle name="Moneda 3 2" xfId="42" xr:uid="{AADFC870-3A41-49C0-B19F-72863FBD80F8}"/>
    <cellStyle name="Moneda 4" xfId="5" xr:uid="{465B3A4C-F167-477E-97E2-476BBF6D071A}"/>
    <cellStyle name="Moneda 4 2" xfId="36" xr:uid="{03D24D5A-784E-4866-BF11-02C1C77FCD2D}"/>
    <cellStyle name="Moneda 5" xfId="23" xr:uid="{BB6942AE-CAE2-4A11-9316-2236B2E99A25}"/>
    <cellStyle name="Moneda 5 2" xfId="46" xr:uid="{D39840A4-D383-429E-9250-6D22277B33FA}"/>
    <cellStyle name="Moneda 6" xfId="34" xr:uid="{BF9E5044-270A-4DEE-AE32-EE3F1E627BBE}"/>
    <cellStyle name="Moneda 7" xfId="49" xr:uid="{2F80120D-C050-4DE9-BBC9-1AD1780EEFED}"/>
    <cellStyle name="Moneda 7 2" xfId="30" xr:uid="{B2A96C64-EE64-46E9-8A88-C8DD395D07F4}"/>
    <cellStyle name="Normal" xfId="0" builtinId="0"/>
    <cellStyle name="Normal 10" xfId="25" xr:uid="{8514514F-D47D-49B1-9BE1-FB7484C019E8}"/>
    <cellStyle name="Normal 2" xfId="3" xr:uid="{CCDBD9E6-7D67-4987-9E0B-7B53863FB860}"/>
    <cellStyle name="Normal 2 10 2 2" xfId="19" xr:uid="{19D3612E-7028-473D-9286-EAA83586B100}"/>
    <cellStyle name="Normal 2 2 2" xfId="13" xr:uid="{33D1A349-98B0-463A-8E3C-656B177C41DA}"/>
    <cellStyle name="Normal 2 2 2 2" xfId="20" xr:uid="{45BEA811-2C5A-49E2-AE1C-DCEFDCEB7BE1}"/>
    <cellStyle name="Normal 2 52 2 2" xfId="27" xr:uid="{6346DE93-5679-42AC-AC21-AE404F7ADCA6}"/>
    <cellStyle name="Normal 2_FORMATOS_PARA_ENTREGAR 2 2" xfId="11" xr:uid="{A9E89D35-765F-456F-920F-D5A0C08B6FD9}"/>
    <cellStyle name="Normal 3" xfId="4" xr:uid="{8B83211A-33EC-410F-9037-D27F768B7058}"/>
    <cellStyle name="Normal 3 11" xfId="18" xr:uid="{8CBCDC03-6B2A-4649-8504-889A1EB8A001}"/>
    <cellStyle name="Normal 3 11 2" xfId="43" xr:uid="{E4A08281-513B-45E7-ADF9-C2AB978BA381}"/>
    <cellStyle name="Normal 3 2" xfId="35" xr:uid="{C94F09CD-2D10-4F9D-87FC-A33BD0015D0F}"/>
    <cellStyle name="Normal 3 2 14 2 2" xfId="32" xr:uid="{D31389B0-407E-4C59-88D3-D927A6164F67}"/>
    <cellStyle name="Normal 3_ADM-INGENIEROS 2" xfId="8" xr:uid="{24EAE1FD-26BD-4B4F-A0DF-1D8015CDEB07}"/>
    <cellStyle name="Normal 4" xfId="33" xr:uid="{135E7F0E-2D11-4D98-A4CC-115FA1ACD205}"/>
    <cellStyle name="Normal 4 2 7 2" xfId="29" xr:uid="{9A7F107C-884E-4D4A-A9D0-9B8797CCA609}"/>
    <cellStyle name="Normal 5" xfId="48" xr:uid="{C551EC5A-03D9-4F40-B38D-E2F943E0576A}"/>
    <cellStyle name="Normal 6 2" xfId="9" xr:uid="{D0712469-EB63-41DB-AA3C-FEBCE0143344}"/>
    <cellStyle name="Normal 6 2 2" xfId="21" xr:uid="{F87F9117-E2EB-48B0-BCE5-12BBDC9E5192}"/>
    <cellStyle name="Normal 6 2 2 2" xfId="44" xr:uid="{D6C9191A-4D86-4309-860E-ED9968EDBA6C}"/>
    <cellStyle name="Normal 6 2 3" xfId="39" xr:uid="{97817503-DB2F-4AAF-9225-4343FAEF27DC}"/>
    <cellStyle name="Normal 67" xfId="26" xr:uid="{4F8AAC06-AAD2-407A-9E84-CDA31D9E2C3C}"/>
    <cellStyle name="Porcentaje 2" xfId="6" xr:uid="{0BB3B72E-A9E5-434B-9F50-3372AAF079C2}"/>
    <cellStyle name="Porcentaje 2 2" xfId="7" xr:uid="{53565834-96B8-425D-8638-1E7ABD841383}"/>
    <cellStyle name="Porcentaje 2 3" xfId="37" xr:uid="{6501656E-B90F-4B27-B7C5-1758F909C475}"/>
    <cellStyle name="Porcentaje 3" xfId="22" xr:uid="{7146E3F3-2D0A-4D8A-A68B-4EFAA66600FA}"/>
    <cellStyle name="Porcentaje 3 2" xfId="15" xr:uid="{AD3C5238-08C9-4F9F-81E4-2D7E1B510C3E}"/>
    <cellStyle name="Porcentaje 3 2 2" xfId="16" xr:uid="{F986819B-FBB9-4ACB-B22B-BD09BB1639D2}"/>
    <cellStyle name="Porcentaje 3 3" xfId="45" xr:uid="{450DC64B-102E-4C38-9CAD-A4B69F5BBBE2}"/>
    <cellStyle name="Porcentaje 4" xfId="38" xr:uid="{253C3255-9B98-4E55-8D64-6FABB0300DFD}"/>
    <cellStyle name="Porcentaje 5" xfId="50" xr:uid="{5D0028B3-BF09-47D6-B146-905A5872CBED}"/>
    <cellStyle name="Porcentual 2 2 5 2 2" xfId="28" xr:uid="{4111970E-1560-4401-9263-F4648CC53A97}"/>
  </cellStyles>
  <dxfs count="13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ajor"/>
      </font>
      <numFmt numFmtId="177" formatCode="_-[$$-240A]\ * #,##0_-;\-[$$-240A]\ * #,##0_-;_-[$$-240A]\ * &quot;-&quot;??_-;_-@"/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ajor"/>
      </font>
      <numFmt numFmtId="177" formatCode="_-[$$-240A]\ * #,##0_-;\-[$$-240A]\ * #,##0_-;_-[$$-240A]\ * &quot;-&quot;??_-;_-@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ajor"/>
      </font>
      <numFmt numFmtId="164" formatCode="_-[$$-240A]\ * #,##0.00_-;\-[$$-240A]\ * #,##0.00_-;_-[$$-240A]\ * &quot;-&quot;??_-;_-@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aj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aj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ajor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ajor"/>
      </font>
      <numFmt numFmtId="30" formatCode="@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ajor"/>
      </font>
    </dxf>
    <dxf>
      <font>
        <strike val="0"/>
        <outline val="0"/>
        <shadow val="0"/>
        <u val="none"/>
        <vertAlign val="baseline"/>
        <name val="Calibri"/>
        <family val="2"/>
        <scheme val="major"/>
      </font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1"/>
          <bgColor theme="1"/>
        </patternFill>
      </fill>
    </dxf>
  </dxfs>
  <tableStyles count="1" defaultTableStyle="TableStyleMedium2" defaultPivotStyle="PivotStyleLight16">
    <tableStyle name="PRESUPUESTO-style" pivot="0" count="3" xr9:uid="{00000000-0011-0000-FFFF-FFFF00000000}">
      <tableStyleElement type="headerRow" dxfId="12"/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5" Type="http://schemas.microsoft.com/office/2022/10/relationships/richValueRel" Target="richData/richValueRel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1:G102" headerRowDxfId="9" dataDxfId="8" totalsRowDxfId="7">
  <tableColumns count="7">
    <tableColumn id="1" xr3:uid="{00000000-0010-0000-0000-000001000000}" name="CÓDIGO" dataDxfId="6"/>
    <tableColumn id="2" xr3:uid="{00000000-0010-0000-0000-000002000000}" name="ACTIVIDAD" dataDxfId="5"/>
    <tableColumn id="3" xr3:uid="{00000000-0010-0000-0000-000003000000}" name="UNIDAD" dataDxfId="4"/>
    <tableColumn id="4" xr3:uid="{00000000-0010-0000-0000-000004000000}" name="CANTIDAD" dataDxfId="3"/>
    <tableColumn id="5" xr3:uid="{00000000-0010-0000-0000-000005000000}" name="VR. UNITARIO" dataDxfId="2"/>
    <tableColumn id="6" xr3:uid="{00000000-0010-0000-0000-000006000000}" name="VR./ACTIVIDAD" dataDxfId="1">
      <calculatedColumnFormula>Table_1[[#This Row],[CANTIDAD]]*Table_1[[#This Row],[VR. UNITARIO]]</calculatedColumnFormula>
    </tableColumn>
    <tableColumn id="7" xr3:uid="{00000000-0010-0000-0000-000007000000}" name="VR. CAPITULO" dataDxfId="0">
      <calculatedColumnFormula>+SUM(F13:F19)</calculatedColumnFormula>
    </tableColumn>
  </tableColumns>
  <tableStyleInfo name="PRESUPUESTO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outlinePr summaryBelow="0" summaryRight="0"/>
    <pageSetUpPr fitToPage="1"/>
  </sheetPr>
  <dimension ref="A1:Y124"/>
  <sheetViews>
    <sheetView tabSelected="1" topLeftCell="A88" zoomScale="70" zoomScaleNormal="70" zoomScaleSheetLayoutView="80" workbookViewId="0">
      <selection activeCell="I12" sqref="I12"/>
    </sheetView>
  </sheetViews>
  <sheetFormatPr baseColWidth="10" defaultColWidth="14.42578125" defaultRowHeight="15" customHeight="1" outlineLevelRow="1" x14ac:dyDescent="0.25"/>
  <cols>
    <col min="1" max="1" width="20.7109375" style="6" customWidth="1"/>
    <col min="2" max="2" width="63.140625" style="61" customWidth="1"/>
    <col min="3" max="3" width="14" style="61" customWidth="1"/>
    <col min="4" max="4" width="16.5703125" style="66" customWidth="1"/>
    <col min="5" max="5" width="19.5703125" style="66" customWidth="1"/>
    <col min="6" max="6" width="27.42578125" style="66" customWidth="1"/>
    <col min="7" max="7" width="29.28515625" style="144" customWidth="1"/>
    <col min="8" max="10" width="11.42578125" customWidth="1"/>
    <col min="11" max="11" width="17.28515625" bestFit="1" customWidth="1"/>
    <col min="12" max="25" width="11.42578125" customWidth="1"/>
  </cols>
  <sheetData>
    <row r="1" spans="1:25" ht="12.75" customHeight="1" x14ac:dyDescent="0.25">
      <c r="A1" s="167" t="e" vm="1">
        <v>#VALUE!</v>
      </c>
      <c r="B1" s="184" t="s">
        <v>0</v>
      </c>
      <c r="C1" s="185"/>
      <c r="D1" s="185"/>
      <c r="E1" s="185"/>
      <c r="F1" s="186"/>
      <c r="G1" s="16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.75" customHeight="1" x14ac:dyDescent="0.25">
      <c r="A2" s="168"/>
      <c r="B2" s="178" t="s">
        <v>219</v>
      </c>
      <c r="C2" s="179"/>
      <c r="D2" s="179"/>
      <c r="E2" s="179"/>
      <c r="F2" s="180"/>
      <c r="G2" s="16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68"/>
      <c r="B3" s="178" t="s">
        <v>99</v>
      </c>
      <c r="C3" s="179"/>
      <c r="D3" s="179"/>
      <c r="E3" s="179"/>
      <c r="F3" s="180"/>
      <c r="G3" s="16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168"/>
      <c r="B4" s="178" t="s">
        <v>43</v>
      </c>
      <c r="C4" s="179"/>
      <c r="D4" s="179"/>
      <c r="E4" s="179"/>
      <c r="F4" s="180"/>
      <c r="G4" s="16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9.5" customHeight="1" x14ac:dyDescent="0.25">
      <c r="A5" s="168"/>
      <c r="B5" s="178" t="s">
        <v>42</v>
      </c>
      <c r="C5" s="179"/>
      <c r="D5" s="179"/>
      <c r="E5" s="179"/>
      <c r="F5" s="180"/>
      <c r="G5" s="16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68"/>
      <c r="B6" s="178" t="s">
        <v>1</v>
      </c>
      <c r="C6" s="179"/>
      <c r="D6" s="179"/>
      <c r="E6" s="179"/>
      <c r="F6" s="180"/>
      <c r="G6" s="16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4" customHeight="1" thickBot="1" x14ac:dyDescent="0.3">
      <c r="A7" s="169"/>
      <c r="B7" s="181" t="s">
        <v>2</v>
      </c>
      <c r="C7" s="182"/>
      <c r="D7" s="182"/>
      <c r="E7" s="182"/>
      <c r="F7" s="183"/>
      <c r="G7" s="16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" customHeight="1" thickBot="1" x14ac:dyDescent="0.3">
      <c r="A8" s="187">
        <v>45881</v>
      </c>
      <c r="B8" s="188"/>
      <c r="C8" s="188"/>
      <c r="D8" s="188"/>
      <c r="E8" s="188"/>
      <c r="F8" s="188"/>
      <c r="G8" s="18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8.5" customHeight="1" thickBot="1" x14ac:dyDescent="0.3">
      <c r="A9" s="2" t="s">
        <v>3</v>
      </c>
      <c r="B9" s="189" t="s">
        <v>218</v>
      </c>
      <c r="C9" s="190"/>
      <c r="D9" s="3" t="s">
        <v>4</v>
      </c>
      <c r="E9" s="4">
        <v>127</v>
      </c>
      <c r="F9" s="3" t="s">
        <v>5</v>
      </c>
      <c r="G9" s="125">
        <f>G105/E9</f>
        <v>3434172.4781102361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" customHeight="1" x14ac:dyDescent="0.25">
      <c r="A10" s="191"/>
      <c r="B10" s="192"/>
      <c r="C10" s="192"/>
      <c r="D10" s="192"/>
      <c r="E10" s="192"/>
      <c r="F10" s="192"/>
      <c r="G10" s="19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" customHeight="1" thickBot="1" x14ac:dyDescent="0.3">
      <c r="A11" s="7" t="s">
        <v>6</v>
      </c>
      <c r="B11" s="8" t="s">
        <v>7</v>
      </c>
      <c r="C11" s="8" t="s">
        <v>8</v>
      </c>
      <c r="D11" s="8" t="s">
        <v>9</v>
      </c>
      <c r="E11" s="8" t="s">
        <v>10</v>
      </c>
      <c r="F11" s="8" t="s">
        <v>11</v>
      </c>
      <c r="G11" s="126" t="s">
        <v>12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thickBot="1" x14ac:dyDescent="0.3">
      <c r="A12" s="68">
        <v>1</v>
      </c>
      <c r="B12" s="9" t="s">
        <v>13</v>
      </c>
      <c r="C12" s="10"/>
      <c r="D12" s="10"/>
      <c r="E12" s="11"/>
      <c r="F12" s="132"/>
      <c r="G12" s="127">
        <f>+SUM(F13:F19)</f>
        <v>17293198.16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30" outlineLevel="1" x14ac:dyDescent="0.25">
      <c r="A13" s="67" t="s">
        <v>67</v>
      </c>
      <c r="B13" s="14" t="s">
        <v>98</v>
      </c>
      <c r="C13" s="15" t="s">
        <v>14</v>
      </c>
      <c r="D13" s="16">
        <v>76.099999999999994</v>
      </c>
      <c r="E13" s="17">
        <v>35526</v>
      </c>
      <c r="F13" s="145">
        <f>IFERROR(Table_1[[#This Row],[CANTIDAD]]*Table_1[[#This Row],[VR. UNITARIO]],0)</f>
        <v>2703528.5999999996</v>
      </c>
      <c r="G13" s="12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30" outlineLevel="1" x14ac:dyDescent="0.25">
      <c r="A14" s="67" t="s">
        <v>66</v>
      </c>
      <c r="B14" s="14" t="s">
        <v>97</v>
      </c>
      <c r="C14" s="15" t="s">
        <v>14</v>
      </c>
      <c r="D14" s="16">
        <v>33.840000000000003</v>
      </c>
      <c r="E14" s="17">
        <v>39084</v>
      </c>
      <c r="F14" s="145">
        <f>IFERROR(Table_1[[#This Row],[CANTIDAD]]*Table_1[[#This Row],[VR. UNITARIO]],0)</f>
        <v>1322602.56</v>
      </c>
      <c r="G14" s="12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outlineLevel="1" x14ac:dyDescent="0.25">
      <c r="A15" s="67" t="s">
        <v>68</v>
      </c>
      <c r="B15" s="14" t="s">
        <v>217</v>
      </c>
      <c r="C15" s="15" t="s">
        <v>14</v>
      </c>
      <c r="D15" s="16">
        <v>99.5</v>
      </c>
      <c r="E15" s="17">
        <v>28565</v>
      </c>
      <c r="F15" s="145">
        <f>IFERROR(Table_1[[#This Row],[CANTIDAD]]*Table_1[[#This Row],[VR. UNITARIO]],0)</f>
        <v>2842217.5</v>
      </c>
      <c r="G15" s="12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30" outlineLevel="1" x14ac:dyDescent="0.25">
      <c r="A16" s="67" t="s">
        <v>145</v>
      </c>
      <c r="B16" s="14" t="s">
        <v>96</v>
      </c>
      <c r="C16" s="15" t="s">
        <v>14</v>
      </c>
      <c r="D16" s="16">
        <v>45</v>
      </c>
      <c r="E16" s="17">
        <v>51799</v>
      </c>
      <c r="F16" s="145">
        <f>IFERROR(Table_1[[#This Row],[CANTIDAD]]*Table_1[[#This Row],[VR. UNITARIO]],0)</f>
        <v>2330955</v>
      </c>
      <c r="G16" s="12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30" outlineLevel="1" x14ac:dyDescent="0.25">
      <c r="A17" s="67" t="s">
        <v>146</v>
      </c>
      <c r="B17" s="14" t="s">
        <v>95</v>
      </c>
      <c r="C17" s="15" t="s">
        <v>14</v>
      </c>
      <c r="D17" s="16">
        <v>41.1</v>
      </c>
      <c r="E17" s="17">
        <v>46067</v>
      </c>
      <c r="F17" s="145">
        <f>IFERROR(Table_1[[#This Row],[CANTIDAD]]*Table_1[[#This Row],[VR. UNITARIO]],0)</f>
        <v>1893353.7</v>
      </c>
      <c r="G17" s="12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30" outlineLevel="1" x14ac:dyDescent="0.25">
      <c r="A18" s="67" t="s">
        <v>147</v>
      </c>
      <c r="B18" s="14" t="s">
        <v>94</v>
      </c>
      <c r="C18" s="15" t="s">
        <v>15</v>
      </c>
      <c r="D18" s="16">
        <v>8</v>
      </c>
      <c r="E18" s="17">
        <v>56792</v>
      </c>
      <c r="F18" s="145">
        <f>IFERROR(Table_1[[#This Row],[CANTIDAD]]*Table_1[[#This Row],[VR. UNITARIO]],0)</f>
        <v>454336</v>
      </c>
      <c r="G18" s="12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outlineLevel="1" x14ac:dyDescent="0.25">
      <c r="A19" s="67" t="s">
        <v>148</v>
      </c>
      <c r="B19" s="14" t="s">
        <v>44</v>
      </c>
      <c r="C19" s="15" t="s">
        <v>14</v>
      </c>
      <c r="D19" s="19">
        <v>100.8</v>
      </c>
      <c r="E19" s="17">
        <v>57006</v>
      </c>
      <c r="F19" s="145">
        <f>IFERROR(Table_1[[#This Row],[CANTIDAD]]*Table_1[[#This Row],[VR. UNITARIO]],0)</f>
        <v>5746204.7999999998</v>
      </c>
      <c r="G19" s="12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thickBot="1" x14ac:dyDescent="0.3">
      <c r="A20" s="71"/>
      <c r="B20" s="24"/>
      <c r="C20" s="23"/>
      <c r="D20" s="25"/>
      <c r="E20" s="26"/>
      <c r="F20" s="146"/>
      <c r="G20" s="12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8.75" customHeight="1" thickBot="1" x14ac:dyDescent="0.3">
      <c r="A21" s="68" t="s">
        <v>193</v>
      </c>
      <c r="B21" s="9" t="s">
        <v>18</v>
      </c>
      <c r="C21" s="10"/>
      <c r="D21" s="10"/>
      <c r="E21" s="11"/>
      <c r="F21" s="132"/>
      <c r="G21" s="129">
        <f>+SUM(F22:F22)</f>
        <v>3142476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8.75" customHeight="1" outlineLevel="1" x14ac:dyDescent="0.25">
      <c r="A22" s="73" t="s">
        <v>70</v>
      </c>
      <c r="B22" s="34" t="s">
        <v>60</v>
      </c>
      <c r="C22" s="30" t="s">
        <v>14</v>
      </c>
      <c r="D22" s="19">
        <v>54</v>
      </c>
      <c r="E22" s="17">
        <v>58194</v>
      </c>
      <c r="F22" s="145">
        <f>IFERROR(Table_1[[#This Row],[CANTIDAD]]*Table_1[[#This Row],[VR. UNITARIO]],0)</f>
        <v>3142476</v>
      </c>
      <c r="G22" s="12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thickBot="1" x14ac:dyDescent="0.3">
      <c r="A23" s="71"/>
      <c r="B23" s="24"/>
      <c r="C23" s="23"/>
      <c r="D23" s="25"/>
      <c r="E23" s="26"/>
      <c r="F23" s="146"/>
      <c r="G23" s="12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.5" customHeight="1" thickBot="1" x14ac:dyDescent="0.3">
      <c r="A24" s="68" t="s">
        <v>149</v>
      </c>
      <c r="B24" s="9" t="s">
        <v>19</v>
      </c>
      <c r="C24" s="10"/>
      <c r="D24" s="10"/>
      <c r="E24" s="11"/>
      <c r="F24" s="132"/>
      <c r="G24" s="129">
        <f>+SUM(F25:F25)</f>
        <v>16295390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" customHeight="1" outlineLevel="1" x14ac:dyDescent="0.25">
      <c r="A25" s="73" t="s">
        <v>71</v>
      </c>
      <c r="B25" s="29" t="s">
        <v>45</v>
      </c>
      <c r="C25" s="30" t="s">
        <v>14</v>
      </c>
      <c r="D25" s="30">
        <v>207.5</v>
      </c>
      <c r="E25" s="17">
        <v>78532</v>
      </c>
      <c r="F25" s="145">
        <f>IFERROR(Table_1[[#This Row],[CANTIDAD]]*Table_1[[#This Row],[VR. UNITARIO]],0)</f>
        <v>16295390</v>
      </c>
      <c r="G25" s="12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thickBot="1" x14ac:dyDescent="0.3">
      <c r="A26" s="71"/>
      <c r="B26" s="24"/>
      <c r="C26" s="23"/>
      <c r="D26" s="25"/>
      <c r="E26" s="26"/>
      <c r="F26" s="146"/>
      <c r="G26" s="12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4.75" customHeight="1" thickBot="1" x14ac:dyDescent="0.3">
      <c r="A27" s="68" t="s">
        <v>150</v>
      </c>
      <c r="B27" s="9" t="s">
        <v>46</v>
      </c>
      <c r="C27" s="10"/>
      <c r="D27" s="10"/>
      <c r="E27" s="11" t="s">
        <v>144</v>
      </c>
      <c r="F27" s="132"/>
      <c r="G27" s="129">
        <f>+SUM(F28:F32)</f>
        <v>69374332.799999997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" customHeight="1" outlineLevel="1" x14ac:dyDescent="0.25">
      <c r="A28" s="76" t="s">
        <v>151</v>
      </c>
      <c r="B28" s="38" t="s">
        <v>133</v>
      </c>
      <c r="C28" s="39" t="s">
        <v>17</v>
      </c>
      <c r="D28" s="16">
        <v>33.6</v>
      </c>
      <c r="E28" s="17">
        <v>77135</v>
      </c>
      <c r="F28" s="145">
        <f>IFERROR(Table_1[[#This Row],[CANTIDAD]]*Table_1[[#This Row],[VR. UNITARIO]],0)</f>
        <v>2591736</v>
      </c>
      <c r="G28" s="12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" customHeight="1" outlineLevel="1" x14ac:dyDescent="0.25">
      <c r="A29" s="76" t="s">
        <v>192</v>
      </c>
      <c r="B29" s="38" t="s">
        <v>134</v>
      </c>
      <c r="C29" s="39" t="s">
        <v>17</v>
      </c>
      <c r="D29" s="16">
        <v>12</v>
      </c>
      <c r="E29" s="17">
        <v>113962</v>
      </c>
      <c r="F29" s="145">
        <f>IFERROR(Table_1[[#This Row],[CANTIDAD]]*Table_1[[#This Row],[VR. UNITARIO]],0)</f>
        <v>1367544</v>
      </c>
      <c r="G29" s="12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" customHeight="1" outlineLevel="1" x14ac:dyDescent="0.25">
      <c r="A30" s="76" t="s">
        <v>194</v>
      </c>
      <c r="B30" s="38" t="s">
        <v>135</v>
      </c>
      <c r="C30" s="39" t="s">
        <v>17</v>
      </c>
      <c r="D30" s="19">
        <v>24</v>
      </c>
      <c r="E30" s="124">
        <v>149784</v>
      </c>
      <c r="F30" s="145">
        <f>IFERROR(Table_1[[#This Row],[CANTIDAD]]*Table_1[[#This Row],[VR. UNITARIO]],0)</f>
        <v>3594816</v>
      </c>
      <c r="G30" s="12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" customHeight="1" outlineLevel="1" x14ac:dyDescent="0.25">
      <c r="A31" s="76" t="s">
        <v>195</v>
      </c>
      <c r="B31" s="38" t="s">
        <v>136</v>
      </c>
      <c r="C31" s="39" t="s">
        <v>14</v>
      </c>
      <c r="D31" s="19">
        <v>100.8</v>
      </c>
      <c r="E31" s="124">
        <v>390061</v>
      </c>
      <c r="F31" s="145">
        <f>IFERROR(Table_1[[#This Row],[CANTIDAD]]*Table_1[[#This Row],[VR. UNITARIO]],0)</f>
        <v>39318148.799999997</v>
      </c>
      <c r="G31" s="12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30" outlineLevel="1" x14ac:dyDescent="0.25">
      <c r="A32" s="76" t="s">
        <v>196</v>
      </c>
      <c r="B32" s="38" t="s">
        <v>137</v>
      </c>
      <c r="C32" s="39" t="s">
        <v>14</v>
      </c>
      <c r="D32" s="16">
        <v>100.8</v>
      </c>
      <c r="E32" s="17">
        <v>223235</v>
      </c>
      <c r="F32" s="145">
        <f>IFERROR(Table_1[[#This Row],[CANTIDAD]]*Table_1[[#This Row],[VR. UNITARIO]],0)</f>
        <v>22502088</v>
      </c>
      <c r="G32" s="12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thickBot="1" x14ac:dyDescent="0.3">
      <c r="A33" s="71"/>
      <c r="B33" s="24"/>
      <c r="C33" s="23"/>
      <c r="D33" s="25"/>
      <c r="E33" s="26"/>
      <c r="F33" s="146"/>
      <c r="G33" s="12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thickBot="1" x14ac:dyDescent="0.3">
      <c r="A34" s="77" t="s">
        <v>152</v>
      </c>
      <c r="B34" s="9" t="s">
        <v>47</v>
      </c>
      <c r="C34" s="10"/>
      <c r="D34" s="10"/>
      <c r="E34" s="11"/>
      <c r="F34" s="132"/>
      <c r="G34" s="127">
        <f>+SUM(F35:F35)</f>
        <v>46651500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45" outlineLevel="1" x14ac:dyDescent="0.25">
      <c r="A35" s="70" t="s">
        <v>153</v>
      </c>
      <c r="B35" s="29" t="s">
        <v>132</v>
      </c>
      <c r="C35" s="20" t="s">
        <v>14</v>
      </c>
      <c r="D35" s="19">
        <v>225</v>
      </c>
      <c r="E35" s="17">
        <v>207340</v>
      </c>
      <c r="F35" s="145">
        <f>IFERROR(Table_1[[#This Row],[CANTIDAD]]*Table_1[[#This Row],[VR. UNITARIO]],0)</f>
        <v>46651500</v>
      </c>
      <c r="G35" s="12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thickBot="1" x14ac:dyDescent="0.3">
      <c r="A36" s="71"/>
      <c r="B36" s="24"/>
      <c r="C36" s="23"/>
      <c r="D36" s="25"/>
      <c r="E36" s="26"/>
      <c r="F36" s="146"/>
      <c r="G36" s="12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6.5" customHeight="1" thickBot="1" x14ac:dyDescent="0.3">
      <c r="A37" s="68" t="s">
        <v>154</v>
      </c>
      <c r="B37" s="9" t="s">
        <v>48</v>
      </c>
      <c r="C37" s="10"/>
      <c r="D37" s="10"/>
      <c r="E37" s="11" t="s">
        <v>144</v>
      </c>
      <c r="F37" s="132"/>
      <c r="G37" s="127">
        <f>+SUM(F38:F44)</f>
        <v>8885121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36" customHeight="1" outlineLevel="1" x14ac:dyDescent="0.25">
      <c r="A38" s="40" t="s">
        <v>155</v>
      </c>
      <c r="B38" s="44" t="s">
        <v>125</v>
      </c>
      <c r="C38" s="18" t="s">
        <v>15</v>
      </c>
      <c r="D38" s="30">
        <v>12</v>
      </c>
      <c r="E38" s="17">
        <v>112737</v>
      </c>
      <c r="F38" s="148">
        <f>IFERROR(Table_1[[#This Row],[CANTIDAD]]*Table_1[[#This Row],[VR. UNITARIO]],0)</f>
        <v>1352844</v>
      </c>
      <c r="G38" s="128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32.25" customHeight="1" outlineLevel="1" x14ac:dyDescent="0.25">
      <c r="A39" s="40" t="s">
        <v>156</v>
      </c>
      <c r="B39" s="44" t="s">
        <v>126</v>
      </c>
      <c r="C39" s="18" t="s">
        <v>15</v>
      </c>
      <c r="D39" s="30">
        <v>9</v>
      </c>
      <c r="E39" s="17">
        <v>155643</v>
      </c>
      <c r="F39" s="148">
        <f>IFERROR(Table_1[[#This Row],[CANTIDAD]]*Table_1[[#This Row],[VR. UNITARIO]],0)</f>
        <v>1400787</v>
      </c>
      <c r="G39" s="128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8.5" customHeight="1" outlineLevel="1" x14ac:dyDescent="0.25">
      <c r="A40" s="40" t="s">
        <v>197</v>
      </c>
      <c r="B40" s="44" t="s">
        <v>127</v>
      </c>
      <c r="C40" s="18" t="s">
        <v>15</v>
      </c>
      <c r="D40" s="30">
        <v>3</v>
      </c>
      <c r="E40" s="17">
        <v>167800</v>
      </c>
      <c r="F40" s="148">
        <f>IFERROR(Table_1[[#This Row],[CANTIDAD]]*Table_1[[#This Row],[VR. UNITARIO]],0)</f>
        <v>503400</v>
      </c>
      <c r="G40" s="128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95" customHeight="1" outlineLevel="1" x14ac:dyDescent="0.25">
      <c r="A41" s="40" t="s">
        <v>198</v>
      </c>
      <c r="B41" s="44" t="s">
        <v>128</v>
      </c>
      <c r="C41" s="18" t="s">
        <v>17</v>
      </c>
      <c r="D41" s="30">
        <v>50</v>
      </c>
      <c r="E41" s="17">
        <v>23181</v>
      </c>
      <c r="F41" s="148">
        <f>IFERROR(Table_1[[#This Row],[CANTIDAD]]*Table_1[[#This Row],[VR. UNITARIO]],0)</f>
        <v>1159050</v>
      </c>
      <c r="G41" s="128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95" customHeight="1" outlineLevel="1" x14ac:dyDescent="0.25">
      <c r="A42" s="40" t="s">
        <v>199</v>
      </c>
      <c r="B42" s="44" t="s">
        <v>129</v>
      </c>
      <c r="C42" s="18" t="s">
        <v>17</v>
      </c>
      <c r="D42" s="30">
        <v>13</v>
      </c>
      <c r="E42" s="17">
        <v>126073</v>
      </c>
      <c r="F42" s="148">
        <f>IFERROR(Table_1[[#This Row],[CANTIDAD]]*Table_1[[#This Row],[VR. UNITARIO]],0)</f>
        <v>1638949</v>
      </c>
      <c r="G42" s="128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95" customHeight="1" outlineLevel="1" x14ac:dyDescent="0.25">
      <c r="A43" s="40" t="s">
        <v>200</v>
      </c>
      <c r="B43" s="44" t="s">
        <v>130</v>
      </c>
      <c r="C43" s="18" t="s">
        <v>17</v>
      </c>
      <c r="D43" s="30">
        <v>22</v>
      </c>
      <c r="E43" s="17">
        <v>86675</v>
      </c>
      <c r="F43" s="148">
        <f>IFERROR(Table_1[[#This Row],[CANTIDAD]]*Table_1[[#This Row],[VR. UNITARIO]],0)</f>
        <v>1906850</v>
      </c>
      <c r="G43" s="128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30.75" outlineLevel="1" thickBot="1" x14ac:dyDescent="0.3">
      <c r="A44" s="40" t="s">
        <v>201</v>
      </c>
      <c r="B44" s="27" t="s">
        <v>131</v>
      </c>
      <c r="C44" s="21" t="s">
        <v>15</v>
      </c>
      <c r="D44" s="31">
        <v>1</v>
      </c>
      <c r="E44" s="17">
        <v>923241</v>
      </c>
      <c r="F44" s="149">
        <f>IFERROR(Table_1[[#This Row],[CANTIDAD]]*Table_1[[#This Row],[VR. UNITARIO]],0)</f>
        <v>923241</v>
      </c>
      <c r="G44" s="128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7.25" customHeight="1" thickBot="1" x14ac:dyDescent="0.3">
      <c r="A45" s="71"/>
      <c r="B45" s="24"/>
      <c r="C45" s="23"/>
      <c r="D45" s="25"/>
      <c r="E45" s="26"/>
      <c r="F45" s="146"/>
      <c r="G45" s="13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" customHeight="1" thickBot="1" x14ac:dyDescent="0.3">
      <c r="A46" s="68" t="s">
        <v>157</v>
      </c>
      <c r="B46" s="9" t="s">
        <v>20</v>
      </c>
      <c r="C46" s="10"/>
      <c r="D46" s="10"/>
      <c r="E46" s="11" t="s">
        <v>144</v>
      </c>
      <c r="F46" s="132"/>
      <c r="G46" s="127">
        <f>+SUM(F47:F57)</f>
        <v>51340329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" customHeight="1" outlineLevel="1" x14ac:dyDescent="0.25">
      <c r="A47" s="73" t="s">
        <v>158</v>
      </c>
      <c r="B47" s="29" t="s">
        <v>116</v>
      </c>
      <c r="C47" s="46" t="s">
        <v>15</v>
      </c>
      <c r="D47" s="30">
        <v>12</v>
      </c>
      <c r="E47" s="17">
        <v>116864</v>
      </c>
      <c r="F47" s="148">
        <f>IFERROR(Table_1[[#This Row],[CANTIDAD]]*Table_1[[#This Row],[VR. UNITARIO]],0)</f>
        <v>1402368</v>
      </c>
      <c r="G47" s="12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" customHeight="1" outlineLevel="1" x14ac:dyDescent="0.25">
      <c r="A48" s="73" t="s">
        <v>159</v>
      </c>
      <c r="B48" s="29" t="s">
        <v>117</v>
      </c>
      <c r="C48" s="46" t="s">
        <v>15</v>
      </c>
      <c r="D48" s="30">
        <v>15</v>
      </c>
      <c r="E48" s="17">
        <v>131633</v>
      </c>
      <c r="F48" s="148">
        <f>IFERROR(Table_1[[#This Row],[CANTIDAD]]*Table_1[[#This Row],[VR. UNITARIO]],0)</f>
        <v>1974495</v>
      </c>
      <c r="G48" s="128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" customHeight="1" outlineLevel="1" x14ac:dyDescent="0.25">
      <c r="A49" s="73" t="s">
        <v>160</v>
      </c>
      <c r="B49" s="29" t="s">
        <v>118</v>
      </c>
      <c r="C49" s="46" t="s">
        <v>15</v>
      </c>
      <c r="D49" s="30">
        <v>3</v>
      </c>
      <c r="E49" s="17">
        <v>221170</v>
      </c>
      <c r="F49" s="148">
        <f>IFERROR(Table_1[[#This Row],[CANTIDAD]]*Table_1[[#This Row],[VR. UNITARIO]],0)</f>
        <v>663510</v>
      </c>
      <c r="G49" s="128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" customHeight="1" outlineLevel="1" x14ac:dyDescent="0.25">
      <c r="A50" s="73" t="s">
        <v>161</v>
      </c>
      <c r="B50" s="29" t="s">
        <v>119</v>
      </c>
      <c r="C50" s="46" t="s">
        <v>15</v>
      </c>
      <c r="D50" s="30">
        <v>4</v>
      </c>
      <c r="E50" s="17">
        <v>184652</v>
      </c>
      <c r="F50" s="148">
        <f>IFERROR(Table_1[[#This Row],[CANTIDAD]]*Table_1[[#This Row],[VR. UNITARIO]],0)</f>
        <v>738608</v>
      </c>
      <c r="G50" s="128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" customHeight="1" outlineLevel="1" x14ac:dyDescent="0.25">
      <c r="A51" s="73" t="s">
        <v>162</v>
      </c>
      <c r="B51" s="29" t="s">
        <v>120</v>
      </c>
      <c r="C51" s="46" t="s">
        <v>15</v>
      </c>
      <c r="D51" s="30">
        <v>1</v>
      </c>
      <c r="E51" s="17">
        <v>2820296</v>
      </c>
      <c r="F51" s="148">
        <f>IFERROR(Table_1[[#This Row],[CANTIDAD]]*Table_1[[#This Row],[VR. UNITARIO]],0)</f>
        <v>2820296</v>
      </c>
      <c r="G51" s="128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8" customHeight="1" outlineLevel="1" x14ac:dyDescent="0.25">
      <c r="A52" s="73" t="s">
        <v>163</v>
      </c>
      <c r="B52" s="29" t="s">
        <v>121</v>
      </c>
      <c r="C52" s="46" t="s">
        <v>17</v>
      </c>
      <c r="D52" s="30">
        <v>200</v>
      </c>
      <c r="E52" s="17">
        <v>13595</v>
      </c>
      <c r="F52" s="148">
        <f>IFERROR(Table_1[[#This Row],[CANTIDAD]]*Table_1[[#This Row],[VR. UNITARIO]],0)</f>
        <v>2719000</v>
      </c>
      <c r="G52" s="128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8" customHeight="1" outlineLevel="1" x14ac:dyDescent="0.25">
      <c r="A53" s="73" t="s">
        <v>164</v>
      </c>
      <c r="B53" s="42" t="s">
        <v>122</v>
      </c>
      <c r="C53" s="45" t="s">
        <v>15</v>
      </c>
      <c r="D53" s="30">
        <v>1</v>
      </c>
      <c r="E53" s="17">
        <v>15041452</v>
      </c>
      <c r="F53" s="148">
        <f>IFERROR(Table_1[[#This Row],[CANTIDAD]]*Table_1[[#This Row],[VR. UNITARIO]],0)</f>
        <v>15041452</v>
      </c>
      <c r="G53" s="128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" customHeight="1" outlineLevel="1" x14ac:dyDescent="0.25">
      <c r="A54" s="73" t="s">
        <v>202</v>
      </c>
      <c r="B54" s="44" t="s">
        <v>123</v>
      </c>
      <c r="C54" s="47" t="s">
        <v>17</v>
      </c>
      <c r="D54" s="30">
        <v>50</v>
      </c>
      <c r="E54" s="17">
        <v>185188</v>
      </c>
      <c r="F54" s="148">
        <f>IFERROR(Table_1[[#This Row],[CANTIDAD]]*Table_1[[#This Row],[VR. UNITARIO]],0)</f>
        <v>9259400</v>
      </c>
      <c r="G54" s="128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0.25" customHeight="1" outlineLevel="1" x14ac:dyDescent="0.25">
      <c r="A55" s="73" t="s">
        <v>203</v>
      </c>
      <c r="B55" s="84" t="s">
        <v>124</v>
      </c>
      <c r="C55" s="85" t="s">
        <v>15</v>
      </c>
      <c r="D55" s="49">
        <v>34</v>
      </c>
      <c r="E55" s="82">
        <v>241800</v>
      </c>
      <c r="F55" s="150">
        <f>IFERROR(Table_1[[#This Row],[CANTIDAD]]*Table_1[[#This Row],[VR. UNITARIO]],0)</f>
        <v>8221200</v>
      </c>
      <c r="G55" s="13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0.25" customHeight="1" outlineLevel="1" x14ac:dyDescent="0.25">
      <c r="A56" s="73" t="s">
        <v>204</v>
      </c>
      <c r="B56" s="86" t="s">
        <v>74</v>
      </c>
      <c r="C56" s="30" t="s">
        <v>15</v>
      </c>
      <c r="D56" s="20">
        <v>1</v>
      </c>
      <c r="E56" s="83">
        <v>8500000</v>
      </c>
      <c r="F56" s="151">
        <f>Table_1[[#This Row],[CANTIDAD]]*Table_1[[#This Row],[VR. UNITARIO]]</f>
        <v>8500000</v>
      </c>
      <c r="G56" s="13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thickBot="1" x14ac:dyDescent="0.3">
      <c r="A57" s="71"/>
      <c r="B57" s="24"/>
      <c r="C57" s="23"/>
      <c r="D57" s="25"/>
      <c r="E57" s="26"/>
      <c r="F57" s="146"/>
      <c r="G57" s="128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" customHeight="1" thickBot="1" x14ac:dyDescent="0.3">
      <c r="A58" s="68" t="s">
        <v>165</v>
      </c>
      <c r="B58" s="9" t="s">
        <v>49</v>
      </c>
      <c r="C58" s="10"/>
      <c r="D58" s="10"/>
      <c r="E58" s="11" t="s">
        <v>144</v>
      </c>
      <c r="F58" s="132"/>
      <c r="G58" s="129">
        <f>+SUM(F59:F61)</f>
        <v>12440998.6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20.25" customHeight="1" outlineLevel="1" x14ac:dyDescent="0.25">
      <c r="A59" s="70" t="s">
        <v>166</v>
      </c>
      <c r="B59" s="34" t="s">
        <v>73</v>
      </c>
      <c r="C59" s="20" t="s">
        <v>14</v>
      </c>
      <c r="D59" s="19">
        <v>76.099999999999994</v>
      </c>
      <c r="E59" s="17">
        <v>97919</v>
      </c>
      <c r="F59" s="145">
        <f>Table_1[[#This Row],[CANTIDAD]]*Table_1[[#This Row],[VR. UNITARIO]]</f>
        <v>7451635.8999999994</v>
      </c>
      <c r="G59" s="13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outlineLevel="1" x14ac:dyDescent="0.25">
      <c r="A60" s="70" t="s">
        <v>167</v>
      </c>
      <c r="B60" s="34" t="s">
        <v>58</v>
      </c>
      <c r="C60" s="20" t="s">
        <v>14</v>
      </c>
      <c r="D60" s="19">
        <v>2</v>
      </c>
      <c r="E60" s="17">
        <v>177936</v>
      </c>
      <c r="F60" s="145">
        <f>IFERROR(Table_1[[#This Row],[CANTIDAD]]*Table_1[[#This Row],[VR. UNITARIO]],0)</f>
        <v>355872</v>
      </c>
      <c r="G60" s="128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outlineLevel="1" x14ac:dyDescent="0.25">
      <c r="A61" s="70" t="s">
        <v>168</v>
      </c>
      <c r="B61" s="34" t="s">
        <v>61</v>
      </c>
      <c r="C61" s="20" t="s">
        <v>14</v>
      </c>
      <c r="D61" s="19">
        <v>41.1</v>
      </c>
      <c r="E61" s="17">
        <v>112737</v>
      </c>
      <c r="F61" s="145">
        <f>IFERROR(Table_1[[#This Row],[CANTIDAD]]*Table_1[[#This Row],[VR. UNITARIO]],0)</f>
        <v>4633490.7</v>
      </c>
      <c r="G61" s="128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thickBot="1" x14ac:dyDescent="0.3">
      <c r="A62" s="71"/>
      <c r="B62" s="24"/>
      <c r="C62" s="23"/>
      <c r="D62" s="25"/>
      <c r="E62" s="26"/>
      <c r="F62" s="146"/>
      <c r="G62" s="128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" customHeight="1" thickBot="1" x14ac:dyDescent="0.3">
      <c r="A63" s="77" t="s">
        <v>169</v>
      </c>
      <c r="B63" s="9" t="s">
        <v>50</v>
      </c>
      <c r="C63" s="10"/>
      <c r="D63" s="10"/>
      <c r="E63" s="11" t="s">
        <v>144</v>
      </c>
      <c r="F63" s="132"/>
      <c r="G63" s="127">
        <f>+SUM(F64:F66)</f>
        <v>43045840.460000001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45.75" customHeight="1" outlineLevel="1" x14ac:dyDescent="0.25">
      <c r="A64" s="76" t="s">
        <v>170</v>
      </c>
      <c r="B64" s="33" t="s">
        <v>139</v>
      </c>
      <c r="C64" s="37" t="s">
        <v>14</v>
      </c>
      <c r="D64" s="12">
        <v>61.12</v>
      </c>
      <c r="E64" s="13">
        <v>131278</v>
      </c>
      <c r="F64" s="147">
        <f>IFERROR(Table_1[[#This Row],[CANTIDAD]]*Table_1[[#This Row],[VR. UNITARIO]],0)</f>
        <v>8023711.3599999994</v>
      </c>
      <c r="G64" s="128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34.9" customHeight="1" outlineLevel="1" x14ac:dyDescent="0.25">
      <c r="A65" s="70" t="s">
        <v>171</v>
      </c>
      <c r="B65" s="34" t="s">
        <v>140</v>
      </c>
      <c r="C65" s="20" t="s">
        <v>14</v>
      </c>
      <c r="D65" s="19">
        <v>63</v>
      </c>
      <c r="E65" s="17">
        <v>348421</v>
      </c>
      <c r="F65" s="145">
        <f>IFERROR(Table_1[[#This Row],[CANTIDAD]]*Table_1[[#This Row],[VR. UNITARIO]],0)</f>
        <v>21950523</v>
      </c>
      <c r="G65" s="12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" customHeight="1" outlineLevel="1" thickBot="1" x14ac:dyDescent="0.3">
      <c r="A66" s="78" t="s">
        <v>172</v>
      </c>
      <c r="B66" s="35" t="s">
        <v>142</v>
      </c>
      <c r="C66" s="41" t="s">
        <v>17</v>
      </c>
      <c r="D66" s="32">
        <v>108.98</v>
      </c>
      <c r="E66" s="22">
        <v>119945</v>
      </c>
      <c r="F66" s="152">
        <f>IFERROR(Table_1[[#This Row],[CANTIDAD]]*Table_1[[#This Row],[VR. UNITARIO]],0)</f>
        <v>13071606.1</v>
      </c>
      <c r="G66" s="128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thickBot="1" x14ac:dyDescent="0.3">
      <c r="A67" s="71"/>
      <c r="B67" s="24"/>
      <c r="C67" s="23"/>
      <c r="D67" s="25"/>
      <c r="E67" s="26"/>
      <c r="F67" s="146"/>
      <c r="G67" s="12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" customHeight="1" thickBot="1" x14ac:dyDescent="0.3">
      <c r="A68" s="77" t="s">
        <v>173</v>
      </c>
      <c r="B68" s="9" t="s">
        <v>51</v>
      </c>
      <c r="C68" s="10"/>
      <c r="D68" s="10"/>
      <c r="E68" s="11"/>
      <c r="F68" s="132"/>
      <c r="G68" s="127">
        <f>+SUM(F69:F69)</f>
        <v>10225440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27.75" customHeight="1" outlineLevel="1" x14ac:dyDescent="0.25">
      <c r="A69" s="69" t="s">
        <v>174</v>
      </c>
      <c r="B69" s="50" t="s">
        <v>143</v>
      </c>
      <c r="C69" s="15" t="s">
        <v>14</v>
      </c>
      <c r="D69" s="16">
        <v>67.5</v>
      </c>
      <c r="E69" s="17">
        <v>151488</v>
      </c>
      <c r="F69" s="153">
        <f>IFERROR(Table_1[[#This Row],[CANTIDAD]]*Table_1[[#This Row],[VR. UNITARIO]],0)</f>
        <v>10225440</v>
      </c>
      <c r="G69" s="13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thickBot="1" x14ac:dyDescent="0.3">
      <c r="A70" s="71"/>
      <c r="B70" s="24"/>
      <c r="C70" s="23"/>
      <c r="D70" s="25"/>
      <c r="E70" s="26"/>
      <c r="F70" s="146"/>
      <c r="G70" s="128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thickBot="1" x14ac:dyDescent="0.3">
      <c r="A71" s="109" t="s">
        <v>175</v>
      </c>
      <c r="B71" s="110" t="s">
        <v>52</v>
      </c>
      <c r="C71" s="111"/>
      <c r="D71" s="111"/>
      <c r="E71" s="112" t="s">
        <v>144</v>
      </c>
      <c r="F71" s="154"/>
      <c r="G71" s="129">
        <f>+SUM(F72:F75)</f>
        <v>4426483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30" outlineLevel="1" x14ac:dyDescent="0.25">
      <c r="A72" s="72" t="s">
        <v>176</v>
      </c>
      <c r="B72" s="33" t="s">
        <v>54</v>
      </c>
      <c r="C72" s="28" t="s">
        <v>15</v>
      </c>
      <c r="D72" s="37">
        <v>3</v>
      </c>
      <c r="E72" s="13">
        <v>737021</v>
      </c>
      <c r="F72" s="147">
        <f>IFERROR(Table_1[[#This Row],[CANTIDAD]]*Table_1[[#This Row],[VR. UNITARIO]],0)</f>
        <v>2211063</v>
      </c>
      <c r="G72" s="13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30" outlineLevel="1" x14ac:dyDescent="0.25">
      <c r="A73" s="73" t="s">
        <v>205</v>
      </c>
      <c r="B73" s="34" t="s">
        <v>62</v>
      </c>
      <c r="C73" s="30" t="s">
        <v>15</v>
      </c>
      <c r="D73" s="20">
        <v>3</v>
      </c>
      <c r="E73" s="17">
        <v>347021</v>
      </c>
      <c r="F73" s="145">
        <f>IFERROR(Table_1[[#This Row],[CANTIDAD]]*Table_1[[#This Row],[VR. UNITARIO]],0)</f>
        <v>1041063</v>
      </c>
      <c r="G73" s="130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outlineLevel="1" x14ac:dyDescent="0.25">
      <c r="A74" s="73" t="s">
        <v>206</v>
      </c>
      <c r="B74" s="34" t="s">
        <v>59</v>
      </c>
      <c r="C74" s="30" t="s">
        <v>15</v>
      </c>
      <c r="D74" s="20">
        <v>3</v>
      </c>
      <c r="E74" s="17">
        <v>138098</v>
      </c>
      <c r="F74" s="145">
        <f>IFERROR(Table_1[[#This Row],[CANTIDAD]]*Table_1[[#This Row],[VR. UNITARIO]],0)</f>
        <v>414294</v>
      </c>
      <c r="G74" s="128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27.6" customHeight="1" outlineLevel="1" thickBot="1" x14ac:dyDescent="0.3">
      <c r="A75" s="74" t="s">
        <v>207</v>
      </c>
      <c r="B75" s="35" t="s">
        <v>141</v>
      </c>
      <c r="C75" s="31" t="s">
        <v>15</v>
      </c>
      <c r="D75" s="41">
        <v>1</v>
      </c>
      <c r="E75" s="22">
        <v>760063</v>
      </c>
      <c r="F75" s="155">
        <f>IFERROR(Table_1[[#This Row],[CANTIDAD]]*Table_1[[#This Row],[VR. UNITARIO]],0)</f>
        <v>760063</v>
      </c>
      <c r="G75" s="128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thickBot="1" x14ac:dyDescent="0.3">
      <c r="A76" s="71"/>
      <c r="B76" s="24"/>
      <c r="C76" s="23"/>
      <c r="D76" s="25"/>
      <c r="E76" s="26"/>
      <c r="F76" s="146"/>
      <c r="G76" s="128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1.75" customHeight="1" thickBot="1" x14ac:dyDescent="0.3">
      <c r="A77" s="77" t="s">
        <v>177</v>
      </c>
      <c r="B77" s="9" t="s">
        <v>53</v>
      </c>
      <c r="C77" s="10"/>
      <c r="D77" s="10"/>
      <c r="E77" s="11"/>
      <c r="F77" s="132"/>
      <c r="G77" s="132">
        <f>+SUM(F78:F81)</f>
        <v>26751585.700000003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outlineLevel="1" x14ac:dyDescent="0.25">
      <c r="A78" s="72" t="s">
        <v>178</v>
      </c>
      <c r="B78" s="38" t="s">
        <v>63</v>
      </c>
      <c r="C78" s="36" t="s">
        <v>14</v>
      </c>
      <c r="D78" s="16">
        <v>212</v>
      </c>
      <c r="E78" s="17">
        <v>29522</v>
      </c>
      <c r="F78" s="156">
        <f>IFERROR(Table_1[[#This Row],[CANTIDAD]]*Table_1[[#This Row],[VR. UNITARIO]],0)</f>
        <v>6258664</v>
      </c>
      <c r="G78" s="13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outlineLevel="1" x14ac:dyDescent="0.25">
      <c r="A79" s="73" t="s">
        <v>179</v>
      </c>
      <c r="B79" s="34" t="s">
        <v>100</v>
      </c>
      <c r="C79" s="30" t="s">
        <v>14</v>
      </c>
      <c r="D79" s="16">
        <v>212</v>
      </c>
      <c r="E79" s="17">
        <v>32511</v>
      </c>
      <c r="F79" s="156">
        <f>IFERROR(Table_1[[#This Row],[CANTIDAD]]*Table_1[[#This Row],[VR. UNITARIO]],0)</f>
        <v>6892332</v>
      </c>
      <c r="G79" s="130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outlineLevel="1" x14ac:dyDescent="0.25">
      <c r="A80" s="73" t="s">
        <v>180</v>
      </c>
      <c r="B80" s="34" t="s">
        <v>55</v>
      </c>
      <c r="C80" s="30" t="s">
        <v>14</v>
      </c>
      <c r="D80" s="113">
        <v>201.9</v>
      </c>
      <c r="E80" s="17">
        <v>34867</v>
      </c>
      <c r="F80" s="156">
        <f>IFERROR(Table_1[[#This Row],[CANTIDAD]]*Table_1[[#This Row],[VR. UNITARIO]],0)</f>
        <v>7039647.2999999998</v>
      </c>
      <c r="G80" s="130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" customHeight="1" outlineLevel="1" x14ac:dyDescent="0.25">
      <c r="A81" s="73" t="s">
        <v>181</v>
      </c>
      <c r="B81" s="34" t="s">
        <v>138</v>
      </c>
      <c r="C81" s="30" t="s">
        <v>14</v>
      </c>
      <c r="D81" s="113">
        <v>201.9</v>
      </c>
      <c r="E81" s="17">
        <v>32496</v>
      </c>
      <c r="F81" s="156">
        <f>IFERROR(Table_1[[#This Row],[CANTIDAD]]*Table_1[[#This Row],[VR. UNITARIO]],0)</f>
        <v>6560942.4000000004</v>
      </c>
      <c r="G81" s="130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" customHeight="1" thickBot="1" x14ac:dyDescent="0.3">
      <c r="A82" s="71"/>
      <c r="B82" s="24"/>
      <c r="C82" s="23"/>
      <c r="D82" s="25"/>
      <c r="E82" s="26"/>
      <c r="F82" s="146"/>
      <c r="G82" s="128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20.25" customHeight="1" thickBot="1" x14ac:dyDescent="0.3">
      <c r="A83" s="68" t="s">
        <v>182</v>
      </c>
      <c r="B83" s="51" t="s">
        <v>56</v>
      </c>
      <c r="C83" s="52"/>
      <c r="D83" s="52"/>
      <c r="E83" s="53"/>
      <c r="F83" s="157"/>
      <c r="G83" s="127">
        <f>+SUM(F84:F87)</f>
        <v>99893391.799999997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28.5" customHeight="1" outlineLevel="1" x14ac:dyDescent="0.25">
      <c r="A84" s="121" t="s">
        <v>183</v>
      </c>
      <c r="B84" s="33" t="s">
        <v>101</v>
      </c>
      <c r="C84" s="37" t="s">
        <v>15</v>
      </c>
      <c r="D84" s="37">
        <v>3</v>
      </c>
      <c r="E84" s="13">
        <v>9150957</v>
      </c>
      <c r="F84" s="158">
        <f>IFERROR(Table_1[[#This Row],[CANTIDAD]]*Table_1[[#This Row],[VR. UNITARIO]],0)</f>
        <v>27452871</v>
      </c>
      <c r="G84" s="130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32.25" customHeight="1" outlineLevel="1" x14ac:dyDescent="0.25">
      <c r="A85" s="87" t="s">
        <v>184</v>
      </c>
      <c r="B85" s="34" t="s">
        <v>64</v>
      </c>
      <c r="C85" s="20" t="s">
        <v>15</v>
      </c>
      <c r="D85" s="20">
        <v>1</v>
      </c>
      <c r="E85" s="17">
        <v>28820840</v>
      </c>
      <c r="F85" s="156">
        <f>IFERROR(Table_1[[#This Row],[CANTIDAD]]*Table_1[[#This Row],[VR. UNITARIO]],0)</f>
        <v>28820840</v>
      </c>
      <c r="G85" s="130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7.25" customHeight="1" outlineLevel="1" x14ac:dyDescent="0.25">
      <c r="A86" s="88" t="s">
        <v>185</v>
      </c>
      <c r="B86" s="123" t="s">
        <v>72</v>
      </c>
      <c r="C86" s="20" t="s">
        <v>15</v>
      </c>
      <c r="D86" s="49">
        <v>2</v>
      </c>
      <c r="E86" s="83">
        <v>1645422</v>
      </c>
      <c r="F86" s="145">
        <f>IFERROR(Table_1[[#This Row],[CANTIDAD]]*Table_1[[#This Row],[VR. UNITARIO]],0)</f>
        <v>3290844</v>
      </c>
      <c r="G86" s="130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30" customHeight="1" outlineLevel="1" thickBot="1" x14ac:dyDescent="0.3">
      <c r="A87" s="122" t="s">
        <v>186</v>
      </c>
      <c r="B87" s="35" t="s">
        <v>57</v>
      </c>
      <c r="C87" s="31" t="s">
        <v>14</v>
      </c>
      <c r="D87" s="41">
        <v>11.2</v>
      </c>
      <c r="E87" s="107">
        <v>3600789</v>
      </c>
      <c r="F87" s="159">
        <f>IFERROR(Table_1[[#This Row],[CANTIDAD]]*Table_1[[#This Row],[VR. UNITARIO]],0)</f>
        <v>40328836.799999997</v>
      </c>
      <c r="G87" s="130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7.25" customHeight="1" outlineLevel="1" thickBot="1" x14ac:dyDescent="0.3">
      <c r="A88" s="24"/>
      <c r="B88" s="24"/>
      <c r="C88" s="24"/>
      <c r="D88" s="24"/>
      <c r="E88" s="24"/>
      <c r="F88" s="128"/>
      <c r="G88" s="128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" customHeight="1" thickBot="1" x14ac:dyDescent="0.3">
      <c r="A89" s="68" t="s">
        <v>187</v>
      </c>
      <c r="B89" s="9" t="s">
        <v>102</v>
      </c>
      <c r="C89" s="10"/>
      <c r="D89" s="10"/>
      <c r="E89" s="11"/>
      <c r="F89" s="132"/>
      <c r="G89" s="127">
        <f>+SUM(F90:F102)</f>
        <v>26373818.199999999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" customHeight="1" x14ac:dyDescent="0.25">
      <c r="A90" s="75" t="s">
        <v>188</v>
      </c>
      <c r="B90" s="118" t="s">
        <v>104</v>
      </c>
      <c r="C90" s="114" t="s">
        <v>15</v>
      </c>
      <c r="D90" s="114">
        <v>3</v>
      </c>
      <c r="E90" s="115">
        <v>320375</v>
      </c>
      <c r="F90" s="154">
        <f>Table_1[[#This Row],[CANTIDAD]]*Table_1[[#This Row],[VR. UNITARIO]]</f>
        <v>961125</v>
      </c>
      <c r="G90" s="130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" customHeight="1" x14ac:dyDescent="0.25">
      <c r="A91" s="70" t="s">
        <v>189</v>
      </c>
      <c r="B91" s="119" t="s">
        <v>105</v>
      </c>
      <c r="C91" s="49" t="s">
        <v>15</v>
      </c>
      <c r="D91" s="49">
        <v>4</v>
      </c>
      <c r="E91" s="83">
        <v>166154</v>
      </c>
      <c r="F91" s="145">
        <f>Table_1[[#This Row],[CANTIDAD]]*Table_1[[#This Row],[VR. UNITARIO]]</f>
        <v>664616</v>
      </c>
      <c r="G91" s="130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" customHeight="1" x14ac:dyDescent="0.25">
      <c r="A92" s="70" t="s">
        <v>191</v>
      </c>
      <c r="B92" s="120" t="s">
        <v>106</v>
      </c>
      <c r="C92" s="49" t="s">
        <v>17</v>
      </c>
      <c r="D92" s="49">
        <v>10</v>
      </c>
      <c r="E92" s="83">
        <v>72260</v>
      </c>
      <c r="F92" s="145">
        <f>Table_1[[#This Row],[CANTIDAD]]*Table_1[[#This Row],[VR. UNITARIO]]</f>
        <v>722600</v>
      </c>
      <c r="G92" s="130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" customHeight="1" x14ac:dyDescent="0.25">
      <c r="A93" s="70" t="s">
        <v>190</v>
      </c>
      <c r="B93" s="120" t="s">
        <v>107</v>
      </c>
      <c r="C93" s="49" t="s">
        <v>17</v>
      </c>
      <c r="D93" s="49">
        <v>160</v>
      </c>
      <c r="E93" s="83">
        <v>36432</v>
      </c>
      <c r="F93" s="145">
        <f>Table_1[[#This Row],[CANTIDAD]]*Table_1[[#This Row],[VR. UNITARIO]]</f>
        <v>5829120</v>
      </c>
      <c r="G93" s="130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" customHeight="1" x14ac:dyDescent="0.25">
      <c r="A94" s="70" t="s">
        <v>208</v>
      </c>
      <c r="B94" s="120" t="s">
        <v>108</v>
      </c>
      <c r="C94" s="49" t="s">
        <v>17</v>
      </c>
      <c r="D94" s="49">
        <v>100</v>
      </c>
      <c r="E94" s="83">
        <v>79432</v>
      </c>
      <c r="F94" s="145">
        <f>Table_1[[#This Row],[CANTIDAD]]*Table_1[[#This Row],[VR. UNITARIO]]</f>
        <v>7943200</v>
      </c>
      <c r="G94" s="130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" customHeight="1" x14ac:dyDescent="0.25">
      <c r="A95" s="70" t="s">
        <v>209</v>
      </c>
      <c r="B95" s="120" t="s">
        <v>109</v>
      </c>
      <c r="C95" s="49" t="s">
        <v>15</v>
      </c>
      <c r="D95" s="49">
        <v>10</v>
      </c>
      <c r="E95" s="83">
        <v>17509</v>
      </c>
      <c r="F95" s="145">
        <f>Table_1[[#This Row],[CANTIDAD]]*Table_1[[#This Row],[VR. UNITARIO]]</f>
        <v>175090</v>
      </c>
      <c r="G95" s="13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" customHeight="1" x14ac:dyDescent="0.25">
      <c r="A96" s="70" t="s">
        <v>210</v>
      </c>
      <c r="B96" s="120" t="s">
        <v>110</v>
      </c>
      <c r="C96" s="49" t="s">
        <v>15</v>
      </c>
      <c r="D96" s="49">
        <v>3</v>
      </c>
      <c r="E96" s="83">
        <v>215366</v>
      </c>
      <c r="F96" s="145">
        <f>Table_1[[#This Row],[CANTIDAD]]*Table_1[[#This Row],[VR. UNITARIO]]</f>
        <v>646098</v>
      </c>
      <c r="G96" s="13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" customHeight="1" x14ac:dyDescent="0.25">
      <c r="A97" s="70" t="s">
        <v>211</v>
      </c>
      <c r="B97" s="120" t="s">
        <v>111</v>
      </c>
      <c r="C97" s="49" t="s">
        <v>15</v>
      </c>
      <c r="D97" s="49">
        <v>3</v>
      </c>
      <c r="E97" s="83">
        <v>21509</v>
      </c>
      <c r="F97" s="145">
        <f>Table_1[[#This Row],[CANTIDAD]]*Table_1[[#This Row],[VR. UNITARIO]]</f>
        <v>64527</v>
      </c>
      <c r="G97" s="13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" customHeight="1" x14ac:dyDescent="0.25">
      <c r="A98" s="70" t="s">
        <v>212</v>
      </c>
      <c r="B98" s="120" t="s">
        <v>112</v>
      </c>
      <c r="C98" s="49" t="s">
        <v>15</v>
      </c>
      <c r="D98" s="49">
        <v>3</v>
      </c>
      <c r="E98" s="83">
        <v>212362</v>
      </c>
      <c r="F98" s="145">
        <f>Table_1[[#This Row],[CANTIDAD]]*Table_1[[#This Row],[VR. UNITARIO]]</f>
        <v>637086</v>
      </c>
      <c r="G98" s="13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" customHeight="1" x14ac:dyDescent="0.25">
      <c r="A99" s="70" t="s">
        <v>213</v>
      </c>
      <c r="B99" s="120" t="s">
        <v>113</v>
      </c>
      <c r="C99" s="49" t="s">
        <v>15</v>
      </c>
      <c r="D99" s="49">
        <v>3</v>
      </c>
      <c r="E99" s="83">
        <v>242362</v>
      </c>
      <c r="F99" s="145">
        <f>Table_1[[#This Row],[CANTIDAD]]*Table_1[[#This Row],[VR. UNITARIO]]</f>
        <v>727086</v>
      </c>
      <c r="G99" s="13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" customHeight="1" x14ac:dyDescent="0.25">
      <c r="A100" s="70" t="s">
        <v>214</v>
      </c>
      <c r="B100" s="120" t="s">
        <v>114</v>
      </c>
      <c r="C100" s="49" t="s">
        <v>15</v>
      </c>
      <c r="D100" s="49">
        <v>1</v>
      </c>
      <c r="E100" s="83">
        <v>1696154</v>
      </c>
      <c r="F100" s="145">
        <f>Table_1[[#This Row],[CANTIDAD]]*Table_1[[#This Row],[VR. UNITARIO]]</f>
        <v>1696154</v>
      </c>
      <c r="G100" s="130"/>
    </row>
    <row r="101" spans="1:25" ht="24.75" customHeight="1" x14ac:dyDescent="0.25">
      <c r="A101" s="70" t="s">
        <v>215</v>
      </c>
      <c r="B101" s="120" t="s">
        <v>115</v>
      </c>
      <c r="C101" s="49" t="s">
        <v>15</v>
      </c>
      <c r="D101" s="49">
        <v>20</v>
      </c>
      <c r="E101" s="83">
        <v>161880</v>
      </c>
      <c r="F101" s="145">
        <f>Table_1[[#This Row],[CANTIDAD]]*Table_1[[#This Row],[VR. UNITARIO]]</f>
        <v>3237600</v>
      </c>
      <c r="G101" s="130"/>
    </row>
    <row r="102" spans="1:25" ht="15" customHeight="1" thickBot="1" x14ac:dyDescent="0.3">
      <c r="A102" s="70" t="s">
        <v>216</v>
      </c>
      <c r="B102" s="116" t="s">
        <v>103</v>
      </c>
      <c r="C102" s="41" t="s">
        <v>16</v>
      </c>
      <c r="D102" s="41">
        <v>10.6</v>
      </c>
      <c r="E102" s="117">
        <v>289577</v>
      </c>
      <c r="F102" s="152">
        <f>Table_1[[#This Row],[CANTIDAD]]*Table_1[[#This Row],[VR. UNITARIO]]</f>
        <v>3069516.1999999997</v>
      </c>
      <c r="G102" s="130"/>
    </row>
    <row r="103" spans="1:25" ht="15" customHeight="1" x14ac:dyDescent="0.25">
      <c r="A103" s="79"/>
      <c r="B103" s="48"/>
      <c r="C103" s="43"/>
      <c r="D103" s="47"/>
      <c r="E103" s="80"/>
      <c r="F103" s="80"/>
      <c r="G103" s="133"/>
    </row>
    <row r="104" spans="1:25" ht="15" customHeight="1" x14ac:dyDescent="0.25">
      <c r="A104" s="54"/>
      <c r="B104" s="55"/>
      <c r="C104" s="55"/>
      <c r="D104" s="56"/>
      <c r="E104" s="56"/>
      <c r="F104" s="56"/>
      <c r="G104" s="134"/>
    </row>
    <row r="105" spans="1:25" ht="15" customHeight="1" x14ac:dyDescent="0.25">
      <c r="A105" s="54"/>
      <c r="B105" s="57" t="s">
        <v>21</v>
      </c>
      <c r="C105" s="175" t="s">
        <v>22</v>
      </c>
      <c r="D105" s="176"/>
      <c r="E105" s="177"/>
      <c r="F105" s="58">
        <f>$G$12+$G$21+$G$24+$G$27+$G$34+$G$37+$G$46+$G$58+$G$63+$G$68+$G$71+$G$77+$G$83+G89</f>
        <v>436139904.71999997</v>
      </c>
      <c r="G105" s="135">
        <f>+SUM(PRESUPUESTO!$F$12:$F$102)</f>
        <v>436139904.71999997</v>
      </c>
    </row>
    <row r="106" spans="1:25" ht="15" customHeight="1" x14ac:dyDescent="0.25">
      <c r="A106" s="54"/>
      <c r="B106" s="57" t="s">
        <v>23</v>
      </c>
      <c r="C106" s="5"/>
      <c r="D106" s="5"/>
      <c r="E106" s="5"/>
      <c r="F106" s="59"/>
      <c r="G106" s="136"/>
    </row>
    <row r="107" spans="1:25" ht="15" customHeight="1" x14ac:dyDescent="0.25">
      <c r="A107" s="54"/>
      <c r="B107" s="57" t="s">
        <v>24</v>
      </c>
      <c r="C107" s="175" t="s">
        <v>25</v>
      </c>
      <c r="D107" s="176"/>
      <c r="E107" s="177"/>
      <c r="F107" s="58"/>
      <c r="G107" s="137">
        <f>+G108+G109</f>
        <v>137986888</v>
      </c>
    </row>
    <row r="108" spans="1:25" ht="15" customHeight="1" x14ac:dyDescent="0.25">
      <c r="A108" s="54"/>
      <c r="B108" s="57" t="s">
        <v>26</v>
      </c>
      <c r="C108" s="193" t="s">
        <v>27</v>
      </c>
      <c r="D108" s="176"/>
      <c r="E108" s="177"/>
      <c r="F108" s="81">
        <v>0.26638216732763864</v>
      </c>
      <c r="G108" s="138">
        <f>+ROUND(G105*F108,0)</f>
        <v>116179893</v>
      </c>
    </row>
    <row r="109" spans="1:25" ht="15" customHeight="1" x14ac:dyDescent="0.25">
      <c r="A109" s="54"/>
      <c r="B109" s="55"/>
      <c r="C109" s="193" t="s">
        <v>28</v>
      </c>
      <c r="D109" s="176"/>
      <c r="E109" s="177"/>
      <c r="F109" s="60">
        <v>0.05</v>
      </c>
      <c r="G109" s="138">
        <f>+ROUND(G105*F109,0)</f>
        <v>21806995</v>
      </c>
    </row>
    <row r="110" spans="1:25" ht="15" customHeight="1" x14ac:dyDescent="0.25">
      <c r="A110" s="54"/>
      <c r="B110" s="55"/>
      <c r="C110" s="170" t="s">
        <v>29</v>
      </c>
      <c r="D110" s="171"/>
      <c r="E110" s="172"/>
      <c r="F110" s="105"/>
      <c r="G110" s="139">
        <f>+G109+G108+G105</f>
        <v>574126792.72000003</v>
      </c>
    </row>
    <row r="111" spans="1:25" ht="15" customHeight="1" x14ac:dyDescent="0.25">
      <c r="A111" s="54"/>
      <c r="B111" s="55"/>
      <c r="C111" s="194" t="s">
        <v>75</v>
      </c>
      <c r="D111" s="194"/>
      <c r="E111" s="194"/>
      <c r="F111" s="106"/>
      <c r="G111" s="140">
        <f>+MOBILIARIO!H24</f>
        <v>14118467.9958</v>
      </c>
    </row>
    <row r="112" spans="1:25" ht="15" customHeight="1" x14ac:dyDescent="0.25">
      <c r="A112" s="54"/>
      <c r="B112" s="57" t="s">
        <v>30</v>
      </c>
      <c r="C112" s="173"/>
      <c r="D112" s="174"/>
      <c r="E112" s="174"/>
      <c r="F112" s="62"/>
      <c r="G112" s="134"/>
    </row>
    <row r="113" spans="1:8" ht="15" customHeight="1" x14ac:dyDescent="0.25">
      <c r="A113" s="54"/>
      <c r="B113" s="57" t="s">
        <v>23</v>
      </c>
      <c r="C113" s="175" t="s">
        <v>31</v>
      </c>
      <c r="D113" s="176"/>
      <c r="E113" s="177"/>
      <c r="F113" s="160" t="e">
        <f>+G113/G105</f>
        <v>#REF!</v>
      </c>
      <c r="G113" s="138" t="e">
        <f>+#REF!</f>
        <v>#REF!</v>
      </c>
    </row>
    <row r="114" spans="1:8" ht="15" customHeight="1" x14ac:dyDescent="0.25">
      <c r="A114" s="54"/>
      <c r="B114" s="57" t="s">
        <v>24</v>
      </c>
      <c r="C114" s="55"/>
      <c r="D114" s="56"/>
      <c r="E114" s="56"/>
      <c r="F114" s="62"/>
      <c r="G114" s="134"/>
    </row>
    <row r="115" spans="1:8" ht="15" customHeight="1" x14ac:dyDescent="0.25">
      <c r="A115" s="54"/>
      <c r="B115" s="57" t="s">
        <v>26</v>
      </c>
      <c r="C115" s="175" t="s">
        <v>32</v>
      </c>
      <c r="D115" s="176"/>
      <c r="E115" s="177"/>
      <c r="F115" s="58"/>
      <c r="G115" s="137" t="e">
        <f>+G113+G110+G111</f>
        <v>#REF!</v>
      </c>
    </row>
    <row r="116" spans="1:8" ht="15" customHeight="1" x14ac:dyDescent="0.25">
      <c r="A116" s="54"/>
      <c r="B116" s="55"/>
      <c r="C116" s="55"/>
      <c r="D116" s="56"/>
      <c r="E116" s="56"/>
      <c r="F116" s="56"/>
      <c r="G116" s="134"/>
      <c r="H116" s="161"/>
    </row>
    <row r="117" spans="1:8" ht="15" customHeight="1" x14ac:dyDescent="0.25">
      <c r="A117" s="54"/>
      <c r="B117" s="55"/>
      <c r="C117" s="55"/>
      <c r="D117" s="56"/>
      <c r="E117" s="56"/>
      <c r="F117" s="56"/>
      <c r="G117" s="134"/>
    </row>
    <row r="118" spans="1:8" ht="15" customHeight="1" x14ac:dyDescent="0.25">
      <c r="A118" s="54"/>
      <c r="B118" s="57" t="s">
        <v>33</v>
      </c>
      <c r="C118" s="63" t="s">
        <v>34</v>
      </c>
      <c r="D118" s="64"/>
      <c r="E118" s="64"/>
      <c r="F118" s="64"/>
      <c r="G118" s="141"/>
    </row>
    <row r="119" spans="1:8" ht="15" customHeight="1" x14ac:dyDescent="0.25">
      <c r="A119" s="54"/>
      <c r="B119" s="57" t="s">
        <v>23</v>
      </c>
      <c r="C119" s="63" t="s">
        <v>23</v>
      </c>
      <c r="D119" s="64"/>
      <c r="E119" s="64"/>
      <c r="F119" s="64"/>
      <c r="G119" s="142"/>
    </row>
    <row r="120" spans="1:8" ht="15" customHeight="1" x14ac:dyDescent="0.25">
      <c r="A120" s="54"/>
      <c r="B120" s="57" t="s">
        <v>24</v>
      </c>
      <c r="C120" s="63" t="s">
        <v>24</v>
      </c>
      <c r="D120" s="64"/>
      <c r="E120" s="64"/>
      <c r="F120" s="64"/>
      <c r="G120" s="142"/>
    </row>
    <row r="121" spans="1:8" ht="15" customHeight="1" x14ac:dyDescent="0.25">
      <c r="A121" s="54"/>
      <c r="B121" s="57" t="s">
        <v>26</v>
      </c>
      <c r="C121" s="63" t="s">
        <v>26</v>
      </c>
      <c r="D121" s="64"/>
      <c r="E121" s="64"/>
      <c r="F121" s="65"/>
      <c r="G121" s="143"/>
    </row>
    <row r="122" spans="1:8" ht="15" customHeight="1" x14ac:dyDescent="0.25">
      <c r="A122" s="54"/>
      <c r="B122" s="55"/>
      <c r="C122" s="55"/>
      <c r="D122" s="56"/>
      <c r="E122" s="56"/>
      <c r="F122" s="56"/>
      <c r="G122" s="134"/>
    </row>
    <row r="123" spans="1:8" ht="15" customHeight="1" x14ac:dyDescent="0.25">
      <c r="A123" s="54"/>
      <c r="B123" s="55"/>
      <c r="C123" s="55"/>
      <c r="D123" s="56"/>
      <c r="E123" s="56"/>
      <c r="F123" s="56"/>
      <c r="G123" s="134"/>
    </row>
    <row r="124" spans="1:8" ht="15" customHeight="1" x14ac:dyDescent="0.25">
      <c r="A124" s="54"/>
      <c r="B124" s="55"/>
      <c r="C124" s="55"/>
      <c r="D124" s="56"/>
      <c r="E124" s="56"/>
      <c r="F124" s="56"/>
      <c r="G124" s="134"/>
    </row>
  </sheetData>
  <mergeCells count="21">
    <mergeCell ref="C115:E115"/>
    <mergeCell ref="A8:G8"/>
    <mergeCell ref="B9:C9"/>
    <mergeCell ref="A10:G10"/>
    <mergeCell ref="C105:E105"/>
    <mergeCell ref="C107:E107"/>
    <mergeCell ref="C108:E108"/>
    <mergeCell ref="C109:E109"/>
    <mergeCell ref="C111:E111"/>
    <mergeCell ref="G1:G7"/>
    <mergeCell ref="A1:A7"/>
    <mergeCell ref="C110:E110"/>
    <mergeCell ref="C112:E112"/>
    <mergeCell ref="C113:E113"/>
    <mergeCell ref="B6:F6"/>
    <mergeCell ref="B7:F7"/>
    <mergeCell ref="B1:F1"/>
    <mergeCell ref="B2:F2"/>
    <mergeCell ref="B3:F3"/>
    <mergeCell ref="B4:F4"/>
    <mergeCell ref="B5:F5"/>
  </mergeCells>
  <phoneticPr fontId="10" type="noConversion"/>
  <pageMargins left="0.23622047244094491" right="0.23622047244094491" top="0.74803149606299213" bottom="0.74803149606299213" header="0" footer="0"/>
  <pageSetup scale="56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ACF79-3B95-4712-8E84-42DF57713ADF}">
  <dimension ref="B1:K25"/>
  <sheetViews>
    <sheetView workbookViewId="0">
      <selection activeCell="I24" sqref="I24:I25"/>
    </sheetView>
  </sheetViews>
  <sheetFormatPr baseColWidth="10" defaultColWidth="11.42578125" defaultRowHeight="15" x14ac:dyDescent="0.25"/>
  <cols>
    <col min="1" max="1" width="11.42578125" style="89"/>
    <col min="2" max="2" width="20.85546875" style="89" customWidth="1"/>
    <col min="3" max="3" width="27.42578125" style="89" customWidth="1"/>
    <col min="4" max="5" width="10" style="89" customWidth="1"/>
    <col min="6" max="6" width="12.42578125" style="89" customWidth="1"/>
    <col min="7" max="7" width="16.7109375" style="89" customWidth="1"/>
    <col min="8" max="8" width="17.42578125" style="89" customWidth="1"/>
    <col min="9" max="9" width="15.140625" style="89" bestFit="1" customWidth="1"/>
    <col min="10" max="16384" width="11.42578125" style="89"/>
  </cols>
  <sheetData>
    <row r="1" spans="2:11" x14ac:dyDescent="0.25">
      <c r="B1" s="195" t="s">
        <v>86</v>
      </c>
      <c r="C1" s="195"/>
      <c r="D1" s="195"/>
      <c r="E1" s="195"/>
      <c r="F1" s="195"/>
      <c r="G1" s="195"/>
      <c r="H1" s="195"/>
    </row>
    <row r="2" spans="2:11" x14ac:dyDescent="0.25">
      <c r="B2" s="196" t="s">
        <v>87</v>
      </c>
      <c r="C2" s="196"/>
      <c r="D2" s="196" t="s">
        <v>88</v>
      </c>
      <c r="E2" s="196"/>
      <c r="F2" s="91" t="s">
        <v>65</v>
      </c>
      <c r="G2" s="196" t="s">
        <v>89</v>
      </c>
      <c r="H2" s="196"/>
    </row>
    <row r="3" spans="2:11" ht="30.75" hidden="1" customHeight="1" x14ac:dyDescent="0.25">
      <c r="B3" s="197" t="s">
        <v>90</v>
      </c>
      <c r="C3" s="197"/>
      <c r="D3" s="198">
        <v>5396806.7000000002</v>
      </c>
      <c r="E3" s="199"/>
      <c r="F3" s="103"/>
      <c r="G3" s="200">
        <f>IFERROR(+D3*F3,"")</f>
        <v>0</v>
      </c>
      <c r="H3" s="200"/>
      <c r="I3" s="93"/>
    </row>
    <row r="4" spans="2:11" hidden="1" x14ac:dyDescent="0.25">
      <c r="B4" s="197" t="s">
        <v>76</v>
      </c>
      <c r="C4" s="197"/>
      <c r="D4" s="201">
        <v>640000</v>
      </c>
      <c r="E4" s="201"/>
      <c r="F4" s="103"/>
      <c r="G4" s="200">
        <f t="shared" ref="G4:G16" si="0">IFERROR(+D4*F4,"")</f>
        <v>0</v>
      </c>
      <c r="H4" s="200"/>
    </row>
    <row r="5" spans="2:11" hidden="1" x14ac:dyDescent="0.25">
      <c r="B5" s="197" t="s">
        <v>77</v>
      </c>
      <c r="C5" s="197"/>
      <c r="D5" s="201">
        <v>690000</v>
      </c>
      <c r="E5" s="201"/>
      <c r="F5" s="103"/>
      <c r="G5" s="200">
        <f t="shared" si="0"/>
        <v>0</v>
      </c>
      <c r="H5" s="200"/>
    </row>
    <row r="6" spans="2:11" hidden="1" x14ac:dyDescent="0.25">
      <c r="B6" s="197" t="s">
        <v>78</v>
      </c>
      <c r="C6" s="197"/>
      <c r="D6" s="201">
        <v>690000</v>
      </c>
      <c r="E6" s="201"/>
      <c r="F6" s="104"/>
      <c r="G6" s="200">
        <f t="shared" si="0"/>
        <v>0</v>
      </c>
      <c r="H6" s="200"/>
      <c r="I6" s="93"/>
      <c r="K6" s="94"/>
    </row>
    <row r="7" spans="2:11" hidden="1" x14ac:dyDescent="0.25">
      <c r="B7" s="197" t="s">
        <v>79</v>
      </c>
      <c r="C7" s="197"/>
      <c r="D7" s="201">
        <v>740000</v>
      </c>
      <c r="E7" s="201"/>
      <c r="F7" s="104"/>
      <c r="G7" s="200">
        <f t="shared" ref="G7:G10" si="1">IFERROR(+D7*F7,"")</f>
        <v>0</v>
      </c>
      <c r="H7" s="200"/>
      <c r="I7" s="93"/>
      <c r="K7" s="94"/>
    </row>
    <row r="8" spans="2:11" x14ac:dyDescent="0.25">
      <c r="B8" s="197" t="s">
        <v>80</v>
      </c>
      <c r="C8" s="197"/>
      <c r="D8" s="201">
        <v>840000</v>
      </c>
      <c r="E8" s="201"/>
      <c r="F8" s="104">
        <v>1</v>
      </c>
      <c r="G8" s="200">
        <f t="shared" si="1"/>
        <v>840000</v>
      </c>
      <c r="H8" s="200"/>
      <c r="I8" s="93"/>
      <c r="K8" s="94"/>
    </row>
    <row r="9" spans="2:11" x14ac:dyDescent="0.25">
      <c r="B9" s="197" t="s">
        <v>81</v>
      </c>
      <c r="C9" s="197"/>
      <c r="D9" s="201">
        <v>900000</v>
      </c>
      <c r="E9" s="201"/>
      <c r="F9" s="104">
        <v>3</v>
      </c>
      <c r="G9" s="200">
        <f t="shared" si="1"/>
        <v>2700000</v>
      </c>
      <c r="H9" s="200"/>
      <c r="I9" s="93"/>
      <c r="K9" s="94"/>
    </row>
    <row r="10" spans="2:11" x14ac:dyDescent="0.25">
      <c r="B10" s="197" t="s">
        <v>82</v>
      </c>
      <c r="C10" s="197"/>
      <c r="D10" s="201">
        <v>894000</v>
      </c>
      <c r="E10" s="201"/>
      <c r="F10" s="104">
        <v>3</v>
      </c>
      <c r="G10" s="200">
        <f t="shared" si="1"/>
        <v>2682000</v>
      </c>
      <c r="H10" s="200"/>
      <c r="I10" s="93"/>
      <c r="K10" s="94"/>
    </row>
    <row r="11" spans="2:11" x14ac:dyDescent="0.25">
      <c r="B11" s="197" t="s">
        <v>83</v>
      </c>
      <c r="C11" s="197"/>
      <c r="D11" s="201">
        <v>330000</v>
      </c>
      <c r="E11" s="201"/>
      <c r="F11" s="104">
        <v>6</v>
      </c>
      <c r="G11" s="200">
        <f t="shared" si="0"/>
        <v>1980000</v>
      </c>
      <c r="H11" s="200"/>
    </row>
    <row r="12" spans="2:11" x14ac:dyDescent="0.25">
      <c r="B12" s="197" t="s">
        <v>84</v>
      </c>
      <c r="C12" s="197"/>
      <c r="D12" s="201">
        <v>1481129.41</v>
      </c>
      <c r="E12" s="201"/>
      <c r="F12" s="104">
        <v>2</v>
      </c>
      <c r="G12" s="200">
        <f t="shared" si="0"/>
        <v>2962258.82</v>
      </c>
      <c r="H12" s="200"/>
    </row>
    <row r="13" spans="2:11" x14ac:dyDescent="0.25">
      <c r="B13" s="205"/>
      <c r="C13" s="206"/>
      <c r="D13" s="201" t="s">
        <v>144</v>
      </c>
      <c r="E13" s="201"/>
      <c r="F13" s="104"/>
      <c r="G13" s="200" t="str">
        <f t="shared" ref="G13:G15" si="2">IFERROR(+D13*F13,"")</f>
        <v/>
      </c>
      <c r="H13" s="200"/>
    </row>
    <row r="14" spans="2:11" x14ac:dyDescent="0.25">
      <c r="B14" s="197"/>
      <c r="C14" s="197"/>
      <c r="D14" s="201" t="s">
        <v>144</v>
      </c>
      <c r="E14" s="201"/>
      <c r="F14" s="95"/>
      <c r="G14" s="200" t="str">
        <f t="shared" si="2"/>
        <v/>
      </c>
      <c r="H14" s="200"/>
    </row>
    <row r="15" spans="2:11" x14ac:dyDescent="0.25">
      <c r="B15" s="197"/>
      <c r="C15" s="197"/>
      <c r="D15" s="201" t="s">
        <v>144</v>
      </c>
      <c r="E15" s="201"/>
      <c r="F15" s="95"/>
      <c r="G15" s="200" t="str">
        <f t="shared" si="2"/>
        <v/>
      </c>
      <c r="H15" s="200"/>
    </row>
    <row r="16" spans="2:11" x14ac:dyDescent="0.25">
      <c r="B16" s="197"/>
      <c r="C16" s="197"/>
      <c r="D16" s="201" t="s">
        <v>144</v>
      </c>
      <c r="E16" s="201"/>
      <c r="F16" s="95"/>
      <c r="G16" s="200" t="str">
        <f t="shared" si="0"/>
        <v/>
      </c>
      <c r="H16" s="200"/>
    </row>
    <row r="17" spans="2:9" x14ac:dyDescent="0.25">
      <c r="B17" s="202" t="s">
        <v>36</v>
      </c>
      <c r="C17" s="203"/>
      <c r="D17" s="203"/>
      <c r="E17" s="203"/>
      <c r="F17" s="203"/>
      <c r="G17" s="203"/>
      <c r="H17" s="204"/>
    </row>
    <row r="18" spans="2:9" x14ac:dyDescent="0.25">
      <c r="B18" s="90" t="s">
        <v>38</v>
      </c>
      <c r="C18" s="108" t="s">
        <v>93</v>
      </c>
      <c r="D18" s="90" t="s">
        <v>39</v>
      </c>
      <c r="E18" s="90" t="s">
        <v>40</v>
      </c>
      <c r="F18" s="90" t="s">
        <v>41</v>
      </c>
      <c r="G18" s="90" t="s">
        <v>37</v>
      </c>
      <c r="H18" s="91" t="s">
        <v>69</v>
      </c>
    </row>
    <row r="19" spans="2:9" x14ac:dyDescent="0.25">
      <c r="B19" s="95" t="s">
        <v>91</v>
      </c>
      <c r="C19" s="96">
        <v>500</v>
      </c>
      <c r="D19" s="96">
        <v>160</v>
      </c>
      <c r="E19" s="96">
        <f>+C19/D19</f>
        <v>3.125</v>
      </c>
      <c r="F19" s="96">
        <v>1400</v>
      </c>
      <c r="G19" s="92">
        <f>+F19*E19</f>
        <v>4375</v>
      </c>
      <c r="H19" s="97">
        <f>IFERROR(D19*G19,"")</f>
        <v>700000</v>
      </c>
    </row>
    <row r="20" spans="2:9" x14ac:dyDescent="0.25">
      <c r="B20" s="95"/>
      <c r="C20" s="95"/>
      <c r="D20" s="95"/>
      <c r="E20" s="95"/>
      <c r="F20" s="95"/>
      <c r="G20" s="95"/>
      <c r="H20" s="95"/>
    </row>
    <row r="21" spans="2:9" x14ac:dyDescent="0.25">
      <c r="B21" s="95"/>
      <c r="C21" s="95"/>
      <c r="D21" s="95"/>
      <c r="E21" s="95"/>
      <c r="F21" s="95"/>
      <c r="G21" s="95"/>
      <c r="H21" s="95"/>
    </row>
    <row r="22" spans="2:9" x14ac:dyDescent="0.25">
      <c r="F22" s="195" t="s">
        <v>92</v>
      </c>
      <c r="G22" s="195"/>
      <c r="H22" s="98">
        <f>+SUM(G3:H16,H19:H21)</f>
        <v>11864258.82</v>
      </c>
    </row>
    <row r="23" spans="2:9" x14ac:dyDescent="0.25">
      <c r="F23" s="99" t="s">
        <v>85</v>
      </c>
      <c r="G23" s="100">
        <v>0.19</v>
      </c>
      <c r="H23" s="102">
        <f>+H22*G23</f>
        <v>2254209.1757999999</v>
      </c>
    </row>
    <row r="24" spans="2:9" x14ac:dyDescent="0.25">
      <c r="F24" s="195" t="s">
        <v>35</v>
      </c>
      <c r="G24" s="195"/>
      <c r="H24" s="101">
        <f>+H23+H22</f>
        <v>14118467.9958</v>
      </c>
      <c r="I24" s="163"/>
    </row>
    <row r="25" spans="2:9" x14ac:dyDescent="0.25">
      <c r="I25" s="162"/>
    </row>
  </sheetData>
  <mergeCells count="49">
    <mergeCell ref="G13:H13"/>
    <mergeCell ref="G14:H14"/>
    <mergeCell ref="G15:H15"/>
    <mergeCell ref="B13:C13"/>
    <mergeCell ref="B14:C14"/>
    <mergeCell ref="B15:C15"/>
    <mergeCell ref="D13:E13"/>
    <mergeCell ref="D14:E14"/>
    <mergeCell ref="D15:E15"/>
    <mergeCell ref="B17:H17"/>
    <mergeCell ref="F22:G22"/>
    <mergeCell ref="F24:G24"/>
    <mergeCell ref="B7:C7"/>
    <mergeCell ref="D7:E7"/>
    <mergeCell ref="G7:H7"/>
    <mergeCell ref="B8:C8"/>
    <mergeCell ref="D8:E8"/>
    <mergeCell ref="G8:H8"/>
    <mergeCell ref="B9:C9"/>
    <mergeCell ref="B12:C12"/>
    <mergeCell ref="D12:E12"/>
    <mergeCell ref="G12:H12"/>
    <mergeCell ref="B16:C16"/>
    <mergeCell ref="D16:E16"/>
    <mergeCell ref="G16:H16"/>
    <mergeCell ref="B6:C6"/>
    <mergeCell ref="D6:E6"/>
    <mergeCell ref="G6:H6"/>
    <mergeCell ref="B11:C11"/>
    <mergeCell ref="D11:E11"/>
    <mergeCell ref="G11:H11"/>
    <mergeCell ref="D9:E9"/>
    <mergeCell ref="G9:H9"/>
    <mergeCell ref="B10:C10"/>
    <mergeCell ref="D10:E10"/>
    <mergeCell ref="G10:H10"/>
    <mergeCell ref="B4:C4"/>
    <mergeCell ref="D4:E4"/>
    <mergeCell ref="G4:H4"/>
    <mergeCell ref="B5:C5"/>
    <mergeCell ref="D5:E5"/>
    <mergeCell ref="G5:H5"/>
    <mergeCell ref="B1:H1"/>
    <mergeCell ref="B2:C2"/>
    <mergeCell ref="D2:E2"/>
    <mergeCell ref="G2:H2"/>
    <mergeCell ref="B3:C3"/>
    <mergeCell ref="D3:E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</vt:lpstr>
      <vt:lpstr>MOBILIARIO</vt:lpstr>
      <vt:lpstr>ADECUACION_PUESTO_DE_SALUD_EL_CATIVO</vt:lpstr>
      <vt:lpstr>ESE</vt:lpstr>
      <vt:lpstr>FECHA</vt:lpstr>
      <vt:lpstr>NOMBRE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H F V</cp:lastModifiedBy>
  <dcterms:created xsi:type="dcterms:W3CDTF">2020-03-29T14:46:50Z</dcterms:created>
  <dcterms:modified xsi:type="dcterms:W3CDTF">2026-09-09T08:07:06Z</dcterms:modified>
</cp:coreProperties>
</file>