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8a590b12d4193fce/Documentos/BIENESTAR SOCIAL/7.092- Centros de Bienestar/"/>
    </mc:Choice>
  </mc:AlternateContent>
  <xr:revisionPtr revIDLastSave="0" documentId="8_{A9C0CBCF-2F12-4E59-AE57-8CA2727D2621}" xr6:coauthVersionLast="47" xr6:coauthVersionMax="47" xr10:uidLastSave="{00000000-0000-0000-0000-000000000000}"/>
  <bookViews>
    <workbookView xWindow="-110" yWindow="-110" windowWidth="23260" windowHeight="14860" xr2:uid="{00000000-000D-0000-FFFF-FFFF00000000}"/>
  </bookViews>
  <sheets>
    <sheet name="APORTE DISTRITO" sheetId="1" r:id="rId1"/>
    <sheet name="Contrapartida Mínima"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3" l="1"/>
  <c r="D9" i="3"/>
  <c r="D8" i="3"/>
  <c r="D7" i="3"/>
  <c r="J18" i="1"/>
  <c r="J17" i="1"/>
  <c r="J16" i="1"/>
  <c r="E15" i="1"/>
  <c r="J15" i="1" s="1"/>
  <c r="E14" i="1"/>
  <c r="J14" i="1" s="1"/>
  <c r="J19" i="1" s="1"/>
  <c r="J20" i="1" s="1"/>
  <c r="D12"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tc={69752930-7805-D01D-FD6A-A2725C6F35EA}</author>
  </authors>
  <commentList>
    <comment ref="C15" authorId="0" shapeId="0" xr:uid="{00000000-0006-0000-0000-000002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OBSERVACIÓN: La descripción indica 22.800 atenciones, mientras la cantidad registrada es 32.400. La SIP publicada establece 300 cupos diarios durante 108 días, equivalentes a 32.400 atenciones en Jornada Noche. Unificar la descripción con la cantidad.</t>
      </text>
    </comment>
  </commentList>
</comments>
</file>

<file path=xl/sharedStrings.xml><?xml version="1.0" encoding="utf-8"?>
<sst xmlns="http://schemas.openxmlformats.org/spreadsheetml/2006/main" count="59" uniqueCount="52">
  <si>
    <t xml:space="preserve">Señores </t>
  </si>
  <si>
    <t>SECRETARIA DE BIENESTAR SOCIAL</t>
  </si>
  <si>
    <t xml:space="preserve">DISTRITO DE SANTIAGO DE CALI </t>
  </si>
  <si>
    <t>Ciudad</t>
  </si>
  <si>
    <t>El suscrito ___________________________________, en nombre propio y  en representación de la empresa ________________________________________</t>
  </si>
  <si>
    <t>presento de manera libre y espontánea, conciente que la misma incluye todos los gastos, tributos y/o impuestos nacionales, departamentales</t>
  </si>
  <si>
    <t>y Municipales, y los  costos directos e indirectos que  implique la debida  ejecución del convenio.</t>
  </si>
  <si>
    <t>PRESUPUESTO DETALLADO 2026</t>
  </si>
  <si>
    <t>ITEM</t>
  </si>
  <si>
    <t>ACTIVIDAD</t>
  </si>
  <si>
    <t>DESCRIPCION ACTIVIDAD</t>
  </si>
  <si>
    <t>UNIDAD</t>
  </si>
  <si>
    <t>CANTIDAD</t>
  </si>
  <si>
    <t>VALOR DIA</t>
  </si>
  <si>
    <t xml:space="preserve">DIAS </t>
  </si>
  <si>
    <t>NUMERO</t>
  </si>
  <si>
    <t>VALOR UNITARIO</t>
  </si>
  <si>
    <t>VALOR TOTAL</t>
  </si>
  <si>
    <t>1.1.9</t>
  </si>
  <si>
    <t>Brindar el servicio de atención integral en centro de bienestar para personas mayores con enfoque diferencial</t>
  </si>
  <si>
    <t xml:space="preserve">Número </t>
  </si>
  <si>
    <r>
      <rPr>
        <b/>
        <sz val="9"/>
        <rFont val="Arial"/>
        <family val="2"/>
      </rPr>
      <t>DOTACIÓN DE VESTUARIO PARA PERSONAS MAYORES EN SITUACIÓN DE CALLE (PMSC)</t>
    </r>
    <r>
      <rPr>
        <sz val="9"/>
        <rFont val="Arial"/>
        <family val="2"/>
      </rPr>
      <t xml:space="preserve">
1. Suministrar dotación de vestuario con imagen institucional, a las PMSC que acceden a los servicios de la jornada noche, consistente en: 2 camisetas, 2 sudaderas, 1 par de zapatos y ropa interior. 
2. Suministrar dotación de vestuario con imagen institucional, a las PMSC que acceden a los servicios de la jornada noche, consistente en: 2 camisetas y 2 sudadera, 1 par de zapatos y ropa interior.</t>
    </r>
  </si>
  <si>
    <t>Número</t>
  </si>
  <si>
    <r>
      <rPr>
        <b/>
        <sz val="9"/>
        <rFont val="Arial"/>
        <family val="2"/>
      </rPr>
      <t>SALIDA PEDAGÓGICA PARA LA PROMOCIÓN DEL ENVEJECIMIENTO ACTIVO DE LAS PERSONAS MAYORES EN SITUACIÓN DE CALLE (PMSC)</t>
    </r>
    <r>
      <rPr>
        <sz val="9"/>
        <rFont val="Arial"/>
        <family val="2"/>
      </rPr>
      <t xml:space="preserve">
1. Realizar una salida pedagógica, recreativa o cultural (dentro o fuera de la ciudad) que promocionen el envejecimiento activo e integración social de las PMSC que acceden los servicios del Centro de Bienestar en la jornada día. El destino será aprobado por la Secretaría de Bienestar Social.
2. Suministrar la logística necesaria para el desarrollo de la salida pedagógica, recreativa o cultural al destino seleccionado y aprobado por la Secretaría de Bienestar Social.</t>
    </r>
  </si>
  <si>
    <r>
      <rPr>
        <b/>
        <sz val="9"/>
        <color theme="1"/>
        <rFont val="Arial"/>
        <family val="2"/>
      </rPr>
      <t>SUMINISTRO DE TRANSPORTE</t>
    </r>
    <r>
      <rPr>
        <sz val="9"/>
        <color theme="1"/>
        <rFont val="Arial"/>
        <family val="2"/>
      </rPr>
      <t xml:space="preserve">
Suministrar transporte para el acompañamiento de las PMSC en la activación y acceso a las rutas de atención en el marco del restablecimiento de derechos. Garantizar la disponibilidad de (1) vehículo que prestará el servicio diariamente, durante el periodo contractual establecido.</t>
    </r>
  </si>
  <si>
    <t>Sub-TOTAL 1.1.9</t>
  </si>
  <si>
    <t xml:space="preserve">TOTAL </t>
  </si>
  <si>
    <t xml:space="preserve">Valor  total  de la cotización:         </t>
  </si>
  <si>
    <t>(Valor en letras y números, incluido el valor de la contrapartida)</t>
  </si>
  <si>
    <r>
      <t xml:space="preserve">Nota: 1 </t>
    </r>
    <r>
      <rPr>
        <sz val="10"/>
        <color theme="1"/>
        <rFont val="Arial"/>
        <family val="2"/>
      </rPr>
      <t>Reconozco que de presentarse diferencia entre los valores unitarios al sumarse el valor total del presente anexo y la plataforma SECOP II, dará lugar a que no se tenga en cuenta e la cotización</t>
    </r>
    <r>
      <rPr>
        <b/>
        <sz val="10"/>
        <color theme="1"/>
        <rFont val="Arial"/>
        <family val="2"/>
      </rPr>
      <t xml:space="preserve">  del  intersado  en la SIP</t>
    </r>
  </si>
  <si>
    <r>
      <rPr>
        <b/>
        <sz val="10"/>
        <color theme="1"/>
        <rFont val="Arial"/>
        <family val="2"/>
      </rPr>
      <t xml:space="preserve">Nota:  2 </t>
    </r>
    <r>
      <rPr>
        <sz val="10"/>
        <color theme="1"/>
        <rFont val="Arial"/>
        <family val="2"/>
      </rPr>
      <t>El presupuesto oficial del proceso comprende la totalidad de los costos (directos e indirectos),impuestos, contribuciones y deducciones de ley a que haya lugar.</t>
    </r>
  </si>
  <si>
    <t>Atentamente,</t>
  </si>
  <si>
    <t>NOMBRE DEL  REPRESENTANTE LEGAL</t>
  </si>
  <si>
    <t>ANEXO ECONOMICO CONTRAPARTIDA MINIMA</t>
  </si>
  <si>
    <t>El suscrito ___________________________,en nombre propio y  en representación de la empresa _________________</t>
  </si>
  <si>
    <t>indentificada con Nit Nro. _________________________ ,me permito presentar el detalle de la contrapartida.</t>
  </si>
  <si>
    <t>CONCEPTO</t>
  </si>
  <si>
    <t>APORTE MÍNIMO</t>
  </si>
  <si>
    <t>Atenciones adicionales en la Jornada Día para las personas mayores en situación de calle</t>
  </si>
  <si>
    <t>Atenciones adicionales en la Jornada Noche para las personas mayores en situación de calle</t>
  </si>
  <si>
    <t>Servicio de Zona Protegida para atención de emergencias médicas, en las instalaciones donde se prestarán los servicios, durante el periodo de ejecución del convenio</t>
  </si>
  <si>
    <t>Pago de trámite de duplicado de cédula a la Registraduría, para casos especiales en los que, la no tenencia del documento de identidad constituya una barrera de acceso a los servicios de salud.</t>
  </si>
  <si>
    <t>Instalaciones dotadas donde se prestarán los servicios del Centro de Bienestar para personas mayores en situación de calle, en la Jornada Día, durante el periodo de ejecución del convenio.</t>
  </si>
  <si>
    <t xml:space="preserve">TOTAL APORTE ASOCIADO </t>
  </si>
  <si>
    <t>REVISIÓN: celdas amarillas requieren conciliación con la SIP publicada. Ver hoja 'OBSERVACIONES SIP'.</t>
  </si>
  <si>
    <r>
      <t xml:space="preserve">CENTRO DE BIENESTAR PARA PERSONAS MAYORES EN SITUACIÓN DE CALLE (PMSC) - JORNADA DÍA
Garantizar diariamente la atención integral de al menos 300 personas mayores en situación de calle, dentro del Centro de Bienestar – Jornada Día, mediante la ejecución de las siguientes subactividades: 
1. Informar a las PMSC que accedan al Centro de Bienestar sobre la oferta de servicios disponible en las jornadas noche y día. Cada persona que acceda al servicio, debe notificar al ingreso si decide tomar los servicios solo en la jornada noche o en ambas jornadas; dicha decisión debe quedar registrada por escrito. 
2. Realizar inducción para socializar los servicios del Centro de Bienestar y las normas de convivencia.
3. Guardar pertenencias de las PMSC que ingresan al servicio y realizar verificación para evitar el ingreso de elementos no permitidos.
4. Suministrar alimentación: dos (2) refrigerios, uno en la mañana y uno en la tarde (consistente en una bebida y un carbohidrato) y un (1) almuerzo (consistente en una bebida, una sopa, un cereal, una proteína y un carbohidrato o verdura) a mínimo 300  PMSC, de acuerdo a minuta nutricional.
5. Prestar servicio de baño diario y entrega de implementos de aseo personal como: jabón de baño, shampoo, cepillo de dientes, crema dental, desodorante, crema corporal, pañales desechables, papel higiénico, toallas para secar el cuerpo, entre otros.
6. Prestar servicio de lavandería para las prendas de vestir de las PMSC y otros que se requiera en la prestación del servicio. 
7. Brindar acompañamiento psicosocial a las PMSC, de forma individual y grupal, de acuerdo al plan de intervención, desde las siguientes áreas: psicología, trabajo social y pedagogía.
8. Brindar talleres grupales que promuevan el envejecimiento activo de las PMSC a través de actividades físicas, de interacción social, cognitivas, recreativas y culturales.
9. Brindar apoyo para el cuidado integral de las PMSC que acceden a los servicios del Centro de Bienestar.
10. Brindar acompañamiento a las PMSC para la promoción de hábitos de vida saludables, de forma individual y grupal, desde las siguientes áreas: gerontología, terapia ocupacional, fisioterapia, medicina, nutricionista y auxiliar de enfermería.
11. Realizar acompañamiento en la activación de rutas para acceder a servicios de salud y otros servicios de entidades públicas y privadas para el restablecimiento de derechos. 
12. Realizar contactos familiares y con redes de apoyo de las PMSC para facilitar procesos de inclusión social y familiar.
13. Aplicar entrevista de caracterización a las PMSC que ingresan por primera vez al Centro de Bienestar y elaborar documento diagnóstico de la población atendida.
14. Realizar valoración inicial por parte del equipo interdisciplinario para establecer condición en la que llega la PMSC y definir un plan de intervención individual que contribuya al mejoramiento de su calidad de vida.
15. Realizar registro de asistencia diaria que debe dar cuenta de las atenciones brindadas diariamente y por periodo, en correspondencia con las metas establecidas. 
16. Realizar actividades de mantenimiento, aseo y vigilancia del Centro de Bienestar.
17. Garantizar el traslado de las PMSC en el marco de las gestiones de acompañamiento para acceder a rutas de atención y ofertas de servicios, que contribuyan al restablecimiento de sus derechos y al mejoramiento de su calidad de vida.
</t>
    </r>
    <r>
      <rPr>
        <sz val="9"/>
        <color theme="1"/>
        <rFont val="Arial"/>
        <family val="2"/>
      </rPr>
      <t>La cantidad corresponde a un total de 32.400 atenciones, destinadas a la prestación de servicios para 300 personas mayores en situación de calle, durante todo el período contractual establecido.</t>
    </r>
    <r>
      <rPr>
        <sz val="9"/>
        <color rgb="FFFF0000"/>
        <rFont val="Arial"/>
        <family val="2"/>
      </rPr>
      <t xml:space="preserve">
</t>
    </r>
    <r>
      <rPr>
        <sz val="9"/>
        <rFont val="Arial"/>
        <family val="2"/>
      </rPr>
      <t xml:space="preserve">
</t>
    </r>
  </si>
  <si>
    <r>
      <t xml:space="preserve">CENTRO DE BIENESTAR PARA PERSONAS MAYORES EN SITUACIÓN DE CALLE (PMSC) - JORNADA NOCHE
Garantizar diariamente la atención integral de al menos 300 personas mayores en situación de calle, dentro del Centro de Bienestar – Jornada Noche, mediante la ejecución de las siguientes subactividades: 
1. Informar a las PMSC que accedan al Centro de Bienestar sobre la oferta de servicios disponible en la jornada noche . Cada persona que acceda al servicio, debe notificar al ingreso si decide tomar los servicios solo en la jornada noche o en ambas jornadas; dicha decisión debe quedar registrada por escrito.
2. Realizar inducción para socializar los servicios del Centro de Bienestar y las normas de convivencia.
3. Guardar pertenencias de las PMSC que ingresan al servicio y realizar verificación para evitar el ingreso de elementos no permitidos.
4. Prestar servicio de alojamiento nocturno diario para un mínimo de 300 personas mayores en situación de calle, atendiendo a las metas establecidas para la jornada noche.
5. Suministrar alimentación: una (1) cena (consistente en una bebida, una sopa, un cereal, una proteína y un carbohidrato o verdura) y un (1) desayuno (consistente en una bebida, un carbohidrato y una proteína) a mínimo 300 PMSC, de acuerdo a minuta nutricional.
6. Prestar servicio de baño diario y entrega de implementos de aseo personal como: jabón de baño, shampoo, cepillo de dientes, crema dental, desodorante, crema corporal, pañales desechables, papel higiénico, toallas para secar el cuerpo, entre otros.
7. Prestar servicio de lavandería para las prendas de vestir de las PMSC y otros que se requiera en la prestación del servicio.
8. Brindar apoyo para el cuidado integral de las PMSC que acceden a los servicios del Centro de Bienestar.
9. Brindar orientación psicosocial, espacios de escucha activa y promoción de hábitos saludables a las PMSC que acceden al servicio en la jornada noche.
10. Realizar acompañamiento en la activación de rutas para acceder a servicios de salud y otros servicios de entidades públicas y privadas para el restablecimiento de derechos.
11. Realizar contactos familiares y con redes de apoyo de las PMSC para facilitar procesos de inclusión social y familiar.
12. Aplicar entrevista de caracterización a las PMSC que ingresan por primera vez al Centro de Bienestar y elaborar documento diagnóstico de la población atendida.
13. Realizar registro de asistencia diaria que debe dar cuenta de las atenciones brindadas diariamente y por periodo, en correspondencia con las metas establecidas.
14. Realizar actividades de mantenimiento y aseo del Centro de Bienestar.
</t>
    </r>
    <r>
      <rPr>
        <sz val="9"/>
        <color theme="1"/>
        <rFont val="Arial"/>
        <family val="2"/>
      </rPr>
      <t>La cantidad corresponde a un total de 32.400 atenciones, destinadas a la prestación de servicios para 300 personas mayores en situación de calle, durante todo el período contractual establecido</t>
    </r>
  </si>
  <si>
    <t xml:space="preserve">indentificada con Nit Nro. _________________________ , me permito presentar el detalle la oferta económica, la cual </t>
  </si>
  <si>
    <t xml:space="preserve">Valor  total  de la propuesta:         </t>
  </si>
  <si>
    <r>
      <t xml:space="preserve">Nota: 1 </t>
    </r>
    <r>
      <rPr>
        <sz val="10"/>
        <color theme="1"/>
        <rFont val="Arial"/>
        <family val="2"/>
      </rPr>
      <t>Reconozco que de presentarse diferencia entre los valores unitarios al sumarse el valor total de la propuesta y la plataforma SECOP II, dará lugar a rechazo de la oferta</t>
    </r>
  </si>
  <si>
    <t xml:space="preserve">NOMBRE  RAZON SOCIAL DEL PROPONENTE </t>
  </si>
  <si>
    <t>(Valor en letras y números, incluido el valor del aporte del Distrito, valor de la contrapartida mínima habilitantel)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</si>
</sst>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
    <numFmt numFmtId="165" formatCode="&quot;$&quot;\ #,##0"/>
    <numFmt numFmtId="166" formatCode="&quot;$&quot;\ #,##0.00"/>
    <numFmt numFmtId="167" formatCode="_-&quot;$&quot;\ * #,##0_-;\-&quot;$&quot;\ * #,##0_-;_-&quot;$&quot;\ * &quot;-&quot;??_-;_-@_-"/>
    <numFmt numFmtId="168" formatCode="_-* #,##0_-;\-* #,##0_-;_-* \-_-;_-@"/>
    <numFmt numFmtId="169" formatCode="#,##0\ _€"/>
  </numFmts>
  <fonts count="38">
    <font>
      <sz val="11"/>
      <color theme="1"/>
      <name val="Calibri"/>
    </font>
    <font>
      <b/>
      <sz val="11"/>
      <color theme="1"/>
      <name val="Ariial"/>
    </font>
    <font>
      <sz val="11"/>
      <color theme="1"/>
      <name val="Aptos Narrow"/>
    </font>
    <font>
      <sz val="11"/>
      <color theme="1"/>
      <name val="Ariial"/>
    </font>
    <font>
      <sz val="11"/>
      <color theme="1"/>
      <name val="Arial"/>
    </font>
    <font>
      <b/>
      <sz val="11"/>
      <color theme="1"/>
      <name val="Calibri"/>
    </font>
    <font>
      <sz val="10"/>
      <color theme="1"/>
      <name val="Arial"/>
    </font>
    <font>
      <b/>
      <sz val="10"/>
      <color theme="1"/>
      <name val="Arial"/>
    </font>
    <font>
      <sz val="11"/>
      <name val="Calibri"/>
    </font>
    <font>
      <b/>
      <sz val="10"/>
      <color theme="1"/>
      <name val="Calibri"/>
    </font>
    <font>
      <sz val="11"/>
      <color theme="1"/>
      <name val="Calibri"/>
    </font>
    <font>
      <sz val="10"/>
      <color rgb="FF000000"/>
      <name val="Arial"/>
    </font>
    <font>
      <sz val="10"/>
      <color rgb="FF000000"/>
      <name val="Calibri"/>
    </font>
    <font>
      <sz val="10"/>
      <name val="Arial"/>
    </font>
    <font>
      <b/>
      <sz val="9"/>
      <color theme="1"/>
      <name val="Arial"/>
    </font>
    <font>
      <sz val="9"/>
      <name val="Arial"/>
    </font>
    <font>
      <b/>
      <sz val="9"/>
      <name val="Arial"/>
    </font>
    <font>
      <sz val="9"/>
      <color theme="1"/>
      <name val="Arial"/>
    </font>
    <font>
      <sz val="9"/>
      <color theme="1"/>
      <name val="Ariial"/>
    </font>
    <font>
      <sz val="9"/>
      <color theme="1"/>
      <name val="Aptos Narrow"/>
    </font>
    <font>
      <sz val="9"/>
      <color theme="1"/>
      <name val="Calibri"/>
    </font>
    <font>
      <b/>
      <sz val="10"/>
      <color rgb="FF000000"/>
      <name val="Arial"/>
    </font>
    <font>
      <b/>
      <sz val="9"/>
      <color rgb="FF9C6500"/>
      <name val="Arial"/>
    </font>
    <font>
      <b/>
      <sz val="10"/>
      <color rgb="FF7F6000"/>
      <name val="Arial"/>
    </font>
    <font>
      <sz val="9"/>
      <color theme="1"/>
      <name val="Arial"/>
      <family val="2"/>
    </font>
    <font>
      <sz val="9"/>
      <color rgb="FFFF0000"/>
      <name val="Arial"/>
      <family val="2"/>
    </font>
    <font>
      <sz val="9"/>
      <name val="Arial"/>
      <family val="2"/>
    </font>
    <font>
      <b/>
      <sz val="9"/>
      <name val="Arial"/>
      <family val="2"/>
    </font>
    <font>
      <b/>
      <sz val="9"/>
      <color theme="1"/>
      <name val="Arial"/>
      <family val="2"/>
    </font>
    <font>
      <sz val="10"/>
      <color theme="1"/>
      <name val="Arial"/>
      <family val="2"/>
    </font>
    <font>
      <b/>
      <sz val="10"/>
      <color theme="1"/>
      <name val="Arial"/>
      <family val="2"/>
    </font>
    <font>
      <b/>
      <sz val="9"/>
      <color rgb="FF9C6500"/>
      <name val="Arial"/>
      <family val="2"/>
    </font>
    <font>
      <b/>
      <sz val="10"/>
      <name val="Arial"/>
      <family val="2"/>
    </font>
    <font>
      <sz val="11"/>
      <name val="Calibri"/>
      <family val="2"/>
    </font>
    <font>
      <sz val="12"/>
      <color theme="1"/>
      <name val="Arial"/>
      <family val="2"/>
    </font>
    <font>
      <sz val="12"/>
      <color theme="1"/>
      <name val="Calibri"/>
      <family val="2"/>
    </font>
    <font>
      <b/>
      <sz val="12"/>
      <color theme="1"/>
      <name val="Arial"/>
      <family val="2"/>
    </font>
    <font>
      <b/>
      <sz val="10"/>
      <color theme="1"/>
      <name val="Calibri"/>
      <family val="2"/>
    </font>
  </fonts>
  <fills count="14">
    <fill>
      <patternFill patternType="none"/>
    </fill>
    <fill>
      <patternFill patternType="gray125"/>
    </fill>
    <fill>
      <patternFill patternType="solid">
        <fgColor rgb="FFF2F2F2"/>
      </patternFill>
    </fill>
    <fill>
      <patternFill patternType="solid">
        <fgColor rgb="FFBFBFBF"/>
      </patternFill>
    </fill>
    <fill>
      <patternFill patternType="solid">
        <fgColor rgb="FFA5A5A5"/>
      </patternFill>
    </fill>
    <fill>
      <patternFill patternType="solid">
        <fgColor theme="0" tint="-0.34998626667073579"/>
        <bgColor indexed="65"/>
      </patternFill>
    </fill>
    <fill>
      <patternFill patternType="solid">
        <fgColor theme="0"/>
      </patternFill>
    </fill>
    <fill>
      <patternFill patternType="solid">
        <fgColor theme="0" tint="-0.34998626667073579"/>
        <bgColor indexed="65"/>
      </patternFill>
    </fill>
    <fill>
      <patternFill patternType="solid">
        <fgColor theme="0" tint="-0.49995422223578601"/>
        <bgColor indexed="65"/>
      </patternFill>
    </fill>
    <fill>
      <patternFill patternType="solid">
        <fgColor theme="0" tint="-0.34998626667073579"/>
        <bgColor indexed="65"/>
      </patternFill>
    </fill>
    <fill>
      <patternFill patternType="solid">
        <fgColor rgb="FFFFF2CC"/>
      </patternFill>
    </fill>
    <fill>
      <patternFill patternType="solid">
        <fgColor theme="9" tint="0.79998168889431442"/>
        <bgColor indexed="64"/>
      </patternFill>
    </fill>
    <fill>
      <patternFill patternType="solid">
        <fgColor rgb="FFFF0000"/>
        <bgColor rgb="FFF2F2F2"/>
      </patternFill>
    </fill>
    <fill>
      <patternFill patternType="solid">
        <fgColor rgb="FFFF0000"/>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style="thin">
        <color rgb="FF000000"/>
      </top>
      <bottom/>
      <diagonal/>
    </border>
    <border>
      <left/>
      <right style="thin">
        <color rgb="FF000000"/>
      </right>
      <top/>
      <bottom/>
      <diagonal/>
    </border>
    <border>
      <left style="thin">
        <color rgb="FF000000"/>
      </left>
      <right/>
      <top/>
      <bottom/>
      <diagonal/>
    </border>
    <border>
      <left style="thin">
        <color theme="1"/>
      </left>
      <right style="thin">
        <color theme="1"/>
      </right>
      <top style="thin">
        <color theme="1"/>
      </top>
      <bottom style="thin">
        <color theme="1"/>
      </bottom>
      <diagonal/>
    </border>
    <border>
      <left style="thin">
        <color indexed="64"/>
      </left>
      <right style="thin">
        <color indexed="64"/>
      </right>
      <top/>
      <bottom style="thin">
        <color indexed="64"/>
      </bottom>
      <diagonal/>
    </border>
    <border>
      <left/>
      <right style="thin">
        <color theme="1"/>
      </right>
      <top/>
      <bottom/>
      <diagonal/>
    </border>
    <border>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8">
    <xf numFmtId="0" fontId="0" fillId="0" borderId="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cellStyleXfs>
  <cellXfs count="129">
    <xf numFmtId="0" fontId="0" fillId="0" borderId="0" xfId="0"/>
    <xf numFmtId="0" fontId="2" fillId="0" borderId="0" xfId="0" applyFont="1" applyAlignment="1">
      <alignment vertical="center"/>
    </xf>
    <xf numFmtId="6" fontId="2" fillId="0" borderId="0" xfId="0" applyNumberFormat="1" applyFont="1" applyAlignment="1">
      <alignment vertical="center"/>
    </xf>
    <xf numFmtId="0" fontId="0" fillId="0" borderId="0" xfId="0" applyAlignment="1">
      <alignment vertical="center"/>
    </xf>
    <xf numFmtId="164" fontId="1" fillId="0" borderId="0" xfId="0" applyNumberFormat="1" applyFont="1" applyAlignment="1">
      <alignment horizontal="center" vertical="center" wrapText="1"/>
    </xf>
    <xf numFmtId="164" fontId="3" fillId="0" borderId="0" xfId="0" applyNumberFormat="1" applyFont="1" applyAlignment="1">
      <alignment horizontal="center" vertical="center"/>
    </xf>
    <xf numFmtId="164" fontId="1" fillId="0" borderId="0" xfId="0" applyNumberFormat="1" applyFont="1" applyAlignment="1">
      <alignment horizontal="center" vertical="center"/>
    </xf>
    <xf numFmtId="164" fontId="2" fillId="0" borderId="0" xfId="0" applyNumberFormat="1" applyFont="1" applyAlignment="1">
      <alignment vertical="center"/>
    </xf>
    <xf numFmtId="165" fontId="4" fillId="0" borderId="0" xfId="0" applyNumberFormat="1" applyFont="1" applyAlignment="1">
      <alignment horizontal="center" vertical="center"/>
    </xf>
    <xf numFmtId="165" fontId="4" fillId="0" borderId="0" xfId="0" applyNumberFormat="1" applyFont="1" applyAlignment="1">
      <alignment vertical="center"/>
    </xf>
    <xf numFmtId="0" fontId="6" fillId="0" borderId="0" xfId="0" applyFont="1"/>
    <xf numFmtId="166" fontId="6" fillId="0" borderId="0" xfId="0" applyNumberFormat="1" applyFont="1"/>
    <xf numFmtId="0" fontId="6" fillId="0" borderId="0" xfId="0" applyFont="1" applyAlignment="1">
      <alignment horizontal="left"/>
    </xf>
    <xf numFmtId="166" fontId="6" fillId="0" borderId="0" xfId="0" applyNumberFormat="1" applyFont="1" applyAlignment="1">
      <alignment horizontal="left"/>
    </xf>
    <xf numFmtId="0" fontId="7" fillId="0" borderId="0" xfId="0" applyFont="1" applyAlignment="1">
      <alignment vertical="center" wrapText="1"/>
    </xf>
    <xf numFmtId="0" fontId="9" fillId="0" borderId="0" xfId="0" applyFont="1" applyAlignment="1">
      <alignment horizontal="center"/>
    </xf>
    <xf numFmtId="0" fontId="6" fillId="0" borderId="0" xfId="0" applyFont="1" applyAlignment="1">
      <alignment wrapText="1"/>
    </xf>
    <xf numFmtId="0" fontId="12" fillId="0" borderId="0" xfId="0" applyFont="1"/>
    <xf numFmtId="166" fontId="12" fillId="0" borderId="0" xfId="0" applyNumberFormat="1" applyFont="1"/>
    <xf numFmtId="0" fontId="6" fillId="0" borderId="0" xfId="0" applyFont="1" applyAlignment="1">
      <alignment horizontal="left" wrapText="1"/>
    </xf>
    <xf numFmtId="0" fontId="0" fillId="0" borderId="0" xfId="0" applyAlignment="1">
      <alignment vertical="center" wrapText="1"/>
    </xf>
    <xf numFmtId="0" fontId="6" fillId="6" borderId="0" xfId="0" applyFont="1" applyFill="1"/>
    <xf numFmtId="3" fontId="14" fillId="4" borderId="12" xfId="0" applyNumberFormat="1" applyFont="1" applyFill="1" applyBorder="1" applyAlignment="1">
      <alignment horizontal="center" vertical="center"/>
    </xf>
    <xf numFmtId="3" fontId="14" fillId="4" borderId="12" xfId="0" applyNumberFormat="1" applyFont="1" applyFill="1" applyBorder="1" applyAlignment="1">
      <alignment horizontal="center" vertical="center" wrapText="1"/>
    </xf>
    <xf numFmtId="3" fontId="14" fillId="4" borderId="3" xfId="0" applyNumberFormat="1" applyFont="1" applyFill="1" applyBorder="1" applyAlignment="1">
      <alignment horizontal="center" vertical="center"/>
    </xf>
    <xf numFmtId="3" fontId="14" fillId="4" borderId="3" xfId="0" applyNumberFormat="1" applyFont="1" applyFill="1" applyBorder="1" applyAlignment="1">
      <alignment horizontal="center" vertical="center" wrapText="1"/>
    </xf>
    <xf numFmtId="3" fontId="14" fillId="5" borderId="3" xfId="0" applyNumberFormat="1" applyFont="1" applyFill="1" applyBorder="1" applyAlignment="1">
      <alignment horizontal="center" vertical="center" wrapText="1"/>
    </xf>
    <xf numFmtId="42" fontId="14" fillId="5" borderId="13" xfId="6" applyFont="1" applyFill="1" applyBorder="1" applyAlignment="1">
      <alignment horizontal="center" vertical="center" wrapText="1"/>
    </xf>
    <xf numFmtId="167" fontId="14" fillId="5" borderId="14" xfId="5" applyNumberFormat="1" applyFont="1" applyFill="1" applyBorder="1" applyAlignment="1">
      <alignment horizontal="center" vertical="center" wrapText="1"/>
    </xf>
    <xf numFmtId="3" fontId="17" fillId="0" borderId="7" xfId="0" applyNumberFormat="1" applyFont="1" applyBorder="1" applyAlignment="1">
      <alignment horizontal="center" vertical="center" wrapText="1"/>
    </xf>
    <xf numFmtId="3" fontId="15" fillId="0" borderId="7" xfId="0" applyNumberFormat="1" applyFont="1" applyBorder="1" applyAlignment="1">
      <alignment horizontal="center" vertical="center" wrapText="1"/>
    </xf>
    <xf numFmtId="3" fontId="17" fillId="0" borderId="7" xfId="0" applyNumberFormat="1" applyFont="1" applyBorder="1"/>
    <xf numFmtId="0" fontId="17" fillId="0" borderId="7" xfId="0" applyFont="1" applyBorder="1"/>
    <xf numFmtId="42" fontId="15" fillId="0" borderId="7" xfId="6" applyFont="1" applyFill="1" applyBorder="1" applyAlignment="1">
      <alignment horizontal="center" vertical="center" wrapText="1"/>
    </xf>
    <xf numFmtId="167" fontId="17" fillId="0" borderId="8" xfId="5" applyNumberFormat="1" applyFont="1" applyFill="1" applyBorder="1" applyAlignment="1">
      <alignment vertical="center"/>
    </xf>
    <xf numFmtId="0" fontId="15" fillId="0" borderId="7" xfId="0" applyFont="1" applyBorder="1" applyAlignment="1">
      <alignment horizontal="center" vertical="center"/>
    </xf>
    <xf numFmtId="0" fontId="17" fillId="0" borderId="7" xfId="0" applyFont="1" applyBorder="1" applyAlignment="1">
      <alignment horizontal="center" vertical="center"/>
    </xf>
    <xf numFmtId="3" fontId="15" fillId="0" borderId="1" xfId="0" applyNumberFormat="1" applyFont="1" applyBorder="1" applyAlignment="1">
      <alignment horizontal="center" vertical="center" wrapText="1"/>
    </xf>
    <xf numFmtId="3" fontId="15" fillId="0" borderId="4" xfId="0" applyNumberFormat="1" applyFont="1" applyBorder="1" applyAlignment="1">
      <alignment horizontal="center" vertical="center" wrapText="1"/>
    </xf>
    <xf numFmtId="167" fontId="15" fillId="0" borderId="2" xfId="5" applyNumberFormat="1" applyFont="1" applyBorder="1" applyAlignment="1">
      <alignment horizontal="center" vertical="center" wrapText="1"/>
    </xf>
    <xf numFmtId="167" fontId="15" fillId="0" borderId="2" xfId="5" applyNumberFormat="1" applyFont="1" applyBorder="1" applyAlignment="1">
      <alignment horizontal="right" vertical="center"/>
    </xf>
    <xf numFmtId="3" fontId="15" fillId="6" borderId="1" xfId="0" applyNumberFormat="1" applyFont="1" applyFill="1" applyBorder="1" applyAlignment="1">
      <alignment horizontal="center" vertical="center" wrapText="1"/>
    </xf>
    <xf numFmtId="3" fontId="15" fillId="6" borderId="4" xfId="0" applyNumberFormat="1" applyFont="1" applyFill="1" applyBorder="1" applyAlignment="1">
      <alignment horizontal="center" vertical="center" wrapText="1"/>
    </xf>
    <xf numFmtId="0" fontId="17" fillId="6" borderId="7" xfId="0" applyFont="1" applyFill="1" applyBorder="1"/>
    <xf numFmtId="0" fontId="17" fillId="6" borderId="7" xfId="0" applyFont="1" applyFill="1" applyBorder="1" applyAlignment="1">
      <alignment horizontal="center" vertical="center"/>
    </xf>
    <xf numFmtId="167" fontId="15" fillId="6" borderId="1" xfId="5" applyNumberFormat="1" applyFont="1" applyFill="1" applyBorder="1" applyAlignment="1">
      <alignment horizontal="center" vertical="center" wrapText="1"/>
    </xf>
    <xf numFmtId="167" fontId="15" fillId="6" borderId="1" xfId="5" applyNumberFormat="1" applyFont="1" applyFill="1" applyBorder="1" applyAlignment="1">
      <alignment horizontal="right" vertical="center"/>
    </xf>
    <xf numFmtId="3" fontId="17" fillId="6" borderId="7" xfId="0" applyNumberFormat="1" applyFont="1" applyFill="1" applyBorder="1" applyAlignment="1">
      <alignment horizontal="center" vertical="center" wrapText="1"/>
    </xf>
    <xf numFmtId="3" fontId="15" fillId="6" borderId="7" xfId="0" applyNumberFormat="1" applyFont="1" applyFill="1" applyBorder="1" applyAlignment="1">
      <alignment horizontal="center" vertical="center" wrapText="1"/>
    </xf>
    <xf numFmtId="3" fontId="17" fillId="6" borderId="7" xfId="0" applyNumberFormat="1" applyFont="1" applyFill="1" applyBorder="1"/>
    <xf numFmtId="42" fontId="15" fillId="6" borderId="15" xfId="6" applyFont="1" applyFill="1" applyBorder="1" applyAlignment="1">
      <alignment horizontal="center" vertical="center" wrapText="1"/>
    </xf>
    <xf numFmtId="167" fontId="17" fillId="6" borderId="16" xfId="5" applyNumberFormat="1" applyFont="1" applyFill="1" applyBorder="1" applyAlignment="1">
      <alignment vertical="center"/>
    </xf>
    <xf numFmtId="0" fontId="17" fillId="7" borderId="7" xfId="0" applyFont="1" applyFill="1" applyBorder="1"/>
    <xf numFmtId="42" fontId="17" fillId="7" borderId="7" xfId="0" applyNumberFormat="1" applyFont="1" applyFill="1" applyBorder="1" applyAlignment="1">
      <alignment vertical="center"/>
    </xf>
    <xf numFmtId="167" fontId="14" fillId="7" borderId="17" xfId="5" applyNumberFormat="1" applyFont="1" applyFill="1" applyBorder="1" applyAlignment="1">
      <alignment vertical="center"/>
    </xf>
    <xf numFmtId="167" fontId="14" fillId="8" borderId="10" xfId="5" applyNumberFormat="1" applyFont="1" applyFill="1" applyBorder="1" applyAlignment="1">
      <alignment horizontal="center" vertical="center"/>
    </xf>
    <xf numFmtId="164" fontId="18" fillId="0" borderId="0" xfId="0" applyNumberFormat="1" applyFont="1" applyAlignment="1">
      <alignment horizontal="center" vertical="center"/>
    </xf>
    <xf numFmtId="6" fontId="19" fillId="0" borderId="0" xfId="0" applyNumberFormat="1" applyFont="1" applyAlignment="1">
      <alignment vertical="center"/>
    </xf>
    <xf numFmtId="0" fontId="20" fillId="0" borderId="0" xfId="0" applyFont="1" applyAlignment="1">
      <alignment vertical="center"/>
    </xf>
    <xf numFmtId="0" fontId="21" fillId="0" borderId="7" xfId="1" applyFont="1" applyBorder="1" applyAlignment="1">
      <alignment horizontal="center" vertical="center" wrapText="1"/>
    </xf>
    <xf numFmtId="0" fontId="10" fillId="0" borderId="0" xfId="1" applyAlignment="1">
      <alignment horizontal="center" vertical="center"/>
    </xf>
    <xf numFmtId="0" fontId="10" fillId="0" borderId="0" xfId="1"/>
    <xf numFmtId="0" fontId="6" fillId="0" borderId="7" xfId="1" applyFont="1" applyBorder="1" applyAlignment="1">
      <alignment vertical="center" wrapText="1"/>
    </xf>
    <xf numFmtId="3" fontId="6" fillId="0" borderId="7" xfId="1" applyNumberFormat="1" applyFont="1" applyBorder="1" applyAlignment="1">
      <alignment horizontal="center" vertical="center"/>
    </xf>
    <xf numFmtId="168" fontId="13" fillId="0" borderId="15" xfId="1" applyNumberFormat="1" applyFont="1" applyBorder="1" applyAlignment="1">
      <alignment horizontal="right" vertical="center"/>
    </xf>
    <xf numFmtId="3" fontId="6" fillId="0" borderId="7" xfId="1" applyNumberFormat="1" applyFont="1" applyBorder="1" applyAlignment="1">
      <alignment vertical="center"/>
    </xf>
    <xf numFmtId="3" fontId="10" fillId="0" borderId="0" xfId="1" applyNumberFormat="1" applyAlignment="1">
      <alignment horizontal="center" vertical="center"/>
    </xf>
    <xf numFmtId="3" fontId="5" fillId="0" borderId="0" xfId="1" applyNumberFormat="1" applyFont="1" applyAlignment="1">
      <alignment horizontal="center" vertical="center"/>
    </xf>
    <xf numFmtId="10" fontId="0" fillId="0" borderId="0" xfId="7" applyNumberFormat="1" applyFont="1" applyAlignment="1">
      <alignment horizontal="center" vertical="center"/>
    </xf>
    <xf numFmtId="169" fontId="21" fillId="0" borderId="7" xfId="1" applyNumberFormat="1" applyFont="1" applyBorder="1" applyAlignment="1">
      <alignment horizontal="right" vertical="center"/>
    </xf>
    <xf numFmtId="10" fontId="5" fillId="0" borderId="0" xfId="7" applyNumberFormat="1" applyFont="1" applyAlignment="1">
      <alignment horizontal="center" vertical="center"/>
    </xf>
    <xf numFmtId="3" fontId="22" fillId="10" borderId="7" xfId="0" applyNumberFormat="1" applyFont="1" applyFill="1" applyBorder="1" applyAlignment="1">
      <alignment horizontal="center" vertical="center" wrapText="1"/>
    </xf>
    <xf numFmtId="0" fontId="23" fillId="10" borderId="0" xfId="0" applyFont="1" applyFill="1" applyAlignment="1">
      <alignment horizontal="left" wrapText="1"/>
    </xf>
    <xf numFmtId="3" fontId="22" fillId="10" borderId="7" xfId="0" applyNumberFormat="1" applyFont="1" applyFill="1" applyBorder="1" applyAlignment="1">
      <alignment horizontal="justify" vertical="top" wrapText="1"/>
    </xf>
    <xf numFmtId="3" fontId="15" fillId="6" borderId="1" xfId="0" applyNumberFormat="1" applyFont="1" applyFill="1" applyBorder="1" applyAlignment="1">
      <alignment horizontal="left" vertical="top" wrapText="1"/>
    </xf>
    <xf numFmtId="3" fontId="17" fillId="6" borderId="7" xfId="0" applyNumberFormat="1" applyFont="1" applyFill="1" applyBorder="1" applyAlignment="1">
      <alignment horizontal="justify" vertical="top" wrapText="1"/>
    </xf>
    <xf numFmtId="3" fontId="31" fillId="10" borderId="7" xfId="0" applyNumberFormat="1" applyFont="1" applyFill="1" applyBorder="1" applyAlignment="1">
      <alignment horizontal="justify" vertical="top" wrapText="1"/>
    </xf>
    <xf numFmtId="0" fontId="0" fillId="0" borderId="0" xfId="0" applyAlignment="1">
      <alignment vertical="top" wrapText="1"/>
    </xf>
    <xf numFmtId="0" fontId="2" fillId="0" borderId="0" xfId="0" applyFont="1" applyAlignment="1">
      <alignment vertical="top" wrapText="1"/>
    </xf>
    <xf numFmtId="0" fontId="6" fillId="0" borderId="0" xfId="0" applyFont="1" applyAlignment="1">
      <alignment vertical="top" wrapText="1"/>
    </xf>
    <xf numFmtId="0" fontId="29" fillId="0" borderId="0" xfId="0" applyFont="1" applyAlignment="1">
      <alignment vertical="top" wrapText="1"/>
    </xf>
    <xf numFmtId="3" fontId="32" fillId="11" borderId="7" xfId="0" applyNumberFormat="1" applyFont="1" applyFill="1" applyBorder="1" applyAlignment="1">
      <alignment horizontal="center" vertical="center"/>
    </xf>
    <xf numFmtId="166" fontId="12" fillId="0" borderId="0" xfId="0" applyNumberFormat="1" applyFont="1" applyAlignment="1">
      <alignment vertical="top" wrapText="1"/>
    </xf>
    <xf numFmtId="0" fontId="10" fillId="0" borderId="0" xfId="1" applyAlignment="1">
      <alignment horizontal="center" vertical="top" wrapText="1"/>
    </xf>
    <xf numFmtId="0" fontId="6" fillId="0" borderId="0" xfId="1" applyFont="1" applyAlignment="1">
      <alignment horizontal="center" vertical="top" wrapText="1"/>
    </xf>
    <xf numFmtId="9" fontId="10" fillId="0" borderId="0" xfId="1" applyNumberFormat="1" applyAlignment="1">
      <alignment horizontal="center" vertical="top" wrapText="1"/>
    </xf>
    <xf numFmtId="0" fontId="29" fillId="0" borderId="0" xfId="1" applyFont="1" applyAlignment="1">
      <alignment horizontal="left" vertical="top" wrapText="1"/>
    </xf>
    <xf numFmtId="0" fontId="11" fillId="0" borderId="0" xfId="0" applyFont="1" applyAlignment="1">
      <alignment horizontal="center"/>
    </xf>
    <xf numFmtId="0" fontId="0" fillId="0" borderId="0" xfId="0"/>
    <xf numFmtId="0" fontId="11" fillId="0" borderId="0" xfId="0" applyFont="1" applyAlignment="1">
      <alignment horizontal="left" wrapText="1"/>
    </xf>
    <xf numFmtId="0" fontId="6" fillId="0" borderId="0" xfId="0" applyFont="1" applyAlignment="1">
      <alignment horizontal="left"/>
    </xf>
    <xf numFmtId="0" fontId="21" fillId="0" borderId="7" xfId="1" applyFont="1" applyBorder="1" applyAlignment="1">
      <alignment horizontal="center" vertical="center" wrapText="1"/>
    </xf>
    <xf numFmtId="1" fontId="29" fillId="0" borderId="20" xfId="1" applyNumberFormat="1" applyFont="1" applyBorder="1" applyAlignment="1">
      <alignment horizontal="left" vertical="center" wrapText="1"/>
    </xf>
    <xf numFmtId="0" fontId="17" fillId="0" borderId="0" xfId="0" applyFont="1" applyAlignment="1">
      <alignment horizontal="left"/>
    </xf>
    <xf numFmtId="3" fontId="14" fillId="3" borderId="4" xfId="0" applyNumberFormat="1" applyFont="1" applyFill="1" applyBorder="1" applyAlignment="1">
      <alignment horizontal="center" vertical="center"/>
    </xf>
    <xf numFmtId="0" fontId="15" fillId="0" borderId="5" xfId="0" applyFont="1" applyBorder="1"/>
    <xf numFmtId="0" fontId="15" fillId="0" borderId="11" xfId="0" applyFont="1" applyBorder="1"/>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5" fillId="6" borderId="18" xfId="0" applyFont="1" applyFill="1" applyBorder="1" applyAlignment="1">
      <alignment horizontal="center" vertical="center" wrapText="1"/>
    </xf>
    <xf numFmtId="0" fontId="15" fillId="6" borderId="19" xfId="0" applyFont="1" applyFill="1" applyBorder="1" applyAlignment="1">
      <alignment horizontal="center" vertical="center" wrapText="1"/>
    </xf>
    <xf numFmtId="3" fontId="14" fillId="9" borderId="7" xfId="0" applyNumberFormat="1" applyFont="1" applyFill="1" applyBorder="1" applyAlignment="1">
      <alignment horizontal="center" vertical="center" wrapText="1"/>
    </xf>
    <xf numFmtId="0" fontId="14" fillId="8" borderId="9" xfId="0" applyFont="1" applyFill="1" applyBorder="1" applyAlignment="1">
      <alignment horizontal="center" vertical="center"/>
    </xf>
    <xf numFmtId="0" fontId="14" fillId="8" borderId="8" xfId="0" applyFont="1" applyFill="1" applyBorder="1" applyAlignment="1">
      <alignment horizontal="center" vertical="center"/>
    </xf>
    <xf numFmtId="0" fontId="6" fillId="0" borderId="6" xfId="0" applyFont="1" applyBorder="1" applyAlignment="1">
      <alignment horizontal="center"/>
    </xf>
    <xf numFmtId="0" fontId="8" fillId="0" borderId="6" xfId="0" applyFont="1" applyBorder="1"/>
    <xf numFmtId="0" fontId="6" fillId="0" borderId="5" xfId="0" applyFont="1" applyBorder="1" applyAlignment="1">
      <alignment horizontal="center"/>
    </xf>
    <xf numFmtId="0" fontId="8" fillId="0" borderId="5" xfId="0" applyFont="1" applyBorder="1"/>
    <xf numFmtId="0" fontId="7" fillId="0" borderId="0" xfId="0" applyFont="1" applyAlignment="1">
      <alignment horizontal="left" vertical="center" wrapText="1"/>
    </xf>
    <xf numFmtId="0" fontId="7" fillId="2" borderId="0" xfId="0" applyFont="1" applyFill="1" applyAlignment="1">
      <alignment horizontal="center" wrapText="1"/>
    </xf>
    <xf numFmtId="0" fontId="8" fillId="0" borderId="0" xfId="0" applyFont="1"/>
    <xf numFmtId="0" fontId="29" fillId="0" borderId="0" xfId="0" applyFont="1"/>
    <xf numFmtId="0" fontId="30" fillId="12" borderId="0" xfId="0" applyFont="1" applyFill="1" applyAlignment="1">
      <alignment horizontal="center" wrapText="1"/>
    </xf>
    <xf numFmtId="0" fontId="33" fillId="13" borderId="0" xfId="0" applyFont="1" applyFill="1"/>
    <xf numFmtId="0" fontId="34" fillId="0" borderId="0" xfId="0" applyFont="1"/>
    <xf numFmtId="166" fontId="34" fillId="0" borderId="0" xfId="0" applyNumberFormat="1" applyFont="1"/>
    <xf numFmtId="0" fontId="33" fillId="13" borderId="6" xfId="0" applyFont="1" applyFill="1" applyBorder="1"/>
    <xf numFmtId="166" fontId="35" fillId="0" borderId="0" xfId="0" applyNumberFormat="1" applyFont="1"/>
    <xf numFmtId="0" fontId="30" fillId="0" borderId="0" xfId="0" applyFont="1" applyAlignment="1">
      <alignment horizontal="left" vertical="center" wrapText="1"/>
    </xf>
    <xf numFmtId="0" fontId="36" fillId="0" borderId="0" xfId="0" applyFont="1" applyAlignment="1">
      <alignment horizontal="left" vertical="center" wrapText="1"/>
    </xf>
    <xf numFmtId="0" fontId="30" fillId="0" borderId="0" xfId="0" applyFont="1" applyAlignment="1">
      <alignment vertical="center" wrapText="1"/>
    </xf>
    <xf numFmtId="0" fontId="36" fillId="0" borderId="0" xfId="0" applyFont="1" applyAlignment="1">
      <alignment vertical="center" wrapText="1"/>
    </xf>
    <xf numFmtId="166" fontId="36" fillId="0" borderId="0" xfId="0" applyNumberFormat="1" applyFont="1" applyAlignment="1">
      <alignment vertical="center" wrapText="1"/>
    </xf>
    <xf numFmtId="0" fontId="37" fillId="0" borderId="0" xfId="0" applyFont="1" applyAlignment="1">
      <alignment horizontal="center"/>
    </xf>
    <xf numFmtId="0" fontId="29" fillId="0" borderId="0" xfId="0" applyFont="1" applyAlignment="1">
      <alignment horizontal="left"/>
    </xf>
    <xf numFmtId="0" fontId="29" fillId="0" borderId="6" xfId="0" applyFont="1" applyBorder="1" applyAlignment="1">
      <alignment horizontal="center"/>
    </xf>
    <xf numFmtId="0" fontId="33" fillId="0" borderId="6" xfId="0" applyFont="1" applyBorder="1"/>
    <xf numFmtId="0" fontId="29" fillId="0" borderId="5" xfId="0" applyFont="1" applyBorder="1" applyAlignment="1">
      <alignment horizontal="center"/>
    </xf>
    <xf numFmtId="0" fontId="33" fillId="0" borderId="5" xfId="0" applyFont="1" applyBorder="1"/>
  </cellXfs>
  <cellStyles count="8">
    <cellStyle name="Moneda" xfId="5" xr:uid="{00000000-0005-0000-0000-000000000000}"/>
    <cellStyle name="Moneda [0]" xfId="6" xr:uid="{00000000-0005-0000-0000-000001000000}"/>
    <cellStyle name="Normal" xfId="0" builtinId="0"/>
    <cellStyle name="Normal 2" xfId="1" xr:uid="{00000000-0005-0000-0000-000003000000}"/>
    <cellStyle name="Normal 4 2" xfId="4" xr:uid="{00000000-0005-0000-0000-000004000000}"/>
    <cellStyle name="Normal 6 2" xfId="2" xr:uid="{00000000-0005-0000-0000-000005000000}"/>
    <cellStyle name="Normal 8 2" xfId="3" xr:uid="{00000000-0005-0000-0000-000006000000}"/>
    <cellStyle name="Porcentaje 2"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142875</xdr:colOff>
      <xdr:row>14</xdr:row>
      <xdr:rowOff>1028700</xdr:rowOff>
    </xdr:to>
    <xdr:sp macro="" textlink="">
      <xdr:nvSpPr>
        <xdr:cNvPr id="1029" name="Text Box 5" hidden="1">
          <a:extLst>
            <a:ext uri="{FF2B5EF4-FFF2-40B4-BE49-F238E27FC236}">
              <a16:creationId xmlns:a16="http://schemas.microsoft.com/office/drawing/2014/main" id="{95B3297C-46D3-4C6A-8415-BE08DAB048E2}"/>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142875</xdr:colOff>
      <xdr:row>14</xdr:row>
      <xdr:rowOff>1028700</xdr:rowOff>
    </xdr:to>
    <xdr:sp macro="" textlink="">
      <xdr:nvSpPr>
        <xdr:cNvPr id="2" name="AutoShape 5">
          <a:extLst>
            <a:ext uri="{FF2B5EF4-FFF2-40B4-BE49-F238E27FC236}">
              <a16:creationId xmlns:a16="http://schemas.microsoft.com/office/drawing/2014/main" id="{7557B1F5-AAFA-0606-1E29-6B9714EDAF3E}"/>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xdr:col>
      <xdr:colOff>95250</xdr:colOff>
      <xdr:row>14</xdr:row>
      <xdr:rowOff>685800</xdr:rowOff>
    </xdr:to>
    <xdr:sp macro="" textlink="">
      <xdr:nvSpPr>
        <xdr:cNvPr id="3" name="AutoShape 5">
          <a:extLst>
            <a:ext uri="{FF2B5EF4-FFF2-40B4-BE49-F238E27FC236}">
              <a16:creationId xmlns:a16="http://schemas.microsoft.com/office/drawing/2014/main" id="{816D86D3-17E9-FAE8-15B0-A478559DF26A}"/>
            </a:ext>
          </a:extLst>
        </xdr:cNvPr>
        <xdr:cNvSpPr>
          <a:spLocks noChangeArrowheads="1"/>
        </xdr:cNvSpPr>
      </xdr:nvSpPr>
      <xdr:spPr bwMode="auto">
        <a:xfrm>
          <a:off x="0" y="0"/>
          <a:ext cx="10572750" cy="911225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133350</xdr:colOff>
      <xdr:row>38</xdr:row>
      <xdr:rowOff>0</xdr:rowOff>
    </xdr:to>
    <xdr:sp macro="" textlink="">
      <xdr:nvSpPr>
        <xdr:cNvPr id="2052" name="Text Box 4" hidden="1">
          <a:extLst>
            <a:ext uri="{FF2B5EF4-FFF2-40B4-BE49-F238E27FC236}">
              <a16:creationId xmlns:a16="http://schemas.microsoft.com/office/drawing/2014/main" id="{BBF934E0-B1A8-47A6-B73D-A9298A26151E}"/>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133350</xdr:colOff>
      <xdr:row>39</xdr:row>
      <xdr:rowOff>0</xdr:rowOff>
    </xdr:to>
    <xdr:sp macro="" textlink="">
      <xdr:nvSpPr>
        <xdr:cNvPr id="2" name="AutoShape 4">
          <a:extLst>
            <a:ext uri="{FF2B5EF4-FFF2-40B4-BE49-F238E27FC236}">
              <a16:creationId xmlns:a16="http://schemas.microsoft.com/office/drawing/2014/main" id="{0C8517ED-5990-A049-8436-A4E5D454D0ED}"/>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xdr:col>
      <xdr:colOff>1962150</xdr:colOff>
      <xdr:row>39</xdr:row>
      <xdr:rowOff>120650</xdr:rowOff>
    </xdr:to>
    <xdr:sp macro="" textlink="">
      <xdr:nvSpPr>
        <xdr:cNvPr id="3" name="AutoShape 4">
          <a:extLst>
            <a:ext uri="{FF2B5EF4-FFF2-40B4-BE49-F238E27FC236}">
              <a16:creationId xmlns:a16="http://schemas.microsoft.com/office/drawing/2014/main" id="{B119348C-5C22-B72F-2200-71D6EC1C554B}"/>
            </a:ext>
          </a:extLst>
        </xdr:cNvPr>
        <xdr:cNvSpPr>
          <a:spLocks noChangeArrowheads="1"/>
        </xdr:cNvSpPr>
      </xdr:nvSpPr>
      <xdr:spPr bwMode="auto">
        <a:xfrm>
          <a:off x="0" y="0"/>
          <a:ext cx="12547600" cy="9067800"/>
        </a:xfrm>
        <a:custGeom>
          <a:avLst/>
          <a:gdLst/>
          <a:ahLst/>
          <a:cxnLst/>
          <a:rect l="0" t="0" r="0" b="0"/>
          <a:pathLst/>
        </a:custGeom>
        <a:solidFill>
          <a:srgbClr val="FFFFFF"/>
        </a:solidFill>
        <a:ln w="9525">
          <a:solidFill>
            <a:srgbClr val="000000"/>
          </a:solidFill>
          <a:round/>
          <a:headEnd/>
          <a:tailEnd/>
        </a:ln>
      </xdr:spPr>
    </xdr:sp>
    <xdr:clientData/>
  </xdr:twoCellAnchor>
</xdr:wsDr>
</file>

<file path=xl/persons/person.xml><?xml version="1.0" encoding="utf-8"?>
<personList xmlns="http://schemas.microsoft.com/office/spreadsheetml/2018/threadedcomments" xmlns:x="http://schemas.openxmlformats.org/spreadsheetml/2006/main">
  <person displayName="Revisión técnica" id="{9609B342-AAF0-9A38-06B6-A99CBCA8BD19}" userId="" providerI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5" dT="2026-09-03T13:40:27.47" personId="{9609B342-AAF0-9A38-06B6-A99CBCA8BD19}" id="{69752930-7805-D01D-FD6A-A2725C6F35EA}">
    <text>OBSERVACIÓN: La descripción indica 22.800 atenciones, mientras la cantidad registrada es 32.400. La SIP publicada establece 300 cupos diarios durante 108 días, equivalentes a 32.400 atenciones en Jornada Noche. Unificar la descripción con la cantidad.</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8"/>
  <sheetViews>
    <sheetView tabSelected="1" zoomScale="90" zoomScaleNormal="90" workbookViewId="0">
      <selection activeCell="C14" sqref="C14"/>
    </sheetView>
  </sheetViews>
  <sheetFormatPr baseColWidth="10" defaultColWidth="14.453125" defaultRowHeight="14.5"/>
  <cols>
    <col min="1" max="1" width="10.54296875" style="3" customWidth="1"/>
    <col min="2" max="2" width="21.26953125" style="3" customWidth="1"/>
    <col min="3" max="3" width="93.26953125" style="3" customWidth="1"/>
    <col min="4" max="4" width="14.453125" style="3"/>
    <col min="5" max="5" width="11.81640625" style="3" customWidth="1"/>
    <col min="6" max="6" width="15.1796875" style="3" hidden="1" customWidth="1"/>
    <col min="7" max="8" width="17.453125" style="3" hidden="1" customWidth="1"/>
    <col min="9" max="9" width="21.1796875" style="3" customWidth="1"/>
    <col min="10" max="10" width="18.7265625" style="3" customWidth="1"/>
    <col min="11" max="11" width="38.26953125" style="77" customWidth="1"/>
    <col min="12" max="16384" width="14.453125" style="3"/>
  </cols>
  <sheetData>
    <row r="1" spans="1:27">
      <c r="A1" s="10" t="s">
        <v>0</v>
      </c>
      <c r="B1" s="10"/>
      <c r="C1" s="10"/>
      <c r="D1" s="10"/>
      <c r="E1" s="10"/>
      <c r="F1" s="10"/>
      <c r="G1" s="11"/>
    </row>
    <row r="2" spans="1:27">
      <c r="A2" s="10" t="s">
        <v>1</v>
      </c>
      <c r="B2" s="10"/>
      <c r="C2" s="10"/>
      <c r="D2" s="10"/>
      <c r="E2" s="10"/>
      <c r="F2" s="10"/>
      <c r="G2" s="11"/>
    </row>
    <row r="3" spans="1:27">
      <c r="A3" s="10" t="s">
        <v>2</v>
      </c>
      <c r="B3" s="10"/>
      <c r="C3" s="10"/>
      <c r="D3" s="10"/>
      <c r="E3" s="10"/>
      <c r="F3" s="10"/>
      <c r="G3" s="11"/>
      <c r="H3" s="4"/>
      <c r="I3" s="1"/>
      <c r="J3" s="1"/>
      <c r="K3" s="78"/>
      <c r="L3" s="1"/>
      <c r="M3" s="1"/>
      <c r="N3" s="1"/>
      <c r="O3" s="1"/>
      <c r="P3" s="1"/>
      <c r="Q3" s="1"/>
      <c r="R3" s="1"/>
      <c r="S3" s="1"/>
      <c r="T3" s="1"/>
      <c r="U3" s="1"/>
      <c r="V3" s="1"/>
      <c r="W3" s="1"/>
      <c r="X3" s="1"/>
      <c r="Y3" s="1"/>
      <c r="Z3" s="1"/>
      <c r="AA3" s="1"/>
    </row>
    <row r="4" spans="1:27">
      <c r="A4" s="10" t="s">
        <v>3</v>
      </c>
      <c r="B4" s="10"/>
      <c r="C4" s="10"/>
      <c r="D4" s="10"/>
      <c r="E4" s="10"/>
      <c r="F4" s="10"/>
      <c r="G4" s="11"/>
      <c r="H4" s="5"/>
      <c r="I4" s="2"/>
    </row>
    <row r="5" spans="1:27">
      <c r="A5" s="10"/>
      <c r="B5" s="10"/>
      <c r="C5" s="10"/>
      <c r="D5" s="10"/>
      <c r="E5" s="10"/>
      <c r="F5" s="10"/>
      <c r="G5" s="11"/>
      <c r="H5" s="6"/>
      <c r="I5" s="2"/>
    </row>
    <row r="6" spans="1:27">
      <c r="A6" s="10"/>
      <c r="B6" s="10"/>
      <c r="C6" s="10"/>
      <c r="D6" s="10"/>
      <c r="E6" s="10"/>
      <c r="F6" s="10"/>
      <c r="G6" s="11"/>
      <c r="H6" s="5"/>
      <c r="I6" s="2"/>
      <c r="J6" s="7"/>
    </row>
    <row r="7" spans="1:27">
      <c r="A7" s="90" t="s">
        <v>4</v>
      </c>
      <c r="B7" s="88"/>
      <c r="C7" s="88"/>
      <c r="D7" s="88"/>
      <c r="E7" s="88"/>
      <c r="F7" s="88"/>
      <c r="G7" s="88"/>
      <c r="H7" s="5"/>
      <c r="I7" s="2"/>
    </row>
    <row r="8" spans="1:27">
      <c r="A8" s="90" t="s">
        <v>47</v>
      </c>
      <c r="B8" s="88"/>
      <c r="C8" s="88"/>
      <c r="D8" s="88"/>
      <c r="E8" s="88"/>
      <c r="F8" s="88"/>
      <c r="G8" s="88"/>
      <c r="H8" s="5"/>
      <c r="I8" s="2"/>
    </row>
    <row r="9" spans="1:27">
      <c r="A9" s="90" t="s">
        <v>5</v>
      </c>
      <c r="B9" s="88"/>
      <c r="C9" s="88"/>
      <c r="D9" s="88"/>
      <c r="E9" s="88"/>
      <c r="F9" s="88"/>
      <c r="G9" s="88"/>
      <c r="H9" s="5"/>
      <c r="I9" s="2"/>
    </row>
    <row r="10" spans="1:27">
      <c r="A10" s="12" t="s">
        <v>6</v>
      </c>
      <c r="B10" s="12"/>
      <c r="C10" s="12"/>
      <c r="D10" s="12"/>
      <c r="E10" s="12"/>
      <c r="F10" s="12"/>
      <c r="G10" s="13"/>
      <c r="H10" s="5"/>
      <c r="I10" s="2"/>
    </row>
    <row r="11" spans="1:27">
      <c r="A11" s="10"/>
      <c r="B11" s="10"/>
      <c r="C11" s="10"/>
      <c r="D11" s="10"/>
      <c r="E11" s="10"/>
      <c r="F11" s="10"/>
      <c r="G11" s="11"/>
      <c r="H11" s="5"/>
      <c r="I11" s="2"/>
    </row>
    <row r="12" spans="1:27" s="10" customFormat="1" ht="33.75" customHeight="1">
      <c r="A12" s="94" t="s">
        <v>7</v>
      </c>
      <c r="B12" s="95"/>
      <c r="C12" s="95"/>
      <c r="D12" s="95"/>
      <c r="E12" s="95"/>
      <c r="F12" s="95"/>
      <c r="G12" s="95"/>
      <c r="H12" s="95"/>
      <c r="I12" s="95"/>
      <c r="J12" s="96"/>
      <c r="K12" s="79"/>
    </row>
    <row r="13" spans="1:27" s="10" customFormat="1" ht="61" customHeight="1">
      <c r="A13" s="22" t="s">
        <v>8</v>
      </c>
      <c r="B13" s="23" t="s">
        <v>9</v>
      </c>
      <c r="C13" s="23" t="s">
        <v>10</v>
      </c>
      <c r="D13" s="24" t="s">
        <v>11</v>
      </c>
      <c r="E13" s="25" t="s">
        <v>12</v>
      </c>
      <c r="F13" s="25" t="s">
        <v>13</v>
      </c>
      <c r="G13" s="25" t="s">
        <v>14</v>
      </c>
      <c r="H13" s="26" t="s">
        <v>15</v>
      </c>
      <c r="I13" s="27" t="s">
        <v>16</v>
      </c>
      <c r="J13" s="28" t="s">
        <v>17</v>
      </c>
      <c r="K13" s="79"/>
    </row>
    <row r="14" spans="1:27" s="21" customFormat="1" ht="409.5" customHeight="1">
      <c r="A14" s="97" t="s">
        <v>18</v>
      </c>
      <c r="B14" s="99" t="s">
        <v>19</v>
      </c>
      <c r="C14" s="76" t="s">
        <v>45</v>
      </c>
      <c r="D14" s="29" t="s">
        <v>20</v>
      </c>
      <c r="E14" s="30">
        <f>108*300</f>
        <v>32400</v>
      </c>
      <c r="F14" s="30"/>
      <c r="G14" s="31"/>
      <c r="H14" s="32"/>
      <c r="I14" s="33">
        <v>77200</v>
      </c>
      <c r="J14" s="34">
        <f>+I14*E14</f>
        <v>2501280000</v>
      </c>
      <c r="K14" s="80"/>
      <c r="L14" s="10"/>
      <c r="M14" s="10"/>
      <c r="N14" s="10"/>
      <c r="O14" s="10"/>
      <c r="P14" s="10"/>
      <c r="Q14" s="10"/>
    </row>
    <row r="15" spans="1:27" s="10" customFormat="1" ht="409.5" customHeight="1">
      <c r="A15" s="98"/>
      <c r="B15" s="100"/>
      <c r="C15" s="76" t="s">
        <v>46</v>
      </c>
      <c r="D15" s="29" t="s">
        <v>20</v>
      </c>
      <c r="E15" s="30">
        <f>108*300</f>
        <v>32400</v>
      </c>
      <c r="F15" s="35"/>
      <c r="G15" s="31"/>
      <c r="H15" s="36"/>
      <c r="I15" s="33">
        <v>45500</v>
      </c>
      <c r="J15" s="34">
        <f>+I15*E15</f>
        <v>1474200000</v>
      </c>
      <c r="K15" s="80"/>
    </row>
    <row r="16" spans="1:27" s="10" customFormat="1" ht="85.5" customHeight="1">
      <c r="A16" s="98"/>
      <c r="B16" s="100"/>
      <c r="C16" s="73" t="s">
        <v>21</v>
      </c>
      <c r="D16" s="37" t="s">
        <v>22</v>
      </c>
      <c r="E16" s="38">
        <v>600</v>
      </c>
      <c r="F16" s="32"/>
      <c r="G16" s="32"/>
      <c r="H16" s="36"/>
      <c r="I16" s="39">
        <v>480000</v>
      </c>
      <c r="J16" s="40">
        <f>E16*I16</f>
        <v>288000000</v>
      </c>
      <c r="K16" s="80"/>
    </row>
    <row r="17" spans="1:11" s="10" customFormat="1" ht="105" customHeight="1">
      <c r="A17" s="98"/>
      <c r="B17" s="100"/>
      <c r="C17" s="74" t="s">
        <v>23</v>
      </c>
      <c r="D17" s="41" t="s">
        <v>20</v>
      </c>
      <c r="E17" s="42">
        <v>300</v>
      </c>
      <c r="F17" s="43"/>
      <c r="G17" s="43"/>
      <c r="H17" s="44"/>
      <c r="I17" s="45">
        <v>120000</v>
      </c>
      <c r="J17" s="46">
        <f>+E17*I17</f>
        <v>36000000</v>
      </c>
      <c r="K17" s="79"/>
    </row>
    <row r="18" spans="1:11" s="10" customFormat="1" ht="64.5" customHeight="1">
      <c r="A18" s="98"/>
      <c r="B18" s="100"/>
      <c r="C18" s="75" t="s">
        <v>24</v>
      </c>
      <c r="D18" s="47" t="s">
        <v>20</v>
      </c>
      <c r="E18" s="71">
        <v>3</v>
      </c>
      <c r="F18" s="48"/>
      <c r="G18" s="49"/>
      <c r="H18" s="43"/>
      <c r="I18" s="50">
        <v>14550000</v>
      </c>
      <c r="J18" s="51">
        <f>E18*I18</f>
        <v>43650000</v>
      </c>
      <c r="K18" s="80"/>
    </row>
    <row r="19" spans="1:11" s="10" customFormat="1" ht="25.9" customHeight="1">
      <c r="A19" s="101" t="s">
        <v>25</v>
      </c>
      <c r="B19" s="101"/>
      <c r="C19" s="101"/>
      <c r="D19" s="101"/>
      <c r="E19" s="101"/>
      <c r="F19" s="101"/>
      <c r="G19" s="101"/>
      <c r="H19" s="52"/>
      <c r="I19" s="53"/>
      <c r="J19" s="54">
        <f>SUM(J14:J18)</f>
        <v>4343130000</v>
      </c>
      <c r="K19" s="79"/>
    </row>
    <row r="20" spans="1:11" s="10" customFormat="1" ht="27.75" customHeight="1">
      <c r="A20" s="102" t="s">
        <v>26</v>
      </c>
      <c r="B20" s="102"/>
      <c r="C20" s="102"/>
      <c r="D20" s="102"/>
      <c r="E20" s="102"/>
      <c r="F20" s="102"/>
      <c r="G20" s="102"/>
      <c r="H20" s="102"/>
      <c r="I20" s="103"/>
      <c r="J20" s="55">
        <f>+J19</f>
        <v>4343130000</v>
      </c>
      <c r="K20" s="79"/>
    </row>
    <row r="21" spans="1:11" ht="33.75" customHeight="1">
      <c r="A21" s="93"/>
      <c r="B21" s="93"/>
      <c r="C21" s="93"/>
      <c r="D21" s="93"/>
      <c r="E21" s="93"/>
      <c r="F21" s="93"/>
      <c r="G21" s="93"/>
      <c r="H21" s="56"/>
      <c r="I21" s="57"/>
      <c r="J21" s="58"/>
    </row>
    <row r="22" spans="1:11" ht="36.75" customHeight="1">
      <c r="A22" s="90"/>
      <c r="B22" s="90"/>
      <c r="C22" s="90"/>
      <c r="D22" s="90"/>
      <c r="E22" s="90"/>
      <c r="F22" s="90"/>
      <c r="G22" s="90"/>
      <c r="H22" s="5"/>
    </row>
    <row r="23" spans="1:11" ht="283.14999999999998" customHeight="1">
      <c r="A23" s="12"/>
      <c r="B23"/>
      <c r="C23"/>
      <c r="D23"/>
      <c r="E23"/>
      <c r="F23"/>
      <c r="G23"/>
      <c r="H23" s="5"/>
    </row>
    <row r="26" spans="1:11" ht="60" customHeight="1">
      <c r="A26" s="16" t="s">
        <v>27</v>
      </c>
      <c r="B26" s="109" t="s">
        <v>28</v>
      </c>
      <c r="C26" s="110"/>
      <c r="D26" s="110"/>
      <c r="E26" s="110"/>
    </row>
    <row r="27" spans="1:11">
      <c r="A27" s="10"/>
      <c r="B27" s="105"/>
      <c r="C27" s="105"/>
      <c r="D27" s="105"/>
      <c r="E27" s="105"/>
    </row>
    <row r="28" spans="1:11">
      <c r="A28" s="10"/>
      <c r="B28" s="10"/>
      <c r="C28" s="10"/>
      <c r="D28" s="10"/>
      <c r="E28" s="10"/>
    </row>
    <row r="29" spans="1:11" ht="79.5" customHeight="1">
      <c r="A29" s="108" t="s">
        <v>29</v>
      </c>
      <c r="B29" s="88"/>
      <c r="C29" s="88"/>
      <c r="D29" s="88"/>
      <c r="E29" s="88"/>
    </row>
    <row r="30" spans="1:11">
      <c r="A30" s="14"/>
      <c r="B30" s="14"/>
      <c r="C30" s="14"/>
      <c r="D30" s="14"/>
      <c r="E30" s="14"/>
    </row>
    <row r="31" spans="1:11" ht="54.65" customHeight="1">
      <c r="A31" s="108" t="s">
        <v>30</v>
      </c>
      <c r="B31" s="88"/>
      <c r="C31" s="88"/>
      <c r="D31" s="88"/>
      <c r="E31" s="88"/>
    </row>
    <row r="32" spans="1:11">
      <c r="A32" s="10"/>
      <c r="B32" s="10"/>
      <c r="C32" s="10"/>
      <c r="D32" s="10"/>
      <c r="E32" s="10"/>
    </row>
    <row r="33" spans="1:5">
      <c r="A33" s="10"/>
      <c r="B33" s="10"/>
      <c r="C33" s="10"/>
      <c r="D33" s="10"/>
      <c r="E33" s="10"/>
    </row>
    <row r="34" spans="1:5">
      <c r="A34" s="10" t="s">
        <v>31</v>
      </c>
      <c r="B34" s="10"/>
      <c r="C34" s="10"/>
      <c r="D34" s="10"/>
      <c r="E34" s="10"/>
    </row>
    <row r="35" spans="1:5">
      <c r="A35" s="15"/>
      <c r="B35" s="10"/>
      <c r="C35" s="10"/>
      <c r="D35" s="10"/>
      <c r="E35" s="10"/>
    </row>
    <row r="36" spans="1:5" ht="156.5">
      <c r="A36" s="72" t="s">
        <v>44</v>
      </c>
      <c r="B36" s="104"/>
      <c r="C36" s="105"/>
      <c r="D36" s="105"/>
      <c r="E36" s="105"/>
    </row>
    <row r="37" spans="1:5" ht="63.5">
      <c r="A37" s="19" t="s">
        <v>32</v>
      </c>
      <c r="B37" s="106"/>
      <c r="C37" s="107"/>
      <c r="D37" s="107"/>
      <c r="E37" s="107"/>
    </row>
    <row r="38" spans="1:5">
      <c r="A38" s="20"/>
    </row>
  </sheetData>
  <mergeCells count="15">
    <mergeCell ref="B36:E36"/>
    <mergeCell ref="B37:E37"/>
    <mergeCell ref="A29:E29"/>
    <mergeCell ref="B26:E27"/>
    <mergeCell ref="A31:E31"/>
    <mergeCell ref="A7:G7"/>
    <mergeCell ref="A8:G8"/>
    <mergeCell ref="A9:G9"/>
    <mergeCell ref="A21:G21"/>
    <mergeCell ref="A22:G22"/>
    <mergeCell ref="A12:J12"/>
    <mergeCell ref="A14:A18"/>
    <mergeCell ref="B14:B18"/>
    <mergeCell ref="A19:G19"/>
    <mergeCell ref="A20:I20"/>
  </mergeCells>
  <pageMargins left="0.7" right="0.7" top="0.75" bottom="0.75" header="0.3" footer="0.3"/>
  <pageSetup orientation="portrait" horizontalDpi="360" verticalDpi="36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9"/>
  <sheetViews>
    <sheetView topLeftCell="A11" workbookViewId="0">
      <selection activeCell="A28" sqref="A28"/>
    </sheetView>
  </sheetViews>
  <sheetFormatPr baseColWidth="10" defaultColWidth="11.453125" defaultRowHeight="14.5"/>
  <cols>
    <col min="1" max="1" width="45.81640625" style="3" customWidth="1"/>
    <col min="2" max="2" width="22.54296875" style="3" customWidth="1"/>
    <col min="3" max="3" width="19.26953125" style="3" customWidth="1"/>
    <col min="4" max="4" width="19.7265625" style="3" customWidth="1"/>
    <col min="5" max="5" width="44.1796875" style="77" customWidth="1"/>
    <col min="6" max="6" width="34.54296875" style="3" customWidth="1"/>
    <col min="7" max="7" width="11.81640625" style="8" customWidth="1"/>
    <col min="8" max="8" width="12.81640625" style="9" customWidth="1"/>
    <col min="9" max="16384" width="11.453125" style="3"/>
  </cols>
  <sheetData>
    <row r="1" spans="1:8">
      <c r="A1" s="87" t="s">
        <v>33</v>
      </c>
      <c r="B1" s="88"/>
      <c r="C1" s="88"/>
      <c r="D1" s="88"/>
      <c r="E1" s="88"/>
      <c r="F1" s="88"/>
      <c r="G1" s="17"/>
    </row>
    <row r="2" spans="1:8">
      <c r="A2" s="17"/>
      <c r="B2" s="17"/>
      <c r="C2" s="17"/>
      <c r="D2" s="18"/>
      <c r="E2" s="82"/>
      <c r="F2" s="17"/>
      <c r="G2" s="17"/>
    </row>
    <row r="3" spans="1:8" ht="14.5" customHeight="1">
      <c r="A3" s="89" t="s">
        <v>34</v>
      </c>
      <c r="B3" s="88"/>
      <c r="C3" s="88"/>
      <c r="D3" s="88"/>
      <c r="E3" s="88"/>
      <c r="F3" s="88"/>
      <c r="G3" s="88"/>
    </row>
    <row r="4" spans="1:8" ht="14.5" customHeight="1">
      <c r="A4" s="89" t="s">
        <v>35</v>
      </c>
      <c r="B4" s="88"/>
      <c r="C4" s="88"/>
      <c r="D4" s="88"/>
      <c r="E4" s="88"/>
      <c r="F4" s="88"/>
      <c r="G4" s="88"/>
    </row>
    <row r="6" spans="1:8" s="61" customFormat="1">
      <c r="A6" s="59" t="s">
        <v>36</v>
      </c>
      <c r="B6" s="59" t="s">
        <v>37</v>
      </c>
      <c r="C6" s="59" t="s">
        <v>16</v>
      </c>
      <c r="D6" s="59" t="s">
        <v>17</v>
      </c>
      <c r="E6" s="83"/>
      <c r="F6" s="60"/>
      <c r="G6" s="60"/>
    </row>
    <row r="7" spans="1:8" s="61" customFormat="1" ht="45" customHeight="1">
      <c r="A7" s="62" t="s">
        <v>38</v>
      </c>
      <c r="B7" s="81">
        <v>3780</v>
      </c>
      <c r="C7" s="64"/>
      <c r="D7" s="65">
        <f>B7*C7</f>
        <v>0</v>
      </c>
      <c r="E7" s="92"/>
      <c r="F7" s="66"/>
      <c r="G7" s="60"/>
    </row>
    <row r="8" spans="1:8" s="61" customFormat="1" ht="46.5" customHeight="1">
      <c r="A8" s="62" t="s">
        <v>39</v>
      </c>
      <c r="B8" s="81">
        <v>3780</v>
      </c>
      <c r="C8" s="64"/>
      <c r="D8" s="65">
        <f t="shared" ref="D8:D11" si="0">B8*C8</f>
        <v>0</v>
      </c>
      <c r="E8" s="92"/>
      <c r="F8" s="60"/>
      <c r="G8" s="60"/>
    </row>
    <row r="9" spans="1:8" s="61" customFormat="1" ht="63" customHeight="1">
      <c r="A9" s="62" t="s">
        <v>40</v>
      </c>
      <c r="B9" s="63">
        <v>2</v>
      </c>
      <c r="C9" s="64"/>
      <c r="D9" s="65">
        <f>B9*C9</f>
        <v>0</v>
      </c>
      <c r="E9" s="84"/>
      <c r="F9" s="60"/>
      <c r="G9" s="60"/>
    </row>
    <row r="10" spans="1:8" s="61" customFormat="1" ht="61.5" customHeight="1">
      <c r="A10" s="62" t="s">
        <v>41</v>
      </c>
      <c r="B10" s="81">
        <v>30</v>
      </c>
      <c r="C10" s="64"/>
      <c r="D10" s="65">
        <f>B10*C10</f>
        <v>0</v>
      </c>
      <c r="E10" s="86"/>
      <c r="F10" s="67"/>
      <c r="G10" s="68"/>
    </row>
    <row r="11" spans="1:8" s="61" customFormat="1" ht="71.150000000000006" customHeight="1">
      <c r="A11" s="62" t="s">
        <v>42</v>
      </c>
      <c r="B11" s="63">
        <v>2</v>
      </c>
      <c r="C11" s="65"/>
      <c r="D11" s="65"/>
      <c r="E11" s="83"/>
      <c r="F11" s="67"/>
      <c r="G11" s="68"/>
    </row>
    <row r="12" spans="1:8" s="61" customFormat="1" ht="22.5" customHeight="1">
      <c r="A12" s="91" t="s">
        <v>43</v>
      </c>
      <c r="B12" s="91"/>
      <c r="C12" s="91"/>
      <c r="D12" s="69">
        <f>SUM(D7:D11)</f>
        <v>0</v>
      </c>
      <c r="E12" s="85"/>
      <c r="F12" s="70"/>
      <c r="G12" s="70"/>
      <c r="H12" s="70"/>
    </row>
    <row r="15" spans="1:8" customFormat="1" ht="15.75" customHeight="1">
      <c r="A15" s="111"/>
      <c r="B15" s="111"/>
      <c r="C15" s="111"/>
      <c r="D15" s="111"/>
      <c r="E15" s="111"/>
      <c r="F15" s="111"/>
      <c r="G15" s="111"/>
      <c r="H15" s="111"/>
    </row>
    <row r="16" spans="1:8" customFormat="1" ht="15.75" customHeight="1">
      <c r="A16" s="111"/>
      <c r="B16" s="111"/>
      <c r="C16" s="111"/>
      <c r="D16" s="111"/>
      <c r="E16" s="111"/>
      <c r="F16" s="111"/>
      <c r="G16" s="111"/>
      <c r="H16" s="111"/>
    </row>
    <row r="17" spans="1:9" customFormat="1" ht="15.75" customHeight="1">
      <c r="A17" s="111"/>
      <c r="B17" s="111"/>
      <c r="C17" s="111"/>
      <c r="D17" s="111"/>
      <c r="E17" s="111"/>
      <c r="F17" s="111"/>
      <c r="G17" s="111"/>
      <c r="H17" s="111"/>
    </row>
    <row r="18" spans="1:9" customFormat="1" ht="15.75" customHeight="1">
      <c r="A18" s="111"/>
      <c r="B18" s="111"/>
      <c r="C18" s="111"/>
      <c r="D18" s="111"/>
      <c r="E18" s="111"/>
      <c r="F18" s="111"/>
      <c r="G18" s="111"/>
      <c r="H18" s="111"/>
    </row>
    <row r="19" spans="1:9" customFormat="1" ht="19.5" customHeight="1">
      <c r="A19" s="111" t="s">
        <v>48</v>
      </c>
      <c r="B19" s="112" t="s">
        <v>51</v>
      </c>
      <c r="C19" s="113"/>
      <c r="D19" s="113"/>
      <c r="E19" s="113"/>
      <c r="F19" s="114"/>
      <c r="G19" s="115"/>
      <c r="H19" s="115"/>
    </row>
    <row r="20" spans="1:9" customFormat="1" ht="19.5" customHeight="1">
      <c r="A20" s="111"/>
      <c r="B20" s="116"/>
      <c r="C20" s="116"/>
      <c r="D20" s="116"/>
      <c r="E20" s="116"/>
      <c r="F20" s="114"/>
      <c r="G20" s="115"/>
      <c r="H20" s="117"/>
    </row>
    <row r="21" spans="1:9" customFormat="1" ht="19.5" customHeight="1">
      <c r="A21" s="111"/>
      <c r="B21" s="111"/>
      <c r="C21" s="111"/>
      <c r="D21" s="111"/>
      <c r="E21" s="111"/>
      <c r="F21" s="114"/>
      <c r="G21" s="117"/>
      <c r="H21" s="117"/>
    </row>
    <row r="22" spans="1:9" customFormat="1" ht="33" customHeight="1">
      <c r="A22" s="118" t="s">
        <v>49</v>
      </c>
      <c r="B22" s="88"/>
      <c r="C22" s="88"/>
      <c r="D22" s="88"/>
      <c r="E22" s="88"/>
      <c r="F22" s="119"/>
      <c r="G22" s="119"/>
      <c r="H22" s="119"/>
    </row>
    <row r="23" spans="1:9" customFormat="1" ht="19.5" customHeight="1">
      <c r="A23" s="120"/>
      <c r="B23" s="120"/>
      <c r="C23" s="120"/>
      <c r="D23" s="120"/>
      <c r="E23" s="120"/>
      <c r="F23" s="121"/>
      <c r="G23" s="122"/>
      <c r="H23" s="117"/>
    </row>
    <row r="24" spans="1:9" customFormat="1" ht="19.5" customHeight="1">
      <c r="A24" s="111"/>
      <c r="B24" s="111"/>
      <c r="C24" s="111"/>
      <c r="D24" s="111"/>
      <c r="E24" s="111"/>
      <c r="F24" s="114"/>
      <c r="G24" s="115"/>
      <c r="H24" s="117"/>
    </row>
    <row r="25" spans="1:9" customFormat="1" ht="19.5" customHeight="1">
      <c r="A25" s="111"/>
      <c r="B25" s="111"/>
      <c r="C25" s="111"/>
      <c r="D25" s="111"/>
      <c r="E25" s="111"/>
      <c r="F25" s="114"/>
      <c r="G25" s="115"/>
      <c r="H25" s="117"/>
    </row>
    <row r="26" spans="1:9" customFormat="1" ht="19.5" customHeight="1">
      <c r="A26" s="111" t="s">
        <v>31</v>
      </c>
      <c r="B26" s="111"/>
      <c r="C26" s="111"/>
      <c r="D26" s="111"/>
      <c r="E26" s="111"/>
      <c r="F26" s="114"/>
      <c r="G26" s="115"/>
      <c r="H26" s="117"/>
    </row>
    <row r="27" spans="1:9" customFormat="1" ht="19.5" customHeight="1">
      <c r="A27" s="123"/>
      <c r="B27" s="111"/>
      <c r="C27" s="111"/>
      <c r="D27" s="111"/>
      <c r="E27" s="111"/>
      <c r="F27" s="114"/>
      <c r="G27" s="114"/>
      <c r="H27" s="115"/>
      <c r="I27" s="117"/>
    </row>
    <row r="28" spans="1:9" customFormat="1" ht="19.5" customHeight="1">
      <c r="A28" s="124" t="s">
        <v>50</v>
      </c>
      <c r="B28" s="125"/>
      <c r="C28" s="126"/>
      <c r="D28" s="126"/>
      <c r="E28" s="126"/>
      <c r="F28" s="114"/>
      <c r="G28" s="114"/>
      <c r="H28" s="115"/>
      <c r="I28" s="117"/>
    </row>
    <row r="29" spans="1:9" customFormat="1" ht="19.5" customHeight="1">
      <c r="A29" s="124" t="s">
        <v>32</v>
      </c>
      <c r="B29" s="127"/>
      <c r="C29" s="128"/>
      <c r="D29" s="128"/>
      <c r="E29" s="128"/>
      <c r="F29" s="114"/>
      <c r="G29" s="114"/>
      <c r="H29" s="115"/>
      <c r="I29" s="117"/>
    </row>
  </sheetData>
  <mergeCells count="9">
    <mergeCell ref="B19:E20"/>
    <mergeCell ref="A22:E22"/>
    <mergeCell ref="B28:E28"/>
    <mergeCell ref="B29:E29"/>
    <mergeCell ref="A1:F1"/>
    <mergeCell ref="A3:G3"/>
    <mergeCell ref="A4:G4"/>
    <mergeCell ref="A12:C12"/>
    <mergeCell ref="E7:E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APORTE DISTRITO</vt:lpstr>
      <vt:lpstr>Contrapartida Mínima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MIPCW11</dc:creator>
  <cp:lastModifiedBy>Diana Holguín</cp:lastModifiedBy>
  <dcterms:created xsi:type="dcterms:W3CDTF">2026-09-01T21:58:55Z</dcterms:created>
  <dcterms:modified xsi:type="dcterms:W3CDTF">2026-09-03T18:25:10Z</dcterms:modified>
</cp:coreProperties>
</file>