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ingca\Downloads\"/>
    </mc:Choice>
  </mc:AlternateContent>
  <xr:revisionPtr revIDLastSave="0" documentId="13_ncr:1_{3978FE04-B6F0-4ABB-A459-5CE772A8377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ATRIZ RIESGOS INTERVENTORIA" sheetId="1" r:id="rId1"/>
    <sheet name="CRITERIOS VALORACION DEL RIESGO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40" i="1" l="1"/>
  <c r="S40" i="1" s="1"/>
  <c r="K40" i="1"/>
  <c r="L40" i="1" s="1"/>
  <c r="R39" i="1"/>
  <c r="S39" i="1" s="1"/>
  <c r="K39" i="1"/>
  <c r="L39" i="1" s="1"/>
  <c r="R38" i="1"/>
  <c r="S38" i="1" s="1"/>
  <c r="K38" i="1"/>
  <c r="L38" i="1" s="1"/>
  <c r="R37" i="1"/>
  <c r="S37" i="1" s="1"/>
  <c r="K37" i="1"/>
  <c r="L37" i="1" s="1"/>
  <c r="R36" i="1"/>
  <c r="S36" i="1" s="1"/>
  <c r="L36" i="1"/>
  <c r="K36" i="1"/>
  <c r="S35" i="1"/>
  <c r="R35" i="1"/>
  <c r="K35" i="1"/>
  <c r="L35" i="1" s="1"/>
  <c r="R34" i="1"/>
  <c r="S34" i="1" s="1"/>
  <c r="K34" i="1"/>
  <c r="L34" i="1" s="1"/>
  <c r="R33" i="1"/>
  <c r="S33" i="1" s="1"/>
  <c r="L33" i="1"/>
  <c r="K33" i="1"/>
  <c r="R32" i="1"/>
  <c r="S32" i="1" s="1"/>
  <c r="K32" i="1"/>
  <c r="L32" i="1" s="1"/>
  <c r="R31" i="1"/>
  <c r="S31" i="1" s="1"/>
  <c r="K31" i="1"/>
  <c r="L31" i="1" s="1"/>
  <c r="R30" i="1"/>
  <c r="S30" i="1" s="1"/>
  <c r="K30" i="1"/>
  <c r="L30" i="1" s="1"/>
  <c r="S29" i="1"/>
  <c r="R29" i="1"/>
  <c r="K29" i="1"/>
  <c r="L29" i="1" s="1"/>
  <c r="R28" i="1"/>
  <c r="S28" i="1" s="1"/>
  <c r="K28" i="1"/>
  <c r="L28" i="1" s="1"/>
  <c r="R27" i="1"/>
  <c r="S27" i="1" s="1"/>
  <c r="L27" i="1"/>
  <c r="K27" i="1"/>
  <c r="S26" i="1"/>
  <c r="R26" i="1"/>
  <c r="K26" i="1"/>
  <c r="L26" i="1" s="1"/>
  <c r="R25" i="1"/>
  <c r="S25" i="1" s="1"/>
  <c r="K25" i="1"/>
  <c r="L25" i="1" s="1"/>
  <c r="R24" i="1"/>
  <c r="S24" i="1" s="1"/>
  <c r="L24" i="1"/>
  <c r="K24" i="1"/>
  <c r="S23" i="1"/>
  <c r="R23" i="1"/>
  <c r="K23" i="1"/>
  <c r="L23" i="1" s="1"/>
  <c r="R22" i="1"/>
  <c r="S22" i="1" s="1"/>
  <c r="K22" i="1"/>
  <c r="L22" i="1" s="1"/>
  <c r="R21" i="1"/>
  <c r="S21" i="1" s="1"/>
  <c r="L21" i="1"/>
  <c r="K21" i="1"/>
  <c r="R20" i="1"/>
  <c r="S20" i="1" s="1"/>
  <c r="K20" i="1"/>
  <c r="L20" i="1" s="1"/>
  <c r="R19" i="1"/>
  <c r="S19" i="1" s="1"/>
  <c r="K19" i="1"/>
  <c r="L19" i="1" s="1"/>
  <c r="R18" i="1"/>
  <c r="S18" i="1" s="1"/>
  <c r="K18" i="1"/>
  <c r="L18" i="1" s="1"/>
  <c r="S17" i="1"/>
  <c r="R17" i="1"/>
  <c r="K17" i="1"/>
  <c r="L17" i="1" s="1"/>
  <c r="R16" i="1"/>
  <c r="S16" i="1" s="1"/>
  <c r="K16" i="1"/>
  <c r="L16" i="1" s="1"/>
  <c r="R15" i="1"/>
  <c r="S15" i="1" s="1"/>
  <c r="L15" i="1"/>
  <c r="K15" i="1"/>
  <c r="S14" i="1"/>
  <c r="R14" i="1"/>
  <c r="K14" i="1"/>
  <c r="L14" i="1" s="1"/>
  <c r="R13" i="1"/>
  <c r="S13" i="1" s="1"/>
  <c r="K13" i="1"/>
  <c r="L13" i="1" s="1"/>
  <c r="R12" i="1"/>
  <c r="S12" i="1" s="1"/>
  <c r="L12" i="1"/>
  <c r="K12" i="1"/>
  <c r="S11" i="1"/>
  <c r="R11" i="1"/>
  <c r="K11" i="1"/>
  <c r="L11" i="1" s="1"/>
  <c r="R10" i="1"/>
  <c r="S10" i="1" s="1"/>
  <c r="K10" i="1"/>
  <c r="L10" i="1" s="1"/>
  <c r="B10" i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R9" i="1"/>
  <c r="S9" i="1" s="1"/>
  <c r="L9" i="1"/>
  <c r="K9" i="1"/>
  <c r="B9" i="1"/>
  <c r="R8" i="1"/>
  <c r="S8" i="1" s="1"/>
  <c r="K8" i="1"/>
  <c r="L8" i="1" s="1"/>
  <c r="B8" i="1"/>
  <c r="R7" i="1"/>
  <c r="S7" i="1" s="1"/>
  <c r="K7" i="1"/>
  <c r="L7" i="1" s="1"/>
</calcChain>
</file>

<file path=xl/sharedStrings.xml><?xml version="1.0" encoding="utf-8"?>
<sst xmlns="http://schemas.openxmlformats.org/spreadsheetml/2006/main" count="547" uniqueCount="299">
  <si>
    <t>No.</t>
  </si>
  <si>
    <t>Clase</t>
  </si>
  <si>
    <t>Fuente</t>
  </si>
  <si>
    <t>Etapa</t>
  </si>
  <si>
    <t>Tipo de Riesgo</t>
  </si>
  <si>
    <t>Descripción (Qué puede pasar y cómo puede ocurrir)</t>
  </si>
  <si>
    <t xml:space="preserve">Consecuencia de ocurrencia del evento </t>
  </si>
  <si>
    <t>Probabilidad</t>
  </si>
  <si>
    <t>Impacto</t>
  </si>
  <si>
    <t>Valoración</t>
  </si>
  <si>
    <t>Categoría</t>
  </si>
  <si>
    <t>A QUIEN SE ASIGNA</t>
  </si>
  <si>
    <t>TRATAMIENTO/CONTROL A SER IMPLEMENTADO</t>
  </si>
  <si>
    <t>IMPACTO DESPUÉS DEL TRATAMIENTO</t>
  </si>
  <si>
    <t>AFECTA LA EJECUCION DEL CONTRATO</t>
  </si>
  <si>
    <t>RESPONSABLE POR IMPLEMENTAR EL TRATAMIENTO</t>
  </si>
  <si>
    <t>FECHA EN QUE SE INICIA EL TRATAMIENTO</t>
  </si>
  <si>
    <t>FECHA EN QUE SE COMPLETA EL TRATAMIENTO</t>
  </si>
  <si>
    <t>MONITOREO Y REVISIÓN</t>
  </si>
  <si>
    <t>PROBABILIDAD</t>
  </si>
  <si>
    <t>IMPACTO</t>
  </si>
  <si>
    <t>VALORACION</t>
  </si>
  <si>
    <t>CATEGORIA</t>
  </si>
  <si>
    <t>¿CÓMO SE REALIZA  EL MONITOREO?</t>
  </si>
  <si>
    <t>PERIODICIDAD</t>
  </si>
  <si>
    <t>PROBABILIDAD DE RIESGO</t>
  </si>
  <si>
    <t>CATEGORIA DEL RIESGO</t>
  </si>
  <si>
    <t>VALORACION DEL RIESGO</t>
  </si>
  <si>
    <t>RARO</t>
  </si>
  <si>
    <t>8, 9, 10</t>
  </si>
  <si>
    <t>IMPROBABLE</t>
  </si>
  <si>
    <t>6, 7</t>
  </si>
  <si>
    <t>POSIBLE</t>
  </si>
  <si>
    <t>RIESGO MEDIO</t>
  </si>
  <si>
    <t>PROBABLE</t>
  </si>
  <si>
    <t>2, 3, 4</t>
  </si>
  <si>
    <t>RIESGO BAJO</t>
  </si>
  <si>
    <t>CASI CIERTO</t>
  </si>
  <si>
    <t>RIESGO INSIGNIFICANTE</t>
  </si>
  <si>
    <t>IMPACTO DEL RIESGO</t>
  </si>
  <si>
    <t xml:space="preserve">VALORACION </t>
  </si>
  <si>
    <t>TIPO</t>
  </si>
  <si>
    <t>CONVENCION</t>
  </si>
  <si>
    <t>INSIGNIFICANTE</t>
  </si>
  <si>
    <t>GENERAL</t>
  </si>
  <si>
    <t>G</t>
  </si>
  <si>
    <t>MENOR</t>
  </si>
  <si>
    <t>ESPECIFICO</t>
  </si>
  <si>
    <t>E</t>
  </si>
  <si>
    <t>MODERADO</t>
  </si>
  <si>
    <t xml:space="preserve">MAYOR </t>
  </si>
  <si>
    <t>CATASTROFICO</t>
  </si>
  <si>
    <t>ALCALDÍA DE EL CARMEN DE BOLÍVAR
MATRIZ 3 – RIESGOS
INTERVENTORÍA DE OBRA</t>
  </si>
  <si>
    <t>MUNICIPIO DE EL CARMEN DE BOLÍVAR</t>
  </si>
  <si>
    <t>INTERVENTOR</t>
  </si>
  <si>
    <t>Específico</t>
  </si>
  <si>
    <t>Interna</t>
  </si>
  <si>
    <t>Planeación</t>
  </si>
  <si>
    <t>Riesgo Operacional</t>
  </si>
  <si>
    <t>Definición insuficiente o inadecuada de la necesidad, alcance, obligaciones, productos, presupuesto o condiciones técnicas del contrato de interventoría frente al contrato de obra a vigilar.</t>
  </si>
  <si>
    <t>Inconsistencias contractuales, dificultades para ejercer el control de la obra, reprocesos, mayores tiempos y controversias durante la ejecución.</t>
  </si>
  <si>
    <t>X</t>
  </si>
  <si>
    <t>Revisión integral y coordinada de estudios previos, presupuesto, alcance de la obra, obligaciones de la interventoría y documentos del proceso antes de su publicación.</t>
  </si>
  <si>
    <t>SI</t>
  </si>
  <si>
    <t>Municipio de El Carmen de Bolívar</t>
  </si>
  <si>
    <t>Desde la estructuración del proceso</t>
  </si>
  <si>
    <t>Hasta la apertura del proceso de selección</t>
  </si>
  <si>
    <t>Revisión interdisciplinaria de los documentos precontractuales y verificación de coherencia entre el contrato de obra y el alcance de la interventoría.</t>
  </si>
  <si>
    <t>Antes de publicar y cuando se modifiquen documentos del proceso</t>
  </si>
  <si>
    <t>General</t>
  </si>
  <si>
    <t>Externa</t>
  </si>
  <si>
    <t>Selección</t>
  </si>
  <si>
    <t>Colusión, acuerdos restrictivos de la competencia o actuaciones concertadas entre proponentes que afecten la selección objetiva.</t>
  </si>
  <si>
    <t>Afectación de la transparencia y competencia del proceso, posibles sobrecostos, investigaciones y necesidad de adoptar medidas administrativas o judiciales.</t>
  </si>
  <si>
    <t>Aplicar reglas objetivas de selección, análisis de señales de alerta, trazabilidad de la evaluación y reporte a las autoridades competentes cuando existan indicios.</t>
  </si>
  <si>
    <t>Desde la apertura del proceso</t>
  </si>
  <si>
    <t>Hasta la adjudicación</t>
  </si>
  <si>
    <t>Seguimiento al proceso de selección, revisión de patrones atípicos de participación y documentación de las actuaciones del comité evaluador.</t>
  </si>
  <si>
    <t>Durante cada etapa del proceso de selección</t>
  </si>
  <si>
    <t>Selección - Ejecución</t>
  </si>
  <si>
    <t>Riesgo Económico</t>
  </si>
  <si>
    <t>Presentación de una oferta económica o factor multiplicador insuficiente para cubrir adecuadamente los costos reales de la interventoría durante el plazo contractual.</t>
  </si>
  <si>
    <t>Iliquidez, reducción injustificada de recursos técnicos o humanos, incumplimiento de obligaciones y afectación de la calidad del seguimiento al contrato de obra.</t>
  </si>
  <si>
    <t>El proponente debe estructurar su oferta considerando todos los costos directos e indirectos, cargas laborales, equipos, desplazamientos, ensayos y demás obligaciones requeridas para la interventoría.</t>
  </si>
  <si>
    <t>NO</t>
  </si>
  <si>
    <t>Interventor</t>
  </si>
  <si>
    <t>Desde la elaboración de la oferta</t>
  </si>
  <si>
    <t>Hasta la terminación del contrato</t>
  </si>
  <si>
    <t>Seguimiento a la disponibilidad efectiva del personal, equipos, recursos logísticos y demás medios comprometidos en la propuesta.</t>
  </si>
  <si>
    <t>Mensual</t>
  </si>
  <si>
    <t>Evaluación o selección de un proponente sin verificar adecuadamente el cumplimiento de los requisitos habilitantes y condiciones exigidas en los documentos del proceso.</t>
  </si>
  <si>
    <t>Vulneración de la selección objetiva, reclamaciones, revocatorias, nulidades, retraso del proceso y eventual afectación de la ejecución contractual.</t>
  </si>
  <si>
    <t>Aplicación estricta de los criterios del pliego, listas de chequeo, trazabilidad de la evaluación y revisión del informe antes de su publicación.</t>
  </si>
  <si>
    <t>Desde el inicio de la evaluación</t>
  </si>
  <si>
    <t>Revisión técnica, jurídica y financiera de la evaluación y de las respuestas a observaciones de los proponentes.</t>
  </si>
  <si>
    <t>En cada etapa de evaluación</t>
  </si>
  <si>
    <t>Contratación</t>
  </si>
  <si>
    <t>Que el adjudicatario no suscriba oportunamente el contrato de interventoría o se niegue a formalizarlo.</t>
  </si>
  <si>
    <t>Retraso del inicio de la interventoría y de la obra, necesidad de aplicar las medidas previstas en el proceso y posible adjudicación al proponente siguiente cuando proceda.</t>
  </si>
  <si>
    <t>Verificación previa de documentos del adjudicatario, comunicación oportuna de requisitos para la suscripción y aplicación de las consecuencias previstas en los documentos del proceso.</t>
  </si>
  <si>
    <t>Desde la adjudicación</t>
  </si>
  <si>
    <t>Hasta la suscripción del contrato</t>
  </si>
  <si>
    <t>Seguimiento al cumplimiento de requisitos para la suscripción contractual y registro de comunicaciones con el adjudicatario.</t>
  </si>
  <si>
    <t>Diario hasta la suscripción</t>
  </si>
  <si>
    <t>Retraso en la constitución, aprobación o ajuste de garantías y demás requisitos necesarios para el inicio de la ejecución del contrato de interventoría.</t>
  </si>
  <si>
    <t>Aplazamiento del acta de inicio, afectación del cronograma de la obra y retraso en el ejercicio efectivo de la interventoría.</t>
  </si>
  <si>
    <t>Entrega oportuna de garantías y documentos requeridos; revisión inmediata por la Entidad y subsanación dentro de los términos comunicados.</t>
  </si>
  <si>
    <t>Desde la suscripción del contrato</t>
  </si>
  <si>
    <t>Hasta el cumplimiento de los requisitos de ejecución</t>
  </si>
  <si>
    <t>Control de la radicación, revisión y aprobación de garantías y documentos requeridos para el inicio.</t>
  </si>
  <si>
    <t>Diario hasta el cumplimiento de requisitos</t>
  </si>
  <si>
    <t>Ejecución</t>
  </si>
  <si>
    <t>Terminación anticipada del contrato de interventoría por incumplimiento grave y atribuible al Interventor de sus obligaciones contractuales.</t>
  </si>
  <si>
    <t>Pérdida de continuidad del control técnico, administrativo, financiero y ambiental de la obra, retrasos y necesidad de adoptar medidas para garantizar la vigilancia del contrato de obra.</t>
  </si>
  <si>
    <t>Cumplimiento integral de las obligaciones, disponibilidad permanente del equipo mínimo, gestión oportuna de hallazgos y atención inmediata de los requerimientos de la supervisión.</t>
  </si>
  <si>
    <t>Desde el acta de inicio</t>
  </si>
  <si>
    <t>Seguimiento de la supervisión al cumplimiento de obligaciones, informes, personal, productos, comités y requerimientos formulados al Interventor.</t>
  </si>
  <si>
    <t>Permanente</t>
  </si>
  <si>
    <t>Aprobación o permanencia de personal del contratista de obra que no cumpla los perfiles, experiencia, dedicación o disponibilidad exigidos contractualmente.</t>
  </si>
  <si>
    <t>Deficiencias en la ejecución de la obra, disminución de la calidad, incumplimientos del programa y dificultades para atribuir responsabilidades técnicas.</t>
  </si>
  <si>
    <t>Verificar hojas de vida, soportes, dedicaciones y presencia efectiva del personal del contratista de obra antes de aprobarlo y durante toda la ejecución.</t>
  </si>
  <si>
    <t>Desde la revisión del personal del contratista de obra</t>
  </si>
  <si>
    <t>Hasta la terminación de la obra</t>
  </si>
  <si>
    <t>Inspecciones de campo, control de asistencia y dedicación, revisión de cambios de personal y seguimiento del Supervisor del contrato de interventoría.</t>
  </si>
  <si>
    <t>Deficiente revisión por parte de la Interventoría de los estudios, diseños, especificaciones, cantidades, condiciones existentes y documentos técnicos de la obra, sin advertir oportunamente inconsistencias que afecten la ejecución del pavimento.</t>
  </si>
  <si>
    <t>Errores constructivos, reprocesos, mayores cantidades, retrasos, controversias y posibles afectaciones a la estabilidad, funcionalidad o durabilidad del pavimento.</t>
  </si>
  <si>
    <t>Revisar integralmente los documentos técnicos y confrontarlos con las condiciones reales de campo antes y durante la ejecución; documentar incompatibilidades y formular recomendaciones técnicamente soportadas a la Entidad.</t>
  </si>
  <si>
    <t>Revisión documental, visitas conjuntas, actas de verificación, comités técnicos y seguimiento de las observaciones hasta su cierre.</t>
  </si>
  <si>
    <t>Al inicio y cada vez que se detecte una incompatibilidad</t>
  </si>
  <si>
    <t>Deficiente control topográfico y geométrico por parte de la Interventoría sobre alineamientos, cotas, pendientes, espesores, niveles, juntas y demás parámetros del pavimento rígido.</t>
  </si>
  <si>
    <t>Problemas de drenaje, espesores insuficientes, irregularidades superficiales, incumplimiento de diseños y reducción de la vida útil de la infraestructura.</t>
  </si>
  <si>
    <t>Verificar replanteo, niveles, pendientes y espesores mediante controles topográficos y mediciones independientes; no autorizar actividades posteriores cuando existan desviaciones no corregidas.</t>
  </si>
  <si>
    <t>Desde el replanteo y preparación de la estructura de pavimento</t>
  </si>
  <si>
    <t>Hasta la aceptación de los elementos ejecutados</t>
  </si>
  <si>
    <t>Registros topográficos, chequeos de nivel y espesor, inspecciones de juntas y comparación permanente con planos y especificaciones.</t>
  </si>
  <si>
    <t>En cada frente y antes de liberar actividades posteriores</t>
  </si>
  <si>
    <t>Deficiente control de calidad de materiales y procesos, incluyendo concreto, acero, base, subbase y demás insumos, o autorización de actividades sin contar con ensayos, certificados o resultados que acrediten el cumplimiento de las especificaciones.</t>
  </si>
  <si>
    <t>Ejecución de elementos no conformes, resistencias o compactaciones insuficientes, fallas prematuras, rechazo de obra, reprocesos y afectación de la durabilidad del pavimento.</t>
  </si>
  <si>
    <t>Exigir plan de inspección y ensayos, verificar procedencia y certificados de materiales, presenciar muestreos y ensayos, revisar resultados y condicionar la aceptación o continuación de actividades al cumplimiento de especificaciones.</t>
  </si>
  <si>
    <t>Desde la aprobación de fuentes y materiales</t>
  </si>
  <si>
    <t>Hasta la recepción de la obra</t>
  </si>
  <si>
    <t>Control de laboratorio, revisión de resultados, trazabilidad de muestras, certificados, informes de calidad y registro de no conformidades y cierres.</t>
  </si>
  <si>
    <t>Según frecuencia de ensayos y en cada lote o actividad controlada</t>
  </si>
  <si>
    <t>Deficiente control de la señalización temporal, Plan de Manejo de Tránsito, cerramientos, iluminación, accesos y demás medidas de seguridad vial durante la ejecución de la obra.</t>
  </si>
  <si>
    <t>Accidentes, afectación a usuarios y trabajadores, interrupciones de movilidad, sanciones y suspensión de actividades.</t>
  </si>
  <si>
    <t>Exigir y verificar la implementación permanente del PMT y de los dispositivos de señalización y seguridad requeridos, corrigiendo inmediatamente las condiciones inseguras.</t>
  </si>
  <si>
    <t>Desde la instalación del primer frente de obra</t>
  </si>
  <si>
    <t>Hasta el retiro de la señalización temporal</t>
  </si>
  <si>
    <t>Inspecciones de campo, registro fotográfico, listas de chequeo, requerimientos y seguimiento del Supervisor del contrato de interventoría.</t>
  </si>
  <si>
    <t>Diario</t>
  </si>
  <si>
    <t>Aprobación, recibo o recomendación de pago de obras, materiales o actividades que no cumplan especificaciones, presenten defectos o carezcan de soportes técnicos suficientes.</t>
  </si>
  <si>
    <t>Pago de obra no conforme, pérdida de recursos, fallas prematuras, controversias y afectación de la calidad y estabilidad del pavimento.</t>
  </si>
  <si>
    <t>No recibir ni incluir en actas cantidades o actividades que no cuenten con verificación física, ensayos, soportes y cumplimiento de especificaciones; exigir corrección antes de su aceptación.</t>
  </si>
  <si>
    <t>Desde el inicio de actividades medibles</t>
  </si>
  <si>
    <t>Hasta el recibo final</t>
  </si>
  <si>
    <t>Inspecciones, actas de recibo, resultados de laboratorio, registro de no conformidades y conciliación de cantidades antes de cada acta de pago.</t>
  </si>
  <si>
    <t>Antes de cada acta y de cada recibo parcial o final</t>
  </si>
  <si>
    <t>Deficiente seguimiento de la Interventoría al programa de obra, ruta crítica, rendimientos y medidas de recuperación frente a atrasos del contratista.</t>
  </si>
  <si>
    <t>Incumplimiento del plazo, frentes inconclusos, mayores afectaciones a la comunidad y riesgo de no alcanzar las metas físicas previstas.</t>
  </si>
  <si>
    <t>Revisar y aprobar la programación, verificar avances reales frente a programados, identificar desviaciones y exigir planes de contingencia o recuperación técnicamente viables.</t>
  </si>
  <si>
    <t>Curvas de avance, programación actualizada, comités de obra, informes de avance y seguimiento a compromisos de recuperación.</t>
  </si>
  <si>
    <t>Semanal</t>
  </si>
  <si>
    <t>Deficiente control de la Interventoría sobre frentes de trabajo, maquinaria, equipos, personal y rendimientos mínimos necesarios para ejecutar la obra conforme al programa aprobado.</t>
  </si>
  <si>
    <t>Bajo rendimiento, atrasos, ejecución discontinua y afectación del cumplimiento de metas y plazo contractual.</t>
  </si>
  <si>
    <t>Verificar diariamente la disponibilidad y operación de recursos del contratista de obra y exigir los refuerzos necesarios cuando los rendimientos sean inferiores a los programados.</t>
  </si>
  <si>
    <t>Desde el inicio de los frentes de obra</t>
  </si>
  <si>
    <t>Hasta la terminación de actividades</t>
  </si>
  <si>
    <t>Bitácora, registros diarios de maquinaria y personal, control de rendimientos y seguimiento a compromisos de comités.</t>
  </si>
  <si>
    <t>Medición, conciliación o aprobación errónea de cantidades de obra por parte de la Interventoría.</t>
  </si>
  <si>
    <t>Pagos en exceso o defecto, pérdida de control presupuestal, mayores cantidades injustificadas, controversias y afectación del balance económico del contrato de obra.</t>
  </si>
  <si>
    <t>Realizar mediciones verificables en campo, memorias de cálculo, levantamientos y conciliación de cantidades con el contratista antes de incluirlas en actas.</t>
  </si>
  <si>
    <t>Desde la primera actividad medible</t>
  </si>
  <si>
    <t>Hasta el acta final</t>
  </si>
  <si>
    <t>Revisión de memorias, soportes topográficos, actas de medición, trazabilidad de cantidades y verificación de la supervisión.</t>
  </si>
  <si>
    <t>En cada corte de obra y antes de cada acta de pago</t>
  </si>
  <si>
    <t>Riesgo Ambiental - Operacional</t>
  </si>
  <si>
    <t>Deficiente control de la Interventoría sobre procedimientos constructivos, manejo de materiales, disposición de residuos, protección de obras ejecutadas, curado y demás buenas prácticas técnicas y ambientales.</t>
  </si>
  <si>
    <t>Reprocesos, deterioro prematuro, afectaciones ambientales, sanciones, demoras y disminución de la calidad o estabilidad de la obra.</t>
  </si>
  <si>
    <t>Inspección permanente de procedimientos constructivos y ambientales; exigir correcciones inmediatas, registros de control y cumplimiento de las especificaciones y medidas de manejo aplicables.</t>
  </si>
  <si>
    <t>Desde el inicio de actividades de obra</t>
  </si>
  <si>
    <t>Inspecciones, bitácora, registros fotográficos, listas de chequeo y seguimiento al cierre de no conformidades.</t>
  </si>
  <si>
    <t>Omisión o demora de la Interventoría en advertir, documentar y requerir incumplimientos del contratista de obra o en recomendar oportunamente a la Entidad las medidas contractuales correspondientes.</t>
  </si>
  <si>
    <t>Persistencia de incumplimientos, mayores atrasos, afectación de calidad, dificultad probatoria y eventual pérdida de capacidad de reacción de la Entidad.</t>
  </si>
  <si>
    <t>Documentar los incumplimientos desde su detección, formular requerimientos con plazos definidos, verificar su atención y remitir oportunamente a la Entidad los informes y recomendaciones contractuales pertinentes.</t>
  </si>
  <si>
    <t>Desde la detección del incumplimiento</t>
  </si>
  <si>
    <t>Hasta su cierre o decisión de la Entidad</t>
  </si>
  <si>
    <t>Matriz de compromisos, requerimientos escritos, informes especiales, comités y seguimiento de la supervisión.</t>
  </si>
  <si>
    <t>Permanente y cuando ocurra el evento</t>
  </si>
  <si>
    <t>Interferencias con redes de servicios públicos, obras de terceros, proyectos concurrentes o condiciones de espacio público no advertidas que afecten los frentes de pavimentación.</t>
  </si>
  <si>
    <t>Suspensión o reprogramación de actividades, mayores tiempos, necesidad de coordinación interinstitucional y modificaciones en la secuencia constructiva.</t>
  </si>
  <si>
    <t>Identificar interferencias, verificar información disponible, coordinar con empresas de servicios y otras entidades y documentar oportunamente las decisiones necesarias.</t>
  </si>
  <si>
    <t>Municipio de El Carmen de Bolívar / Interventor</t>
  </si>
  <si>
    <t>Desde el replanteo</t>
  </si>
  <si>
    <t>Hasta superar la interferencia</t>
  </si>
  <si>
    <t>Inspecciones, mesas técnicas, comunicaciones con prestadores de servicios y seguimiento a compromisos interinstitucionales.</t>
  </si>
  <si>
    <t>Cuando se identifique una interferencia y hasta su solución</t>
  </si>
  <si>
    <t>Demora de entidades, empresas de servicios o terceros en suministrar información, conceptos, permisos o autorizaciones indispensables para continuar determinadas actividades de obra.</t>
  </si>
  <si>
    <t>Reprogramación de actividades, afectación de la ruta crítica y retrasos en el contrato de obra y de interventoría.</t>
  </si>
  <si>
    <t>Radicar solicitudes con suficiente anticipación, hacer seguimiento documentado y escalar oportunamente a la Entidad los trámites que requieran gestión institucional.</t>
  </si>
  <si>
    <t>Desde que se identifique la necesidad del trámite</t>
  </si>
  <si>
    <t>Hasta recibir la respuesta o autorización</t>
  </si>
  <si>
    <t>Control de radicados, comunicaciones, compromisos y gestiones realizadas ante las entidades o terceros competentes.</t>
  </si>
  <si>
    <t>Semanal mientras exista trámite pendiente</t>
  </si>
  <si>
    <t>Asignación por parte del Interventor de personal que no cumpla los perfiles, experiencia, matrícula profesional, dedicación o disponibilidad exigidos contractualmente.</t>
  </si>
  <si>
    <t>Deficiente vigilancia de la obra, reprocesos, incumplimiento contractual y afectación de la calidad de los productos de interventoría.</t>
  </si>
  <si>
    <t>Verificar previamente hojas de vida y soportes, mantener el personal aprobado y sustituirlo únicamente con profesionales de condiciones iguales o superiores y previa aprobación cuando corresponda.</t>
  </si>
  <si>
    <t>Antes de la vinculación de cada profesional</t>
  </si>
  <si>
    <t>Durante toda la ejecución</t>
  </si>
  <si>
    <t>Revisión de hojas de vida, control de dedicaciones y presencia en obra por parte de la supervisión del contrato de interventoría.</t>
  </si>
  <si>
    <t>Al inicio y cada vez que se solicite un cambio</t>
  </si>
  <si>
    <t>Rotación frecuente, retiro o cambio no oportuno del personal clave de la Interventoría.</t>
  </si>
  <si>
    <t>Pérdida de continuidad técnica, reprocesos, retrasos en decisiones y disminución de la capacidad de seguimiento a la obra.</t>
  </si>
  <si>
    <t>Mantener condiciones organizacionales que reduzcan la rotación y disponer oportunamente de reemplazos que cumplan los requisitos contractuales, garantizando entrega formal de información.</t>
  </si>
  <si>
    <t>Desde la identificación de una posible desvinculación</t>
  </si>
  <si>
    <t>Hasta la aprobación e incorporación del reemplazo</t>
  </si>
  <si>
    <t>Seguimiento a permanencia del equipo, revisión de solicitudes de cambio y verificación del empalme entre profesionales.</t>
  </si>
  <si>
    <t>Cada vez que se presente un cambio</t>
  </si>
  <si>
    <t>Contratación - Ejecución</t>
  </si>
  <si>
    <t>Riesgo Económico - Operacional</t>
  </si>
  <si>
    <t>Desfase entre el inicio del contrato de interventoría y el inicio efectivo del contrato de obra, o prolongación de una suspensión de la obra no atribuible al Interventor, que impida ejecutar integralmente las actividades contratadas.</t>
  </si>
  <si>
    <t>Afectación del plazo y programación de la interventoría, permanencia improductiva de recursos y necesidad de adoptar medidas contractuales para mantener la correspondencia con la obra vigilada.</t>
  </si>
  <si>
    <t>Coordinar el inicio de la interventoría con la disponibilidad real del contrato de obra y adoptar oportunamente las medidas contractuales procedentes cuando la obra no pueda iniciar o deba permanecer suspendida.</t>
  </si>
  <si>
    <t>Antes del acta de inicio y cuando se presente una suspensión de la obra</t>
  </si>
  <si>
    <t>Hasta el inicio o reinicio efectivo de la obra</t>
  </si>
  <si>
    <t>Seguimiento a las condiciones de inicio de la obra, causas de suspensión, saldo de plazo y correspondencia temporal entre ambos contratos.</t>
  </si>
  <si>
    <t>Semanal mientras persista la condición</t>
  </si>
  <si>
    <t>Riesgo Regulatorio</t>
  </si>
  <si>
    <t>Expedición, modificación o entrada en vigencia de normas técnicas, ambientales, laborales, tributarias o contractuales que resulten aplicables durante la ejecución.</t>
  </si>
  <si>
    <t>Necesidad de ajustar procedimientos, documentos o controles y posible incidencia en tiempos y costos de las obligaciones contractuales.</t>
  </si>
  <si>
    <t>Identificar los cambios normativos aplicables, evaluar su incidencia y adoptar oportunamente los ajustes que correspondan dentro del marco contractual.</t>
  </si>
  <si>
    <t>Cuando se expida o identifique la nueva disposición</t>
  </si>
  <si>
    <t>Hasta implementar las medidas aplicables</t>
  </si>
  <si>
    <t>Revisión normativa y registro de las decisiones adoptadas frente a cambios que afecten el contrato.</t>
  </si>
  <si>
    <t>Mensual y cuando se expida una norma aplicable</t>
  </si>
  <si>
    <t>Riesgo Financiero</t>
  </si>
  <si>
    <t>Iliquidez del Interventor que limite la disponibilidad de personal, equipos, transporte, ensayos y demás recursos necesarios para cumplir el contrato.</t>
  </si>
  <si>
    <t>Reducción de capacidad operativa, retrasos, incumplimiento de obligaciones y afectación de la vigilancia de la obra.</t>
  </si>
  <si>
    <t>Mantener capacidad financiera y flujo de caja suficientes para atender oportunamente los costos del contrato, independientemente del calendario de pagos.</t>
  </si>
  <si>
    <t>Seguimiento al cumplimiento efectivo de obligaciones, permanencia de personal y disponibilidad de recursos comprometidos.</t>
  </si>
  <si>
    <t>Incumplimiento de las medidas de seguridad y salud en el trabajo por parte de la Interventoría o falta de elementos de protección personal para su equipo.</t>
  </si>
  <si>
    <t>Accidentes de trabajo, enfermedades laborales, sanciones y disminución de la capacidad operativa de la Interventoría.</t>
  </si>
  <si>
    <t>Implementar el SG-SST aplicable, suministrar EPP, realizar inducciones y verificar permanentemente el cumplimiento de medidas de seguridad durante las visitas y actividades de campo.</t>
  </si>
  <si>
    <t>Inspecciones de seguridad, registros de entrega de EPP, reportes de incidentes y seguimiento a recomendaciones de la ARL.</t>
  </si>
  <si>
    <t>Diario en campo</t>
  </si>
  <si>
    <t>Riesgo Social o Político</t>
  </si>
  <si>
    <t>Alteraciones de orden público, protestas, bloqueos, amenazas, actos vandálicos o situaciones de seguridad que impidan o limiten el acceso a los frentes de obra.</t>
  </si>
  <si>
    <t>Suspensión o reprogramación de actividades, riesgos para el personal y bienes, retrasos y afectación de la ejecución de obra e interventoría.</t>
  </si>
  <si>
    <t>Consultar información oficial, coordinar con autoridades locales, evitar exposición innecesaria del personal y ajustar temporalmente actividades cuando las condiciones de seguridad lo requieran.</t>
  </si>
  <si>
    <t>Desde la identificación de la situación</t>
  </si>
  <si>
    <t>Hasta el restablecimiento de condiciones seguras</t>
  </si>
  <si>
    <t>Información de autoridades, reportes de campo, comités y evaluación conjunta de condiciones para continuar actividades.</t>
  </si>
  <si>
    <t>Cuando se presente el evento</t>
  </si>
  <si>
    <t>Riesgo de la Naturaleza</t>
  </si>
  <si>
    <t>Eventos de fuerza mayor no asegurables o situaciones extraordinarias e imprevisibles que impidan temporal o definitivamente la ejecución normal de la obra y la interventoría.</t>
  </si>
  <si>
    <t>Parálisis parcial o total, reprogramación del contrato y afectación de plazos y actividades previstas.</t>
  </si>
  <si>
    <t>Documentar el evento y sus efectos, proteger la obra y la información disponible y adoptar de manera coordinada las medidas contractuales y técnicas que correspondan.</t>
  </si>
  <si>
    <t>Desde la ocurrencia del evento</t>
  </si>
  <si>
    <t>Hasta superar sus efectos</t>
  </si>
  <si>
    <t>Actas, registros de campo, información oficial y seguimiento a las medidas adoptadas para restablecer la ejecución.</t>
  </si>
  <si>
    <t>Ocurrencia de eventos naturales asegurables que produzcan daños sobre equipos, instalaciones temporales, información o bienes a cargo del Interventor.</t>
  </si>
  <si>
    <t>Pérdidas materiales, interrupciones temporales y retrasos en el cumplimiento de las obligaciones de interventoría.</t>
  </si>
  <si>
    <t>Mantener vigentes las coberturas exigibles, proteger adecuadamente equipos y bienes y activar oportunamente los mecanismos de atención y reclamación cuando proceda.</t>
  </si>
  <si>
    <t>Verificación de coberturas, inspección de bienes y registro de eventos y reclamaciones.</t>
  </si>
  <si>
    <t>Lluvias intensas, inundaciones, inestabilidad del terreno u otras condiciones naturales que alteren los frentes de obra, afecten materiales o impidan ejecutar actividades conforme a la programación.</t>
  </si>
  <si>
    <t>Atrasos, pérdida de rendimiento, deterioro de trabajos en ejecución y necesidad de reprogramar o proteger actividades.</t>
  </si>
  <si>
    <t>Verificar pronósticos y condiciones de campo, exigir medidas de protección y drenaje temporal, reprogramar técnicamente actividades y registrar los efectos reales sobre la obra.</t>
  </si>
  <si>
    <t>Desde la identificación de condiciones adversas</t>
  </si>
  <si>
    <t>Hasta la normalización de los frentes</t>
  </si>
  <si>
    <t>Registros meteorológicos disponibles, bitácora, inspecciones, fotografías y análisis de incidencia sobre programación y obra ejecutada.</t>
  </si>
  <si>
    <t>Diario durante periodos de condiciones adversas</t>
  </si>
  <si>
    <t>Interna - Externa</t>
  </si>
  <si>
    <t>Actos de corrupción, fraude, conflicto de interés, manipulación de cantidades, resultados, actas, soportes o decisiones relacionadas con la ejecución y pago de la obra o la interventoría.</t>
  </si>
  <si>
    <t>Pérdida de recursos públicos, daños reputacionales, investigaciones, sanciones, nulidades y afectación grave de la transparencia contractual.</t>
  </si>
  <si>
    <t>Segregación de funciones, trazabilidad de decisiones y soportes, declaración de conflictos de interés, revisión de actas y cantidades y denuncia inmediata de hechos irregulares.</t>
  </si>
  <si>
    <t>Desde el inicio del contrato</t>
  </si>
  <si>
    <t>Hasta la liquidación</t>
  </si>
  <si>
    <t>Revisión cruzada de soportes, controles de supervisión, trazabilidad documental y canales institucionales de reporte.</t>
  </si>
  <si>
    <t>Riesgo Tecnológico</t>
  </si>
  <si>
    <t>Pérdida, alteración, acceso no autorizado o divulgación de información técnica, contractual, financiera, fotográfica o personal administrada por la Interventoría.</t>
  </si>
  <si>
    <t>Pérdida de trazabilidad, incumplimiento de deberes de confidencialidad, afectación de decisiones y dificultades para soportar actuaciones contractuales.</t>
  </si>
  <si>
    <t>Implementar respaldos, control de accesos, almacenamiento organizado y medidas básicas de seguridad de la información y protección de datos.</t>
  </si>
  <si>
    <t>Hasta la entrega y archivo final de la información</t>
  </si>
  <si>
    <t>Verificación de respaldos, estructura documental, permisos de acceso y recuperación periódica de archivos críticos.</t>
  </si>
  <si>
    <t>Riesgo Tecnológico - Operacional</t>
  </si>
  <si>
    <t>Uso de equipos topográficos, de medición, laboratorio o control técnico defectuosos, sin calibración, verificación o condiciones adecuadas de funcionamiento.</t>
  </si>
  <si>
    <t>Resultados inexactos de niveles, espesores, compactación, resistencia u otros parámetros, con riesgo de aceptar o rechazar indebidamente actividades de obra.</t>
  </si>
  <si>
    <t>Utilizar equipos adecuados, verificar su estado, calibración o certificación cuando aplique y repetir mediciones o ensayos cuando existan dudas sobre la confiabilidad de los resultados.</t>
  </si>
  <si>
    <t>Antes del uso de cada equipo y durante la ejecución</t>
  </si>
  <si>
    <t>Hasta la terminación de las mediciones y ensayos</t>
  </si>
  <si>
    <t>Revisión de certificados, hojas de vida de equipos, verificaciones de campo y contraste de resultados atípicos.</t>
  </si>
  <si>
    <t>Antes de su uso y según el programa de calibración</t>
  </si>
  <si>
    <t>Fallas de conectividad, energía, almacenamiento o herramientas TIC que dificulten el envío, respaldo o consulta oportuna de informes, fotografías, actas y demás información de la Interventoría.</t>
  </si>
  <si>
    <t>Retrasos en reportes y comunicaciones, pérdida temporal de trazabilidad y dificultades para la toma oportuna de decisiones.</t>
  </si>
  <si>
    <t>Mantener respaldos locales y externos, medios alternos de comunicación y procedimientos de contingencia para conservar y transmitir la información crítica del contrato.</t>
  </si>
  <si>
    <t>Control de respaldos, verificación de entrega de informes y registro de contingencias de conectividad o energía.</t>
  </si>
  <si>
    <t>RIESGO EXTREMO</t>
  </si>
  <si>
    <t>RIESGO ALTO</t>
  </si>
  <si>
    <t>CMA-003-2026</t>
  </si>
  <si>
    <t>INTERVENTORÍA TÉCNICA, ADMINISTRATIVA, FINANCIERA Y AMBIENTAL PARA EL
MEJORAMIENTO DE LA VÍA MATEO GÓMEZ – VEREDA LOMA DEL VIENTO, MUNICIPIO DE EL
CARMEN DE BOLÍVAR, DEPARTAMENTO DE BOLÍVAR.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</si>
</sst>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</font>
    <font>
      <sz val="10"/>
      <name val="Arial"/>
    </font>
    <font>
      <sz val="11"/>
      <color theme="1"/>
      <name val="Calibri"/>
    </font>
    <font>
      <b/>
      <sz val="13"/>
      <name val="Arial Narrow"/>
    </font>
    <font>
      <sz val="11"/>
      <name val="Calibri"/>
    </font>
    <font>
      <b/>
      <sz val="12"/>
      <name val="Arial Narrow"/>
    </font>
    <font>
      <sz val="11"/>
      <name val="Arial Narrow"/>
    </font>
    <font>
      <b/>
      <sz val="11"/>
      <name val="Calibri"/>
    </font>
    <font>
      <b/>
      <sz val="11"/>
      <color theme="1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55">
    <xf numFmtId="0" fontId="0" fillId="0" borderId="0" xfId="0"/>
    <xf numFmtId="9" fontId="5" fillId="0" borderId="0" xfId="3" applyFont="1" applyFill="1" applyBorder="1" applyAlignment="1">
      <alignment horizontal="center" vertical="center" wrapText="1"/>
    </xf>
    <xf numFmtId="0" fontId="4" fillId="0" borderId="0" xfId="0" applyFont="1"/>
    <xf numFmtId="0" fontId="5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9" fontId="7" fillId="0" borderId="1" xfId="0" applyNumberFormat="1" applyFont="1" applyBorder="1" applyAlignment="1">
      <alignment horizontal="center" vertical="center" wrapText="1"/>
    </xf>
    <xf numFmtId="9" fontId="7" fillId="0" borderId="2" xfId="0" applyNumberFormat="1" applyFont="1" applyBorder="1" applyAlignment="1">
      <alignment horizontal="center" vertical="center" wrapText="1"/>
    </xf>
    <xf numFmtId="9" fontId="7" fillId="0" borderId="8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9" fontId="7" fillId="0" borderId="7" xfId="0" applyNumberFormat="1" applyFont="1" applyBorder="1" applyAlignment="1">
      <alignment horizontal="center" vertical="center" wrapText="1"/>
    </xf>
    <xf numFmtId="9" fontId="7" fillId="0" borderId="5" xfId="0" applyNumberFormat="1" applyFont="1" applyBorder="1" applyAlignment="1">
      <alignment horizontal="center" vertical="center" wrapText="1"/>
    </xf>
    <xf numFmtId="9" fontId="7" fillId="0" borderId="8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0" borderId="14" xfId="0" applyFont="1" applyBorder="1" applyAlignment="1">
      <alignment horizontal="center" wrapText="1"/>
    </xf>
    <xf numFmtId="0" fontId="4" fillId="0" borderId="12" xfId="0" applyFont="1" applyBorder="1" applyAlignment="1">
      <alignment horizontal="center" wrapText="1"/>
    </xf>
    <xf numFmtId="0" fontId="4" fillId="0" borderId="15" xfId="0" applyFont="1" applyBorder="1" applyAlignment="1">
      <alignment horizontal="center" wrapText="1"/>
    </xf>
    <xf numFmtId="0" fontId="4" fillId="0" borderId="16" xfId="0" applyFont="1" applyBorder="1" applyAlignment="1">
      <alignment horizont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9" fontId="7" fillId="0" borderId="9" xfId="0" applyNumberFormat="1" applyFont="1" applyBorder="1" applyAlignment="1">
      <alignment horizontal="center" vertical="center" wrapText="1"/>
    </xf>
    <xf numFmtId="9" fontId="7" fillId="0" borderId="13" xfId="0" applyNumberFormat="1" applyFont="1" applyBorder="1" applyAlignment="1">
      <alignment horizontal="center" vertical="center" wrapText="1"/>
    </xf>
    <xf numFmtId="9" fontId="7" fillId="0" borderId="12" xfId="0" applyNumberFormat="1" applyFont="1" applyBorder="1" applyAlignment="1">
      <alignment horizontal="center" vertical="center" wrapText="1"/>
    </xf>
    <xf numFmtId="9" fontId="7" fillId="0" borderId="16" xfId="0" applyNumberFormat="1" applyFont="1" applyBorder="1" applyAlignment="1">
      <alignment horizontal="center" vertical="center" wrapText="1"/>
    </xf>
    <xf numFmtId="9" fontId="7" fillId="0" borderId="10" xfId="0" applyNumberFormat="1" applyFont="1" applyBorder="1" applyAlignment="1">
      <alignment horizontal="center" vertical="center" wrapText="1"/>
    </xf>
    <xf numFmtId="9" fontId="7" fillId="0" borderId="15" xfId="0" applyNumberFormat="1" applyFont="1" applyBorder="1" applyAlignment="1">
      <alignment horizontal="center" vertical="center" wrapText="1"/>
    </xf>
    <xf numFmtId="9" fontId="7" fillId="0" borderId="1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</cellXfs>
  <cellStyles count="4">
    <cellStyle name="Normal" xfId="0" builtinId="0"/>
    <cellStyle name="Normal 2" xfId="1" xr:uid="{00000000-0005-0000-0000-000001000000}"/>
    <cellStyle name="Porcentaje" xfId="3" xr:uid="{00000000-0005-0000-0000-000002000000}"/>
    <cellStyle name="Porcentual 2" xfId="2" xr:uid="{00000000-0005-0000-0000-000003000000}"/>
  </cellStyles>
  <dxfs count="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542222357860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54222235786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0"/>
  <sheetViews>
    <sheetView showGridLines="0" tabSelected="1" zoomScale="55" zoomScaleNormal="55" workbookViewId="0">
      <selection activeCell="O4" sqref="O4:O6"/>
    </sheetView>
  </sheetViews>
  <sheetFormatPr baseColWidth="10" defaultColWidth="10.88671875" defaultRowHeight="14.4" x14ac:dyDescent="0.3"/>
  <cols>
    <col min="1" max="1" width="2.109375" style="2" customWidth="1"/>
    <col min="2" max="2" width="5.6640625" style="9" customWidth="1"/>
    <col min="3" max="3" width="5.44140625" style="9" customWidth="1"/>
    <col min="4" max="4" width="6.6640625" style="9" customWidth="1"/>
    <col min="5" max="5" width="8.109375" style="9" customWidth="1"/>
    <col min="6" max="6" width="7.44140625" style="9" customWidth="1"/>
    <col min="7" max="7" width="50.109375" style="2" customWidth="1"/>
    <col min="8" max="8" width="30.5546875" style="2" customWidth="1"/>
    <col min="9" max="11" width="8.6640625" style="2" customWidth="1"/>
    <col min="12" max="12" width="14.44140625" style="9" customWidth="1"/>
    <col min="13" max="13" width="8.5546875" style="9" customWidth="1"/>
    <col min="14" max="14" width="13.88671875" style="9" customWidth="1"/>
    <col min="15" max="15" width="68.33203125" style="2" customWidth="1"/>
    <col min="16" max="18" width="8.6640625" style="2" customWidth="1"/>
    <col min="19" max="19" width="11.109375" style="9" customWidth="1"/>
    <col min="20" max="20" width="18" style="2" customWidth="1"/>
    <col min="21" max="21" width="20.33203125" style="2" customWidth="1"/>
    <col min="22" max="22" width="25.6640625" style="2" customWidth="1"/>
    <col min="23" max="23" width="23.33203125" style="2" customWidth="1"/>
    <col min="24" max="24" width="63.5546875" style="2" customWidth="1"/>
    <col min="25" max="25" width="27.33203125" style="2" customWidth="1"/>
    <col min="26" max="16384" width="10.88671875" style="2"/>
  </cols>
  <sheetData>
    <row r="1" spans="1:25" ht="61.2" customHeight="1" x14ac:dyDescent="0.3">
      <c r="B1" s="28"/>
      <c r="C1" s="29"/>
      <c r="D1" s="29"/>
      <c r="E1" s="29"/>
      <c r="F1" s="30"/>
      <c r="G1" s="40" t="s">
        <v>52</v>
      </c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2"/>
    </row>
    <row r="2" spans="1:25" ht="25.5" customHeight="1" x14ac:dyDescent="0.3">
      <c r="B2" s="31"/>
      <c r="C2" s="32"/>
      <c r="D2" s="32"/>
      <c r="E2" s="32"/>
      <c r="F2" s="33"/>
      <c r="G2" s="40" t="s">
        <v>297</v>
      </c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2"/>
    </row>
    <row r="3" spans="1:25" ht="45.75" customHeight="1" x14ac:dyDescent="0.3">
      <c r="B3" s="34"/>
      <c r="C3" s="35"/>
      <c r="D3" s="35"/>
      <c r="E3" s="35"/>
      <c r="F3" s="36"/>
      <c r="G3" s="40" t="s">
        <v>298</v>
      </c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2"/>
    </row>
    <row r="4" spans="1:25" ht="57.75" customHeight="1" x14ac:dyDescent="0.3">
      <c r="B4" s="37" t="s">
        <v>0</v>
      </c>
      <c r="C4" s="37" t="s">
        <v>1</v>
      </c>
      <c r="D4" s="37" t="s">
        <v>2</v>
      </c>
      <c r="E4" s="37" t="s">
        <v>3</v>
      </c>
      <c r="F4" s="37" t="s">
        <v>4</v>
      </c>
      <c r="G4" s="37" t="s">
        <v>5</v>
      </c>
      <c r="H4" s="37" t="s">
        <v>6</v>
      </c>
      <c r="I4" s="37" t="s">
        <v>7</v>
      </c>
      <c r="J4" s="37" t="s">
        <v>8</v>
      </c>
      <c r="K4" s="50" t="s">
        <v>9</v>
      </c>
      <c r="L4" s="37" t="s">
        <v>10</v>
      </c>
      <c r="M4" s="43" t="s">
        <v>11</v>
      </c>
      <c r="N4" s="44"/>
      <c r="O4" s="25" t="s">
        <v>12</v>
      </c>
      <c r="P4" s="43" t="s">
        <v>13</v>
      </c>
      <c r="Q4" s="47"/>
      <c r="R4" s="47"/>
      <c r="S4" s="44"/>
      <c r="T4" s="25" t="s">
        <v>14</v>
      </c>
      <c r="U4" s="25" t="s">
        <v>15</v>
      </c>
      <c r="V4" s="25" t="s">
        <v>16</v>
      </c>
      <c r="W4" s="25" t="s">
        <v>17</v>
      </c>
      <c r="X4" s="49" t="s">
        <v>18</v>
      </c>
      <c r="Y4" s="49"/>
    </row>
    <row r="5" spans="1:25" ht="15" customHeight="1" x14ac:dyDescent="0.3">
      <c r="B5" s="38"/>
      <c r="C5" s="38"/>
      <c r="D5" s="38"/>
      <c r="E5" s="38"/>
      <c r="F5" s="38"/>
      <c r="G5" s="38"/>
      <c r="H5" s="38"/>
      <c r="I5" s="38"/>
      <c r="J5" s="38"/>
      <c r="K5" s="51"/>
      <c r="L5" s="38"/>
      <c r="M5" s="45"/>
      <c r="N5" s="46"/>
      <c r="O5" s="26"/>
      <c r="P5" s="45"/>
      <c r="Q5" s="48"/>
      <c r="R5" s="48"/>
      <c r="S5" s="46"/>
      <c r="T5" s="26"/>
      <c r="U5" s="26"/>
      <c r="V5" s="26"/>
      <c r="W5" s="26"/>
      <c r="X5" s="49"/>
      <c r="Y5" s="49"/>
    </row>
    <row r="6" spans="1:25" ht="68.400000000000006" customHeight="1" x14ac:dyDescent="0.3">
      <c r="B6" s="39"/>
      <c r="C6" s="39"/>
      <c r="D6" s="39"/>
      <c r="E6" s="39"/>
      <c r="F6" s="39"/>
      <c r="G6" s="39"/>
      <c r="H6" s="39"/>
      <c r="I6" s="39"/>
      <c r="J6" s="39"/>
      <c r="K6" s="52"/>
      <c r="L6" s="39"/>
      <c r="M6" s="21" t="s">
        <v>53</v>
      </c>
      <c r="N6" s="22" t="s">
        <v>54</v>
      </c>
      <c r="O6" s="27"/>
      <c r="P6" s="12" t="s">
        <v>19</v>
      </c>
      <c r="Q6" s="12" t="s">
        <v>20</v>
      </c>
      <c r="R6" s="12" t="s">
        <v>21</v>
      </c>
      <c r="S6" s="12" t="s">
        <v>22</v>
      </c>
      <c r="T6" s="27"/>
      <c r="U6" s="27"/>
      <c r="V6" s="27"/>
      <c r="W6" s="27"/>
      <c r="X6" s="23" t="s">
        <v>23</v>
      </c>
      <c r="Y6" s="21" t="s">
        <v>24</v>
      </c>
    </row>
    <row r="7" spans="1:25" ht="112.35" customHeight="1" x14ac:dyDescent="0.3">
      <c r="A7" s="10"/>
      <c r="B7" s="12">
        <v>1</v>
      </c>
      <c r="C7" s="12" t="s">
        <v>55</v>
      </c>
      <c r="D7" s="12" t="s">
        <v>56</v>
      </c>
      <c r="E7" s="20" t="s">
        <v>57</v>
      </c>
      <c r="F7" s="20" t="s">
        <v>58</v>
      </c>
      <c r="G7" s="11" t="s">
        <v>59</v>
      </c>
      <c r="H7" s="11" t="s">
        <v>60</v>
      </c>
      <c r="I7" s="11">
        <v>2</v>
      </c>
      <c r="J7" s="11">
        <v>3</v>
      </c>
      <c r="K7" s="11">
        <f>I7+J7</f>
        <v>5</v>
      </c>
      <c r="L7" s="12" t="str">
        <f t="shared" ref="L7:L40" si="0">IF(K7&gt;=8,"Riesgo Extremo",IF(K7&gt;=6,"Riesgo Alto",IF(K7=5,"Riesgo Medio",IF(K7&gt;=2,"Riesgo Bajo","Riesgo Insignificante"))))</f>
        <v>Riesgo Medio</v>
      </c>
      <c r="M7" s="12" t="s">
        <v>61</v>
      </c>
      <c r="N7" s="12"/>
      <c r="O7" s="11" t="s">
        <v>62</v>
      </c>
      <c r="P7" s="11">
        <v>2</v>
      </c>
      <c r="Q7" s="11">
        <v>2</v>
      </c>
      <c r="R7" s="11">
        <f>P7+Q7</f>
        <v>4</v>
      </c>
      <c r="S7" s="12" t="str">
        <f t="shared" ref="S7:S40" si="1">IF(R7&gt;=8,"Riesgo Extremo",IF(R7&gt;=6,"Riesgo Alto",IF(R7=5,"Riesgo Medio",IF(R7&gt;=2,"Riesgo Bajo","Riesgo Insignificante"))))</f>
        <v>Riesgo Bajo</v>
      </c>
      <c r="T7" s="11" t="s">
        <v>63</v>
      </c>
      <c r="U7" s="11" t="s">
        <v>64</v>
      </c>
      <c r="V7" s="11" t="s">
        <v>65</v>
      </c>
      <c r="W7" s="11" t="s">
        <v>66</v>
      </c>
      <c r="X7" s="11" t="s">
        <v>67</v>
      </c>
      <c r="Y7" s="11" t="s">
        <v>68</v>
      </c>
    </row>
    <row r="8" spans="1:25" ht="156.6" customHeight="1" x14ac:dyDescent="0.3">
      <c r="A8" s="13"/>
      <c r="B8" s="12">
        <f>+B7+1</f>
        <v>2</v>
      </c>
      <c r="C8" s="12" t="s">
        <v>69</v>
      </c>
      <c r="D8" s="12" t="s">
        <v>70</v>
      </c>
      <c r="E8" s="12" t="s">
        <v>71</v>
      </c>
      <c r="F8" s="20" t="s">
        <v>58</v>
      </c>
      <c r="G8" s="11" t="s">
        <v>72</v>
      </c>
      <c r="H8" s="11" t="s">
        <v>73</v>
      </c>
      <c r="I8" s="11">
        <v>2</v>
      </c>
      <c r="J8" s="11">
        <v>3</v>
      </c>
      <c r="K8" s="11">
        <f t="shared" ref="K8:K40" si="2">I8+J8</f>
        <v>5</v>
      </c>
      <c r="L8" s="12" t="str">
        <f t="shared" si="0"/>
        <v>Riesgo Medio</v>
      </c>
      <c r="M8" s="12" t="s">
        <v>61</v>
      </c>
      <c r="N8" s="12"/>
      <c r="O8" s="11" t="s">
        <v>74</v>
      </c>
      <c r="P8" s="11">
        <v>2</v>
      </c>
      <c r="Q8" s="11">
        <v>2</v>
      </c>
      <c r="R8" s="11">
        <f t="shared" ref="R8:R40" si="3">P8+Q8</f>
        <v>4</v>
      </c>
      <c r="S8" s="12" t="str">
        <f t="shared" si="1"/>
        <v>Riesgo Bajo</v>
      </c>
      <c r="T8" s="11" t="s">
        <v>63</v>
      </c>
      <c r="U8" s="11" t="s">
        <v>64</v>
      </c>
      <c r="V8" s="11" t="s">
        <v>75</v>
      </c>
      <c r="W8" s="11" t="s">
        <v>76</v>
      </c>
      <c r="X8" s="11" t="s">
        <v>77</v>
      </c>
      <c r="Y8" s="11" t="s">
        <v>78</v>
      </c>
    </row>
    <row r="9" spans="1:25" ht="102" customHeight="1" x14ac:dyDescent="0.3">
      <c r="B9" s="12">
        <f t="shared" ref="B9:B40" si="4">+B8+1</f>
        <v>3</v>
      </c>
      <c r="C9" s="12" t="s">
        <v>69</v>
      </c>
      <c r="D9" s="12" t="s">
        <v>56</v>
      </c>
      <c r="E9" s="12" t="s">
        <v>79</v>
      </c>
      <c r="F9" s="12" t="s">
        <v>80</v>
      </c>
      <c r="G9" s="11" t="s">
        <v>81</v>
      </c>
      <c r="H9" s="11" t="s">
        <v>82</v>
      </c>
      <c r="I9" s="11">
        <v>2</v>
      </c>
      <c r="J9" s="14">
        <v>3</v>
      </c>
      <c r="K9" s="11">
        <f t="shared" si="2"/>
        <v>5</v>
      </c>
      <c r="L9" s="12" t="str">
        <f t="shared" si="0"/>
        <v>Riesgo Medio</v>
      </c>
      <c r="M9" s="12"/>
      <c r="N9" s="12" t="s">
        <v>61</v>
      </c>
      <c r="O9" s="11" t="s">
        <v>83</v>
      </c>
      <c r="P9" s="11">
        <v>2</v>
      </c>
      <c r="Q9" s="11">
        <v>2</v>
      </c>
      <c r="R9" s="11">
        <f t="shared" si="3"/>
        <v>4</v>
      </c>
      <c r="S9" s="12" t="str">
        <f t="shared" si="1"/>
        <v>Riesgo Bajo</v>
      </c>
      <c r="T9" s="11" t="s">
        <v>84</v>
      </c>
      <c r="U9" s="11" t="s">
        <v>85</v>
      </c>
      <c r="V9" s="11" t="s">
        <v>86</v>
      </c>
      <c r="W9" s="11" t="s">
        <v>87</v>
      </c>
      <c r="X9" s="11" t="s">
        <v>88</v>
      </c>
      <c r="Y9" s="11" t="s">
        <v>89</v>
      </c>
    </row>
    <row r="10" spans="1:25" ht="145.35" customHeight="1" x14ac:dyDescent="0.3">
      <c r="B10" s="12">
        <f t="shared" si="4"/>
        <v>4</v>
      </c>
      <c r="C10" s="12" t="s">
        <v>55</v>
      </c>
      <c r="D10" s="12" t="s">
        <v>56</v>
      </c>
      <c r="E10" s="12" t="s">
        <v>71</v>
      </c>
      <c r="F10" s="20" t="s">
        <v>58</v>
      </c>
      <c r="G10" s="11" t="s">
        <v>90</v>
      </c>
      <c r="H10" s="11" t="s">
        <v>91</v>
      </c>
      <c r="I10" s="11">
        <v>2</v>
      </c>
      <c r="J10" s="14">
        <v>3</v>
      </c>
      <c r="K10" s="11">
        <f t="shared" si="2"/>
        <v>5</v>
      </c>
      <c r="L10" s="12" t="str">
        <f t="shared" si="0"/>
        <v>Riesgo Medio</v>
      </c>
      <c r="M10" s="12" t="s">
        <v>61</v>
      </c>
      <c r="N10" s="12"/>
      <c r="O10" s="11" t="s">
        <v>92</v>
      </c>
      <c r="P10" s="11">
        <v>2</v>
      </c>
      <c r="Q10" s="11">
        <v>2</v>
      </c>
      <c r="R10" s="11">
        <f t="shared" si="3"/>
        <v>4</v>
      </c>
      <c r="S10" s="12" t="str">
        <f t="shared" si="1"/>
        <v>Riesgo Bajo</v>
      </c>
      <c r="T10" s="11" t="s">
        <v>63</v>
      </c>
      <c r="U10" s="11" t="s">
        <v>64</v>
      </c>
      <c r="V10" s="11" t="s">
        <v>93</v>
      </c>
      <c r="W10" s="11" t="s">
        <v>76</v>
      </c>
      <c r="X10" s="11" t="s">
        <v>94</v>
      </c>
      <c r="Y10" s="11" t="s">
        <v>95</v>
      </c>
    </row>
    <row r="11" spans="1:25" ht="99.6" customHeight="1" x14ac:dyDescent="0.3">
      <c r="B11" s="12">
        <f t="shared" si="4"/>
        <v>5</v>
      </c>
      <c r="C11" s="12" t="s">
        <v>55</v>
      </c>
      <c r="D11" s="12" t="s">
        <v>70</v>
      </c>
      <c r="E11" s="12" t="s">
        <v>96</v>
      </c>
      <c r="F11" s="20" t="s">
        <v>58</v>
      </c>
      <c r="G11" s="11" t="s">
        <v>97</v>
      </c>
      <c r="H11" s="11" t="s">
        <v>98</v>
      </c>
      <c r="I11" s="11">
        <v>2</v>
      </c>
      <c r="J11" s="14">
        <v>3</v>
      </c>
      <c r="K11" s="11">
        <f t="shared" si="2"/>
        <v>5</v>
      </c>
      <c r="L11" s="12" t="str">
        <f t="shared" si="0"/>
        <v>Riesgo Medio</v>
      </c>
      <c r="M11" s="12"/>
      <c r="N11" s="12" t="s">
        <v>61</v>
      </c>
      <c r="O11" s="11" t="s">
        <v>99</v>
      </c>
      <c r="P11" s="11">
        <v>2</v>
      </c>
      <c r="Q11" s="11">
        <v>2</v>
      </c>
      <c r="R11" s="11">
        <f t="shared" si="3"/>
        <v>4</v>
      </c>
      <c r="S11" s="12" t="str">
        <f t="shared" si="1"/>
        <v>Riesgo Bajo</v>
      </c>
      <c r="T11" s="11" t="s">
        <v>63</v>
      </c>
      <c r="U11" s="11" t="s">
        <v>85</v>
      </c>
      <c r="V11" s="11" t="s">
        <v>100</v>
      </c>
      <c r="W11" s="11" t="s">
        <v>101</v>
      </c>
      <c r="X11" s="11" t="s">
        <v>102</v>
      </c>
      <c r="Y11" s="11" t="s">
        <v>103</v>
      </c>
    </row>
    <row r="12" spans="1:25" ht="137.4" customHeight="1" x14ac:dyDescent="0.3">
      <c r="B12" s="12">
        <f t="shared" si="4"/>
        <v>6</v>
      </c>
      <c r="C12" s="12" t="s">
        <v>55</v>
      </c>
      <c r="D12" s="12" t="s">
        <v>70</v>
      </c>
      <c r="E12" s="12" t="s">
        <v>96</v>
      </c>
      <c r="F12" s="20" t="s">
        <v>58</v>
      </c>
      <c r="G12" s="11" t="s">
        <v>104</v>
      </c>
      <c r="H12" s="11" t="s">
        <v>105</v>
      </c>
      <c r="I12" s="11">
        <v>2</v>
      </c>
      <c r="J12" s="11">
        <v>3</v>
      </c>
      <c r="K12" s="11">
        <f t="shared" si="2"/>
        <v>5</v>
      </c>
      <c r="L12" s="12" t="str">
        <f t="shared" si="0"/>
        <v>Riesgo Medio</v>
      </c>
      <c r="M12" s="12"/>
      <c r="N12" s="12" t="s">
        <v>61</v>
      </c>
      <c r="O12" s="11" t="s">
        <v>106</v>
      </c>
      <c r="P12" s="11">
        <v>1</v>
      </c>
      <c r="Q12" s="11">
        <v>2</v>
      </c>
      <c r="R12" s="11">
        <f t="shared" si="3"/>
        <v>3</v>
      </c>
      <c r="S12" s="12" t="str">
        <f t="shared" si="1"/>
        <v>Riesgo Bajo</v>
      </c>
      <c r="T12" s="11" t="s">
        <v>63</v>
      </c>
      <c r="U12" s="11" t="s">
        <v>85</v>
      </c>
      <c r="V12" s="11" t="s">
        <v>107</v>
      </c>
      <c r="W12" s="11" t="s">
        <v>108</v>
      </c>
      <c r="X12" s="11" t="s">
        <v>109</v>
      </c>
      <c r="Y12" s="11" t="s">
        <v>110</v>
      </c>
    </row>
    <row r="13" spans="1:25" ht="137.4" customHeight="1" x14ac:dyDescent="0.3">
      <c r="B13" s="12">
        <f t="shared" si="4"/>
        <v>7</v>
      </c>
      <c r="C13" s="15" t="s">
        <v>55</v>
      </c>
      <c r="D13" s="15" t="s">
        <v>56</v>
      </c>
      <c r="E13" s="15" t="s">
        <v>111</v>
      </c>
      <c r="F13" s="15" t="s">
        <v>58</v>
      </c>
      <c r="G13" s="14" t="s">
        <v>112</v>
      </c>
      <c r="H13" s="14" t="s">
        <v>113</v>
      </c>
      <c r="I13" s="11">
        <v>2</v>
      </c>
      <c r="J13" s="11">
        <v>4</v>
      </c>
      <c r="K13" s="11">
        <f>I13+J13</f>
        <v>6</v>
      </c>
      <c r="L13" s="12" t="str">
        <f t="shared" si="0"/>
        <v>Riesgo Alto</v>
      </c>
      <c r="M13" s="15"/>
      <c r="N13" s="15" t="s">
        <v>61</v>
      </c>
      <c r="O13" s="14" t="s">
        <v>114</v>
      </c>
      <c r="P13" s="14">
        <v>1</v>
      </c>
      <c r="Q13" s="14">
        <v>3</v>
      </c>
      <c r="R13" s="14">
        <f>P13+Q13</f>
        <v>4</v>
      </c>
      <c r="S13" s="15" t="str">
        <f t="shared" si="1"/>
        <v>Riesgo Bajo</v>
      </c>
      <c r="T13" s="14" t="s">
        <v>63</v>
      </c>
      <c r="U13" s="14" t="s">
        <v>85</v>
      </c>
      <c r="V13" s="14" t="s">
        <v>115</v>
      </c>
      <c r="W13" s="14" t="s">
        <v>87</v>
      </c>
      <c r="X13" s="14" t="s">
        <v>116</v>
      </c>
      <c r="Y13" s="16" t="s">
        <v>117</v>
      </c>
    </row>
    <row r="14" spans="1:25" ht="161.4" customHeight="1" x14ac:dyDescent="0.3">
      <c r="B14" s="12">
        <f t="shared" si="4"/>
        <v>8</v>
      </c>
      <c r="C14" s="12" t="s">
        <v>55</v>
      </c>
      <c r="D14" s="12" t="s">
        <v>56</v>
      </c>
      <c r="E14" s="12" t="s">
        <v>111</v>
      </c>
      <c r="F14" s="12" t="s">
        <v>58</v>
      </c>
      <c r="G14" s="11" t="s">
        <v>118</v>
      </c>
      <c r="H14" s="11" t="s">
        <v>119</v>
      </c>
      <c r="I14" s="11">
        <v>3</v>
      </c>
      <c r="J14" s="11">
        <v>3</v>
      </c>
      <c r="K14" s="11">
        <f t="shared" si="2"/>
        <v>6</v>
      </c>
      <c r="L14" s="12" t="str">
        <f t="shared" si="0"/>
        <v>Riesgo Alto</v>
      </c>
      <c r="M14" s="12"/>
      <c r="N14" s="12" t="s">
        <v>61</v>
      </c>
      <c r="O14" s="11" t="s">
        <v>120</v>
      </c>
      <c r="P14" s="11">
        <v>2</v>
      </c>
      <c r="Q14" s="11">
        <v>2</v>
      </c>
      <c r="R14" s="11">
        <f t="shared" si="3"/>
        <v>4</v>
      </c>
      <c r="S14" s="12" t="str">
        <f t="shared" si="1"/>
        <v>Riesgo Bajo</v>
      </c>
      <c r="T14" s="11" t="s">
        <v>63</v>
      </c>
      <c r="U14" s="11" t="s">
        <v>85</v>
      </c>
      <c r="V14" s="11" t="s">
        <v>121</v>
      </c>
      <c r="W14" s="11" t="s">
        <v>122</v>
      </c>
      <c r="X14" s="11" t="s">
        <v>123</v>
      </c>
      <c r="Y14" s="11" t="s">
        <v>117</v>
      </c>
    </row>
    <row r="15" spans="1:25" ht="172.2" customHeight="1" x14ac:dyDescent="0.3">
      <c r="B15" s="12">
        <f t="shared" si="4"/>
        <v>9</v>
      </c>
      <c r="C15" s="12" t="s">
        <v>55</v>
      </c>
      <c r="D15" s="12" t="s">
        <v>56</v>
      </c>
      <c r="E15" s="12" t="s">
        <v>111</v>
      </c>
      <c r="F15" s="12" t="s">
        <v>58</v>
      </c>
      <c r="G15" s="11" t="s">
        <v>124</v>
      </c>
      <c r="H15" s="11" t="s">
        <v>125</v>
      </c>
      <c r="I15" s="11">
        <v>2</v>
      </c>
      <c r="J15" s="11">
        <v>4</v>
      </c>
      <c r="K15" s="11">
        <f t="shared" si="2"/>
        <v>6</v>
      </c>
      <c r="L15" s="12" t="str">
        <f t="shared" si="0"/>
        <v>Riesgo Alto</v>
      </c>
      <c r="M15" s="12"/>
      <c r="N15" s="12" t="s">
        <v>61</v>
      </c>
      <c r="O15" s="11" t="s">
        <v>126</v>
      </c>
      <c r="P15" s="11">
        <v>2</v>
      </c>
      <c r="Q15" s="11">
        <v>2</v>
      </c>
      <c r="R15" s="11">
        <f t="shared" si="3"/>
        <v>4</v>
      </c>
      <c r="S15" s="12" t="str">
        <f t="shared" si="1"/>
        <v>Riesgo Bajo</v>
      </c>
      <c r="T15" s="11" t="s">
        <v>63</v>
      </c>
      <c r="U15" s="11" t="s">
        <v>85</v>
      </c>
      <c r="V15" s="11" t="s">
        <v>115</v>
      </c>
      <c r="W15" s="11" t="s">
        <v>122</v>
      </c>
      <c r="X15" s="11" t="s">
        <v>127</v>
      </c>
      <c r="Y15" s="11" t="s">
        <v>128</v>
      </c>
    </row>
    <row r="16" spans="1:25" ht="211.2" customHeight="1" x14ac:dyDescent="0.3">
      <c r="B16" s="12">
        <f t="shared" si="4"/>
        <v>10</v>
      </c>
      <c r="C16" s="12" t="s">
        <v>55</v>
      </c>
      <c r="D16" s="12" t="s">
        <v>56</v>
      </c>
      <c r="E16" s="12" t="s">
        <v>111</v>
      </c>
      <c r="F16" s="12" t="s">
        <v>58</v>
      </c>
      <c r="G16" s="11" t="s">
        <v>129</v>
      </c>
      <c r="H16" s="11" t="s">
        <v>130</v>
      </c>
      <c r="I16" s="11">
        <v>2</v>
      </c>
      <c r="J16" s="11">
        <v>3</v>
      </c>
      <c r="K16" s="11">
        <f t="shared" si="2"/>
        <v>5</v>
      </c>
      <c r="L16" s="12" t="str">
        <f t="shared" si="0"/>
        <v>Riesgo Medio</v>
      </c>
      <c r="M16" s="12"/>
      <c r="N16" s="12" t="s">
        <v>61</v>
      </c>
      <c r="O16" s="11" t="s">
        <v>131</v>
      </c>
      <c r="P16" s="11">
        <v>2</v>
      </c>
      <c r="Q16" s="11">
        <v>2</v>
      </c>
      <c r="R16" s="11">
        <f t="shared" si="3"/>
        <v>4</v>
      </c>
      <c r="S16" s="12" t="str">
        <f t="shared" si="1"/>
        <v>Riesgo Bajo</v>
      </c>
      <c r="T16" s="11" t="s">
        <v>63</v>
      </c>
      <c r="U16" s="11" t="s">
        <v>85</v>
      </c>
      <c r="V16" s="11" t="s">
        <v>132</v>
      </c>
      <c r="W16" s="11" t="s">
        <v>133</v>
      </c>
      <c r="X16" s="11" t="s">
        <v>134</v>
      </c>
      <c r="Y16" s="11" t="s">
        <v>135</v>
      </c>
    </row>
    <row r="17" spans="2:25" ht="218.4" customHeight="1" x14ac:dyDescent="0.3">
      <c r="B17" s="12">
        <f t="shared" si="4"/>
        <v>11</v>
      </c>
      <c r="C17" s="12" t="s">
        <v>55</v>
      </c>
      <c r="D17" s="12" t="s">
        <v>56</v>
      </c>
      <c r="E17" s="12" t="s">
        <v>111</v>
      </c>
      <c r="F17" s="12" t="s">
        <v>58</v>
      </c>
      <c r="G17" s="11" t="s">
        <v>136</v>
      </c>
      <c r="H17" s="11" t="s">
        <v>137</v>
      </c>
      <c r="I17" s="11">
        <v>2</v>
      </c>
      <c r="J17" s="11">
        <v>3</v>
      </c>
      <c r="K17" s="11">
        <f t="shared" si="2"/>
        <v>5</v>
      </c>
      <c r="L17" s="12" t="str">
        <f t="shared" si="0"/>
        <v>Riesgo Medio</v>
      </c>
      <c r="M17" s="12"/>
      <c r="N17" s="12" t="s">
        <v>61</v>
      </c>
      <c r="O17" s="11" t="s">
        <v>138</v>
      </c>
      <c r="P17" s="11">
        <v>2</v>
      </c>
      <c r="Q17" s="11">
        <v>2</v>
      </c>
      <c r="R17" s="11">
        <f t="shared" si="3"/>
        <v>4</v>
      </c>
      <c r="S17" s="12" t="str">
        <f t="shared" si="1"/>
        <v>Riesgo Bajo</v>
      </c>
      <c r="T17" s="11" t="s">
        <v>63</v>
      </c>
      <c r="U17" s="11" t="s">
        <v>85</v>
      </c>
      <c r="V17" s="11" t="s">
        <v>139</v>
      </c>
      <c r="W17" s="11" t="s">
        <v>140</v>
      </c>
      <c r="X17" s="11" t="s">
        <v>141</v>
      </c>
      <c r="Y17" s="11" t="s">
        <v>142</v>
      </c>
    </row>
    <row r="18" spans="2:25" ht="140.4" customHeight="1" x14ac:dyDescent="0.3">
      <c r="B18" s="12">
        <f t="shared" si="4"/>
        <v>12</v>
      </c>
      <c r="C18" s="12" t="s">
        <v>55</v>
      </c>
      <c r="D18" s="12" t="s">
        <v>56</v>
      </c>
      <c r="E18" s="12" t="s">
        <v>111</v>
      </c>
      <c r="F18" s="12" t="s">
        <v>58</v>
      </c>
      <c r="G18" s="11" t="s">
        <v>143</v>
      </c>
      <c r="H18" s="11" t="s">
        <v>144</v>
      </c>
      <c r="I18" s="11">
        <v>2</v>
      </c>
      <c r="J18" s="11">
        <v>3</v>
      </c>
      <c r="K18" s="11">
        <f t="shared" si="2"/>
        <v>5</v>
      </c>
      <c r="L18" s="12" t="str">
        <f t="shared" si="0"/>
        <v>Riesgo Medio</v>
      </c>
      <c r="M18" s="12"/>
      <c r="N18" s="12" t="s">
        <v>61</v>
      </c>
      <c r="O18" s="11" t="s">
        <v>145</v>
      </c>
      <c r="P18" s="11">
        <v>1</v>
      </c>
      <c r="Q18" s="11">
        <v>2</v>
      </c>
      <c r="R18" s="11">
        <f t="shared" si="3"/>
        <v>3</v>
      </c>
      <c r="S18" s="12" t="str">
        <f t="shared" si="1"/>
        <v>Riesgo Bajo</v>
      </c>
      <c r="T18" s="11" t="s">
        <v>63</v>
      </c>
      <c r="U18" s="11" t="s">
        <v>85</v>
      </c>
      <c r="V18" s="11" t="s">
        <v>146</v>
      </c>
      <c r="W18" s="11" t="s">
        <v>147</v>
      </c>
      <c r="X18" s="11" t="s">
        <v>148</v>
      </c>
      <c r="Y18" s="11" t="s">
        <v>149</v>
      </c>
    </row>
    <row r="19" spans="2:25" ht="102.6" customHeight="1" x14ac:dyDescent="0.3">
      <c r="B19" s="12">
        <f t="shared" si="4"/>
        <v>13</v>
      </c>
      <c r="C19" s="12" t="s">
        <v>55</v>
      </c>
      <c r="D19" s="12" t="s">
        <v>56</v>
      </c>
      <c r="E19" s="12" t="s">
        <v>111</v>
      </c>
      <c r="F19" s="12" t="s">
        <v>58</v>
      </c>
      <c r="G19" s="11" t="s">
        <v>150</v>
      </c>
      <c r="H19" s="11" t="s">
        <v>151</v>
      </c>
      <c r="I19" s="11">
        <v>2</v>
      </c>
      <c r="J19" s="11">
        <v>4</v>
      </c>
      <c r="K19" s="11">
        <f t="shared" si="2"/>
        <v>6</v>
      </c>
      <c r="L19" s="12" t="str">
        <f t="shared" si="0"/>
        <v>Riesgo Alto</v>
      </c>
      <c r="M19" s="12"/>
      <c r="N19" s="12" t="s">
        <v>61</v>
      </c>
      <c r="O19" s="11" t="s">
        <v>152</v>
      </c>
      <c r="P19" s="11">
        <v>2</v>
      </c>
      <c r="Q19" s="11">
        <v>2</v>
      </c>
      <c r="R19" s="11">
        <f t="shared" si="3"/>
        <v>4</v>
      </c>
      <c r="S19" s="12" t="str">
        <f t="shared" si="1"/>
        <v>Riesgo Bajo</v>
      </c>
      <c r="T19" s="11" t="s">
        <v>63</v>
      </c>
      <c r="U19" s="11" t="s">
        <v>85</v>
      </c>
      <c r="V19" s="11" t="s">
        <v>153</v>
      </c>
      <c r="W19" s="11" t="s">
        <v>154</v>
      </c>
      <c r="X19" s="11" t="s">
        <v>155</v>
      </c>
      <c r="Y19" s="11" t="s">
        <v>156</v>
      </c>
    </row>
    <row r="20" spans="2:25" ht="144.6" customHeight="1" x14ac:dyDescent="0.3">
      <c r="B20" s="12">
        <f t="shared" si="4"/>
        <v>14</v>
      </c>
      <c r="C20" s="15" t="s">
        <v>55</v>
      </c>
      <c r="D20" s="15" t="s">
        <v>56</v>
      </c>
      <c r="E20" s="15" t="s">
        <v>111</v>
      </c>
      <c r="F20" s="15" t="s">
        <v>58</v>
      </c>
      <c r="G20" s="14" t="s">
        <v>157</v>
      </c>
      <c r="H20" s="14" t="s">
        <v>158</v>
      </c>
      <c r="I20" s="14">
        <v>3</v>
      </c>
      <c r="J20" s="14">
        <v>4</v>
      </c>
      <c r="K20" s="14">
        <f>I20+J20</f>
        <v>7</v>
      </c>
      <c r="L20" s="15" t="str">
        <f t="shared" si="0"/>
        <v>Riesgo Alto</v>
      </c>
      <c r="M20" s="14"/>
      <c r="N20" s="15" t="s">
        <v>61</v>
      </c>
      <c r="O20" s="14" t="s">
        <v>159</v>
      </c>
      <c r="P20" s="14">
        <v>1</v>
      </c>
      <c r="Q20" s="14">
        <v>2</v>
      </c>
      <c r="R20" s="14">
        <f>P20+Q20</f>
        <v>3</v>
      </c>
      <c r="S20" s="15" t="str">
        <f t="shared" si="1"/>
        <v>Riesgo Bajo</v>
      </c>
      <c r="T20" s="14" t="s">
        <v>63</v>
      </c>
      <c r="U20" s="14" t="s">
        <v>85</v>
      </c>
      <c r="V20" s="14" t="s">
        <v>115</v>
      </c>
      <c r="W20" s="14" t="s">
        <v>122</v>
      </c>
      <c r="X20" s="14" t="s">
        <v>160</v>
      </c>
      <c r="Y20" s="16" t="s">
        <v>161</v>
      </c>
    </row>
    <row r="21" spans="2:25" ht="132" customHeight="1" x14ac:dyDescent="0.3">
      <c r="B21" s="12">
        <f t="shared" si="4"/>
        <v>15</v>
      </c>
      <c r="C21" s="15" t="s">
        <v>55</v>
      </c>
      <c r="D21" s="15" t="s">
        <v>56</v>
      </c>
      <c r="E21" s="15" t="s">
        <v>111</v>
      </c>
      <c r="F21" s="15" t="s">
        <v>58</v>
      </c>
      <c r="G21" s="14" t="s">
        <v>162</v>
      </c>
      <c r="H21" s="14" t="s">
        <v>163</v>
      </c>
      <c r="I21" s="14">
        <v>2</v>
      </c>
      <c r="J21" s="14">
        <v>5</v>
      </c>
      <c r="K21" s="14">
        <f>I21+J21</f>
        <v>7</v>
      </c>
      <c r="L21" s="15" t="str">
        <f t="shared" si="0"/>
        <v>Riesgo Alto</v>
      </c>
      <c r="M21" s="14"/>
      <c r="N21" s="15" t="s">
        <v>61</v>
      </c>
      <c r="O21" s="11" t="s">
        <v>164</v>
      </c>
      <c r="P21" s="14">
        <v>2</v>
      </c>
      <c r="Q21" s="14">
        <v>2</v>
      </c>
      <c r="R21" s="14">
        <f>P21+Q21</f>
        <v>4</v>
      </c>
      <c r="S21" s="15" t="str">
        <f t="shared" si="1"/>
        <v>Riesgo Bajo</v>
      </c>
      <c r="T21" s="14" t="s">
        <v>63</v>
      </c>
      <c r="U21" s="14" t="s">
        <v>85</v>
      </c>
      <c r="V21" s="14" t="s">
        <v>165</v>
      </c>
      <c r="W21" s="14" t="s">
        <v>166</v>
      </c>
      <c r="X21" s="14" t="s">
        <v>167</v>
      </c>
      <c r="Y21" s="16" t="s">
        <v>149</v>
      </c>
    </row>
    <row r="22" spans="2:25" ht="102.6" customHeight="1" x14ac:dyDescent="0.3">
      <c r="B22" s="12">
        <f t="shared" si="4"/>
        <v>16</v>
      </c>
      <c r="C22" s="15" t="s">
        <v>55</v>
      </c>
      <c r="D22" s="15" t="s">
        <v>56</v>
      </c>
      <c r="E22" s="15" t="s">
        <v>111</v>
      </c>
      <c r="F22" s="15" t="s">
        <v>58</v>
      </c>
      <c r="G22" s="14" t="s">
        <v>168</v>
      </c>
      <c r="H22" s="14" t="s">
        <v>169</v>
      </c>
      <c r="I22" s="14">
        <v>2</v>
      </c>
      <c r="J22" s="14">
        <v>5</v>
      </c>
      <c r="K22" s="14">
        <f>I22+J22</f>
        <v>7</v>
      </c>
      <c r="L22" s="15" t="str">
        <f t="shared" si="0"/>
        <v>Riesgo Alto</v>
      </c>
      <c r="M22" s="15"/>
      <c r="N22" s="15" t="s">
        <v>61</v>
      </c>
      <c r="O22" s="14" t="s">
        <v>170</v>
      </c>
      <c r="P22" s="14">
        <v>2</v>
      </c>
      <c r="Q22" s="14">
        <v>2</v>
      </c>
      <c r="R22" s="14">
        <f>P22+Q22</f>
        <v>4</v>
      </c>
      <c r="S22" s="15" t="str">
        <f t="shared" si="1"/>
        <v>Riesgo Bajo</v>
      </c>
      <c r="T22" s="14" t="s">
        <v>63</v>
      </c>
      <c r="U22" s="14" t="s">
        <v>85</v>
      </c>
      <c r="V22" s="14" t="s">
        <v>171</v>
      </c>
      <c r="W22" s="14" t="s">
        <v>172</v>
      </c>
      <c r="X22" s="14" t="s">
        <v>173</v>
      </c>
      <c r="Y22" s="16" t="s">
        <v>174</v>
      </c>
    </row>
    <row r="23" spans="2:25" ht="102.6" customHeight="1" x14ac:dyDescent="0.3">
      <c r="B23" s="12">
        <f t="shared" si="4"/>
        <v>17</v>
      </c>
      <c r="C23" s="15" t="s">
        <v>55</v>
      </c>
      <c r="D23" s="15" t="s">
        <v>56</v>
      </c>
      <c r="E23" s="15" t="s">
        <v>111</v>
      </c>
      <c r="F23" s="15" t="s">
        <v>175</v>
      </c>
      <c r="G23" s="14" t="s">
        <v>176</v>
      </c>
      <c r="H23" s="14" t="s">
        <v>177</v>
      </c>
      <c r="I23" s="14">
        <v>2</v>
      </c>
      <c r="J23" s="11">
        <v>4</v>
      </c>
      <c r="K23" s="14">
        <f>I23+J23</f>
        <v>6</v>
      </c>
      <c r="L23" s="15" t="str">
        <f t="shared" si="0"/>
        <v>Riesgo Alto</v>
      </c>
      <c r="M23" s="17"/>
      <c r="N23" s="17" t="s">
        <v>61</v>
      </c>
      <c r="O23" s="14" t="s">
        <v>178</v>
      </c>
      <c r="P23" s="14">
        <v>2</v>
      </c>
      <c r="Q23" s="14">
        <v>2</v>
      </c>
      <c r="R23" s="14">
        <f>P23+Q23</f>
        <v>4</v>
      </c>
      <c r="S23" s="15" t="str">
        <f t="shared" si="1"/>
        <v>Riesgo Bajo</v>
      </c>
      <c r="T23" s="14" t="s">
        <v>63</v>
      </c>
      <c r="U23" s="14" t="s">
        <v>85</v>
      </c>
      <c r="V23" s="14" t="s">
        <v>179</v>
      </c>
      <c r="W23" s="14" t="s">
        <v>122</v>
      </c>
      <c r="X23" s="14" t="s">
        <v>180</v>
      </c>
      <c r="Y23" s="16" t="s">
        <v>149</v>
      </c>
    </row>
    <row r="24" spans="2:25" ht="107.4" customHeight="1" x14ac:dyDescent="0.3">
      <c r="B24" s="12">
        <f t="shared" si="4"/>
        <v>18</v>
      </c>
      <c r="C24" s="12" t="s">
        <v>55</v>
      </c>
      <c r="D24" s="12" t="s">
        <v>56</v>
      </c>
      <c r="E24" s="12" t="s">
        <v>111</v>
      </c>
      <c r="F24" s="12" t="s">
        <v>58</v>
      </c>
      <c r="G24" s="11" t="s">
        <v>181</v>
      </c>
      <c r="H24" s="11" t="s">
        <v>182</v>
      </c>
      <c r="I24" s="11">
        <v>2</v>
      </c>
      <c r="J24" s="11">
        <v>3</v>
      </c>
      <c r="K24" s="11">
        <f t="shared" si="2"/>
        <v>5</v>
      </c>
      <c r="L24" s="12" t="str">
        <f t="shared" si="0"/>
        <v>Riesgo Medio</v>
      </c>
      <c r="M24" s="12"/>
      <c r="N24" s="12" t="s">
        <v>61</v>
      </c>
      <c r="O24" s="11" t="s">
        <v>183</v>
      </c>
      <c r="P24" s="11">
        <v>2</v>
      </c>
      <c r="Q24" s="11">
        <v>2</v>
      </c>
      <c r="R24" s="11">
        <f t="shared" si="3"/>
        <v>4</v>
      </c>
      <c r="S24" s="12" t="str">
        <f t="shared" si="1"/>
        <v>Riesgo Bajo</v>
      </c>
      <c r="T24" s="11" t="s">
        <v>63</v>
      </c>
      <c r="U24" s="11" t="s">
        <v>85</v>
      </c>
      <c r="V24" s="11" t="s">
        <v>184</v>
      </c>
      <c r="W24" s="11" t="s">
        <v>185</v>
      </c>
      <c r="X24" s="11" t="s">
        <v>186</v>
      </c>
      <c r="Y24" s="11" t="s">
        <v>187</v>
      </c>
    </row>
    <row r="25" spans="2:25" ht="100.2" customHeight="1" x14ac:dyDescent="0.3">
      <c r="B25" s="12">
        <f t="shared" si="4"/>
        <v>19</v>
      </c>
      <c r="C25" s="12" t="s">
        <v>69</v>
      </c>
      <c r="D25" s="12" t="s">
        <v>70</v>
      </c>
      <c r="E25" s="12" t="s">
        <v>111</v>
      </c>
      <c r="F25" s="12" t="s">
        <v>58</v>
      </c>
      <c r="G25" s="11" t="s">
        <v>188</v>
      </c>
      <c r="H25" s="11" t="s">
        <v>189</v>
      </c>
      <c r="I25" s="11">
        <v>2</v>
      </c>
      <c r="J25" s="11">
        <v>3</v>
      </c>
      <c r="K25" s="11">
        <f t="shared" si="2"/>
        <v>5</v>
      </c>
      <c r="L25" s="12" t="str">
        <f t="shared" si="0"/>
        <v>Riesgo Medio</v>
      </c>
      <c r="M25" s="12" t="s">
        <v>61</v>
      </c>
      <c r="N25" s="12" t="s">
        <v>61</v>
      </c>
      <c r="O25" s="11" t="s">
        <v>190</v>
      </c>
      <c r="P25" s="11">
        <v>1</v>
      </c>
      <c r="Q25" s="11">
        <v>2</v>
      </c>
      <c r="R25" s="11">
        <f t="shared" si="3"/>
        <v>3</v>
      </c>
      <c r="S25" s="12" t="str">
        <f t="shared" si="1"/>
        <v>Riesgo Bajo</v>
      </c>
      <c r="T25" s="11" t="s">
        <v>63</v>
      </c>
      <c r="U25" s="11" t="s">
        <v>191</v>
      </c>
      <c r="V25" s="11" t="s">
        <v>192</v>
      </c>
      <c r="W25" s="11" t="s">
        <v>193</v>
      </c>
      <c r="X25" s="11" t="s">
        <v>194</v>
      </c>
      <c r="Y25" s="11" t="s">
        <v>195</v>
      </c>
    </row>
    <row r="26" spans="2:25" ht="136.5" customHeight="1" x14ac:dyDescent="0.3">
      <c r="B26" s="12">
        <f t="shared" si="4"/>
        <v>20</v>
      </c>
      <c r="C26" s="12" t="s">
        <v>69</v>
      </c>
      <c r="D26" s="12" t="s">
        <v>70</v>
      </c>
      <c r="E26" s="12" t="s">
        <v>111</v>
      </c>
      <c r="F26" s="12" t="s">
        <v>58</v>
      </c>
      <c r="G26" s="11" t="s">
        <v>196</v>
      </c>
      <c r="H26" s="11" t="s">
        <v>197</v>
      </c>
      <c r="I26" s="11">
        <v>3</v>
      </c>
      <c r="J26" s="11">
        <v>3</v>
      </c>
      <c r="K26" s="11">
        <f t="shared" si="2"/>
        <v>6</v>
      </c>
      <c r="L26" s="12" t="str">
        <f t="shared" si="0"/>
        <v>Riesgo Alto</v>
      </c>
      <c r="M26" s="12" t="s">
        <v>61</v>
      </c>
      <c r="N26" s="12" t="s">
        <v>61</v>
      </c>
      <c r="O26" s="11" t="s">
        <v>198</v>
      </c>
      <c r="P26" s="11">
        <v>2</v>
      </c>
      <c r="Q26" s="11">
        <v>3</v>
      </c>
      <c r="R26" s="11">
        <f t="shared" si="3"/>
        <v>5</v>
      </c>
      <c r="S26" s="12" t="str">
        <f t="shared" si="1"/>
        <v>Riesgo Medio</v>
      </c>
      <c r="T26" s="11" t="s">
        <v>63</v>
      </c>
      <c r="U26" s="11" t="s">
        <v>191</v>
      </c>
      <c r="V26" s="11" t="s">
        <v>199</v>
      </c>
      <c r="W26" s="11" t="s">
        <v>200</v>
      </c>
      <c r="X26" s="11" t="s">
        <v>201</v>
      </c>
      <c r="Y26" s="11" t="s">
        <v>202</v>
      </c>
    </row>
    <row r="27" spans="2:25" ht="130.35" customHeight="1" x14ac:dyDescent="0.3">
      <c r="B27" s="12">
        <f t="shared" si="4"/>
        <v>21</v>
      </c>
      <c r="C27" s="12" t="s">
        <v>55</v>
      </c>
      <c r="D27" s="12" t="s">
        <v>56</v>
      </c>
      <c r="E27" s="12" t="s">
        <v>111</v>
      </c>
      <c r="F27" s="12" t="s">
        <v>58</v>
      </c>
      <c r="G27" s="11" t="s">
        <v>203</v>
      </c>
      <c r="H27" s="11" t="s">
        <v>204</v>
      </c>
      <c r="I27" s="11">
        <v>2</v>
      </c>
      <c r="J27" s="11">
        <v>3</v>
      </c>
      <c r="K27" s="11">
        <f t="shared" si="2"/>
        <v>5</v>
      </c>
      <c r="L27" s="12" t="str">
        <f t="shared" si="0"/>
        <v>Riesgo Medio</v>
      </c>
      <c r="M27" s="12"/>
      <c r="N27" s="12" t="s">
        <v>61</v>
      </c>
      <c r="O27" s="11" t="s">
        <v>205</v>
      </c>
      <c r="P27" s="11">
        <v>2</v>
      </c>
      <c r="Q27" s="11">
        <v>2</v>
      </c>
      <c r="R27" s="11">
        <f t="shared" si="3"/>
        <v>4</v>
      </c>
      <c r="S27" s="12" t="str">
        <f t="shared" si="1"/>
        <v>Riesgo Bajo</v>
      </c>
      <c r="T27" s="11" t="s">
        <v>63</v>
      </c>
      <c r="U27" s="11" t="s">
        <v>85</v>
      </c>
      <c r="V27" s="11" t="s">
        <v>206</v>
      </c>
      <c r="W27" s="11" t="s">
        <v>207</v>
      </c>
      <c r="X27" s="11" t="s">
        <v>208</v>
      </c>
      <c r="Y27" s="11" t="s">
        <v>209</v>
      </c>
    </row>
    <row r="28" spans="2:25" ht="85.2" customHeight="1" x14ac:dyDescent="0.3">
      <c r="B28" s="12">
        <f t="shared" si="4"/>
        <v>22</v>
      </c>
      <c r="C28" s="12" t="s">
        <v>55</v>
      </c>
      <c r="D28" s="12" t="s">
        <v>56</v>
      </c>
      <c r="E28" s="12" t="s">
        <v>111</v>
      </c>
      <c r="F28" s="12" t="s">
        <v>58</v>
      </c>
      <c r="G28" s="11" t="s">
        <v>210</v>
      </c>
      <c r="H28" s="11" t="s">
        <v>211</v>
      </c>
      <c r="I28" s="11">
        <v>2</v>
      </c>
      <c r="J28" s="11">
        <v>3</v>
      </c>
      <c r="K28" s="11">
        <f t="shared" si="2"/>
        <v>5</v>
      </c>
      <c r="L28" s="12" t="str">
        <f t="shared" si="0"/>
        <v>Riesgo Medio</v>
      </c>
      <c r="M28" s="12"/>
      <c r="N28" s="12" t="s">
        <v>61</v>
      </c>
      <c r="O28" s="11" t="s">
        <v>212</v>
      </c>
      <c r="P28" s="11">
        <v>1</v>
      </c>
      <c r="Q28" s="11">
        <v>2</v>
      </c>
      <c r="R28" s="11">
        <f t="shared" si="3"/>
        <v>3</v>
      </c>
      <c r="S28" s="12" t="str">
        <f t="shared" si="1"/>
        <v>Riesgo Bajo</v>
      </c>
      <c r="T28" s="11" t="s">
        <v>63</v>
      </c>
      <c r="U28" s="11" t="s">
        <v>85</v>
      </c>
      <c r="V28" s="11" t="s">
        <v>213</v>
      </c>
      <c r="W28" s="11" t="s">
        <v>214</v>
      </c>
      <c r="X28" s="11" t="s">
        <v>215</v>
      </c>
      <c r="Y28" s="11" t="s">
        <v>216</v>
      </c>
    </row>
    <row r="29" spans="2:25" ht="159" customHeight="1" x14ac:dyDescent="0.3">
      <c r="B29" s="12">
        <f t="shared" si="4"/>
        <v>23</v>
      </c>
      <c r="C29" s="12" t="s">
        <v>55</v>
      </c>
      <c r="D29" s="12" t="s">
        <v>56</v>
      </c>
      <c r="E29" s="12" t="s">
        <v>217</v>
      </c>
      <c r="F29" s="12" t="s">
        <v>218</v>
      </c>
      <c r="G29" s="11" t="s">
        <v>219</v>
      </c>
      <c r="H29" s="11" t="s">
        <v>220</v>
      </c>
      <c r="I29" s="11">
        <v>3</v>
      </c>
      <c r="J29" s="11">
        <v>3</v>
      </c>
      <c r="K29" s="11">
        <f t="shared" si="2"/>
        <v>6</v>
      </c>
      <c r="L29" s="12" t="str">
        <f t="shared" si="0"/>
        <v>Riesgo Alto</v>
      </c>
      <c r="M29" s="12" t="s">
        <v>61</v>
      </c>
      <c r="N29" s="12"/>
      <c r="O29" s="11" t="s">
        <v>221</v>
      </c>
      <c r="P29" s="11">
        <v>2</v>
      </c>
      <c r="Q29" s="11">
        <v>2</v>
      </c>
      <c r="R29" s="11">
        <f t="shared" si="3"/>
        <v>4</v>
      </c>
      <c r="S29" s="12" t="str">
        <f t="shared" si="1"/>
        <v>Riesgo Bajo</v>
      </c>
      <c r="T29" s="11" t="s">
        <v>63</v>
      </c>
      <c r="U29" s="11" t="s">
        <v>64</v>
      </c>
      <c r="V29" s="11" t="s">
        <v>222</v>
      </c>
      <c r="W29" s="11" t="s">
        <v>223</v>
      </c>
      <c r="X29" s="11" t="s">
        <v>224</v>
      </c>
      <c r="Y29" s="11" t="s">
        <v>225</v>
      </c>
    </row>
    <row r="30" spans="2:25" ht="96.6" customHeight="1" x14ac:dyDescent="0.3">
      <c r="B30" s="12">
        <f t="shared" si="4"/>
        <v>24</v>
      </c>
      <c r="C30" s="12" t="s">
        <v>69</v>
      </c>
      <c r="D30" s="12" t="s">
        <v>70</v>
      </c>
      <c r="E30" s="12" t="s">
        <v>111</v>
      </c>
      <c r="F30" s="12" t="s">
        <v>226</v>
      </c>
      <c r="G30" s="11" t="s">
        <v>227</v>
      </c>
      <c r="H30" s="11" t="s">
        <v>228</v>
      </c>
      <c r="I30" s="11">
        <v>2</v>
      </c>
      <c r="J30" s="11">
        <v>3</v>
      </c>
      <c r="K30" s="11">
        <f t="shared" si="2"/>
        <v>5</v>
      </c>
      <c r="L30" s="12" t="str">
        <f t="shared" si="0"/>
        <v>Riesgo Medio</v>
      </c>
      <c r="M30" s="12" t="s">
        <v>61</v>
      </c>
      <c r="N30" s="12" t="s">
        <v>61</v>
      </c>
      <c r="O30" s="11" t="s">
        <v>229</v>
      </c>
      <c r="P30" s="11">
        <v>2</v>
      </c>
      <c r="Q30" s="11">
        <v>2</v>
      </c>
      <c r="R30" s="11">
        <f t="shared" si="3"/>
        <v>4</v>
      </c>
      <c r="S30" s="12" t="str">
        <f t="shared" si="1"/>
        <v>Riesgo Bajo</v>
      </c>
      <c r="T30" s="11" t="s">
        <v>63</v>
      </c>
      <c r="U30" s="11" t="s">
        <v>191</v>
      </c>
      <c r="V30" s="11" t="s">
        <v>230</v>
      </c>
      <c r="W30" s="11" t="s">
        <v>231</v>
      </c>
      <c r="X30" s="11" t="s">
        <v>232</v>
      </c>
      <c r="Y30" s="11" t="s">
        <v>233</v>
      </c>
    </row>
    <row r="31" spans="2:25" ht="82.35" customHeight="1" x14ac:dyDescent="0.3">
      <c r="B31" s="12">
        <f t="shared" si="4"/>
        <v>25</v>
      </c>
      <c r="C31" s="12" t="s">
        <v>69</v>
      </c>
      <c r="D31" s="12" t="s">
        <v>56</v>
      </c>
      <c r="E31" s="12" t="s">
        <v>111</v>
      </c>
      <c r="F31" s="12" t="s">
        <v>234</v>
      </c>
      <c r="G31" s="11" t="s">
        <v>235</v>
      </c>
      <c r="H31" s="11" t="s">
        <v>236</v>
      </c>
      <c r="I31" s="11">
        <v>2</v>
      </c>
      <c r="J31" s="11">
        <v>3</v>
      </c>
      <c r="K31" s="11">
        <f t="shared" si="2"/>
        <v>5</v>
      </c>
      <c r="L31" s="12" t="str">
        <f t="shared" si="0"/>
        <v>Riesgo Medio</v>
      </c>
      <c r="M31" s="24"/>
      <c r="N31" s="12" t="s">
        <v>61</v>
      </c>
      <c r="O31" s="11" t="s">
        <v>237</v>
      </c>
      <c r="P31" s="11">
        <v>2</v>
      </c>
      <c r="Q31" s="11">
        <v>2</v>
      </c>
      <c r="R31" s="11">
        <f t="shared" si="3"/>
        <v>4</v>
      </c>
      <c r="S31" s="12" t="str">
        <f t="shared" si="1"/>
        <v>Riesgo Bajo</v>
      </c>
      <c r="T31" s="11" t="s">
        <v>63</v>
      </c>
      <c r="U31" s="11" t="s">
        <v>85</v>
      </c>
      <c r="V31" s="11" t="s">
        <v>115</v>
      </c>
      <c r="W31" s="11" t="s">
        <v>87</v>
      </c>
      <c r="X31" s="11" t="s">
        <v>238</v>
      </c>
      <c r="Y31" s="11" t="s">
        <v>89</v>
      </c>
    </row>
    <row r="32" spans="2:25" ht="102.6" customHeight="1" x14ac:dyDescent="0.3">
      <c r="B32" s="12">
        <f t="shared" si="4"/>
        <v>26</v>
      </c>
      <c r="C32" s="12" t="s">
        <v>69</v>
      </c>
      <c r="D32" s="12" t="s">
        <v>56</v>
      </c>
      <c r="E32" s="12" t="s">
        <v>111</v>
      </c>
      <c r="F32" s="12" t="s">
        <v>58</v>
      </c>
      <c r="G32" s="11" t="s">
        <v>239</v>
      </c>
      <c r="H32" s="11" t="s">
        <v>240</v>
      </c>
      <c r="I32" s="11">
        <v>2</v>
      </c>
      <c r="J32" s="11">
        <v>3</v>
      </c>
      <c r="K32" s="11">
        <f t="shared" si="2"/>
        <v>5</v>
      </c>
      <c r="L32" s="12" t="str">
        <f t="shared" si="0"/>
        <v>Riesgo Medio</v>
      </c>
      <c r="M32" s="24"/>
      <c r="N32" s="12" t="s">
        <v>61</v>
      </c>
      <c r="O32" s="11" t="s">
        <v>241</v>
      </c>
      <c r="P32" s="11">
        <v>2</v>
      </c>
      <c r="Q32" s="11">
        <v>2</v>
      </c>
      <c r="R32" s="11">
        <f t="shared" si="3"/>
        <v>4</v>
      </c>
      <c r="S32" s="12" t="str">
        <f t="shared" si="1"/>
        <v>Riesgo Bajo</v>
      </c>
      <c r="T32" s="11" t="s">
        <v>63</v>
      </c>
      <c r="U32" s="11" t="s">
        <v>85</v>
      </c>
      <c r="V32" s="11" t="s">
        <v>115</v>
      </c>
      <c r="W32" s="11" t="s">
        <v>87</v>
      </c>
      <c r="X32" s="11" t="s">
        <v>242</v>
      </c>
      <c r="Y32" s="11" t="s">
        <v>243</v>
      </c>
    </row>
    <row r="33" spans="2:25" ht="170.4" customHeight="1" x14ac:dyDescent="0.3">
      <c r="B33" s="12">
        <f t="shared" si="4"/>
        <v>27</v>
      </c>
      <c r="C33" s="12" t="s">
        <v>69</v>
      </c>
      <c r="D33" s="12" t="s">
        <v>70</v>
      </c>
      <c r="E33" s="12" t="s">
        <v>111</v>
      </c>
      <c r="F33" s="12" t="s">
        <v>244</v>
      </c>
      <c r="G33" s="11" t="s">
        <v>245</v>
      </c>
      <c r="H33" s="11" t="s">
        <v>246</v>
      </c>
      <c r="I33" s="11">
        <v>3</v>
      </c>
      <c r="J33" s="11">
        <v>3</v>
      </c>
      <c r="K33" s="11">
        <f t="shared" si="2"/>
        <v>6</v>
      </c>
      <c r="L33" s="12" t="str">
        <f t="shared" si="0"/>
        <v>Riesgo Alto</v>
      </c>
      <c r="M33" s="12" t="s">
        <v>61</v>
      </c>
      <c r="N33" s="12" t="s">
        <v>61</v>
      </c>
      <c r="O33" s="11" t="s">
        <v>247</v>
      </c>
      <c r="P33" s="11">
        <v>2</v>
      </c>
      <c r="Q33" s="11">
        <v>3</v>
      </c>
      <c r="R33" s="11">
        <f t="shared" si="3"/>
        <v>5</v>
      </c>
      <c r="S33" s="12" t="str">
        <f t="shared" si="1"/>
        <v>Riesgo Medio</v>
      </c>
      <c r="T33" s="11" t="s">
        <v>63</v>
      </c>
      <c r="U33" s="11" t="s">
        <v>191</v>
      </c>
      <c r="V33" s="11" t="s">
        <v>248</v>
      </c>
      <c r="W33" s="11" t="s">
        <v>249</v>
      </c>
      <c r="X33" s="11" t="s">
        <v>250</v>
      </c>
      <c r="Y33" s="11" t="s">
        <v>251</v>
      </c>
    </row>
    <row r="34" spans="2:25" ht="57.6" x14ac:dyDescent="0.3">
      <c r="B34" s="12">
        <f t="shared" si="4"/>
        <v>28</v>
      </c>
      <c r="C34" s="12" t="s">
        <v>69</v>
      </c>
      <c r="D34" s="12" t="s">
        <v>70</v>
      </c>
      <c r="E34" s="12" t="s">
        <v>111</v>
      </c>
      <c r="F34" s="12" t="s">
        <v>252</v>
      </c>
      <c r="G34" s="11" t="s">
        <v>253</v>
      </c>
      <c r="H34" s="11" t="s">
        <v>254</v>
      </c>
      <c r="I34" s="11">
        <v>2</v>
      </c>
      <c r="J34" s="11">
        <v>3</v>
      </c>
      <c r="K34" s="11">
        <f t="shared" si="2"/>
        <v>5</v>
      </c>
      <c r="L34" s="12" t="str">
        <f t="shared" si="0"/>
        <v>Riesgo Medio</v>
      </c>
      <c r="M34" s="12" t="s">
        <v>61</v>
      </c>
      <c r="N34" s="12" t="s">
        <v>61</v>
      </c>
      <c r="O34" s="11" t="s">
        <v>255</v>
      </c>
      <c r="P34" s="11">
        <v>2</v>
      </c>
      <c r="Q34" s="11">
        <v>2</v>
      </c>
      <c r="R34" s="11">
        <f t="shared" si="3"/>
        <v>4</v>
      </c>
      <c r="S34" s="12" t="str">
        <f t="shared" si="1"/>
        <v>Riesgo Bajo</v>
      </c>
      <c r="T34" s="11" t="s">
        <v>63</v>
      </c>
      <c r="U34" s="11" t="s">
        <v>191</v>
      </c>
      <c r="V34" s="11" t="s">
        <v>256</v>
      </c>
      <c r="W34" s="11" t="s">
        <v>257</v>
      </c>
      <c r="X34" s="11" t="s">
        <v>258</v>
      </c>
      <c r="Y34" s="11" t="s">
        <v>251</v>
      </c>
    </row>
    <row r="35" spans="2:25" ht="57.6" x14ac:dyDescent="0.3">
      <c r="B35" s="12">
        <f t="shared" si="4"/>
        <v>29</v>
      </c>
      <c r="C35" s="12" t="s">
        <v>69</v>
      </c>
      <c r="D35" s="12" t="s">
        <v>70</v>
      </c>
      <c r="E35" s="12" t="s">
        <v>111</v>
      </c>
      <c r="F35" s="12" t="s">
        <v>252</v>
      </c>
      <c r="G35" s="11" t="s">
        <v>259</v>
      </c>
      <c r="H35" s="11" t="s">
        <v>260</v>
      </c>
      <c r="I35" s="11">
        <v>2</v>
      </c>
      <c r="J35" s="11">
        <v>3</v>
      </c>
      <c r="K35" s="11">
        <f t="shared" ref="K35" si="5">I35+J35</f>
        <v>5</v>
      </c>
      <c r="L35" s="12" t="str">
        <f t="shared" si="0"/>
        <v>Riesgo Medio</v>
      </c>
      <c r="M35" s="12"/>
      <c r="N35" s="12" t="s">
        <v>61</v>
      </c>
      <c r="O35" s="11" t="s">
        <v>261</v>
      </c>
      <c r="P35" s="11">
        <v>1</v>
      </c>
      <c r="Q35" s="11">
        <v>2</v>
      </c>
      <c r="R35" s="11">
        <f t="shared" ref="R35" si="6">P35+Q35</f>
        <v>3</v>
      </c>
      <c r="S35" s="12" t="str">
        <f t="shared" si="1"/>
        <v>Riesgo Bajo</v>
      </c>
      <c r="T35" s="11" t="s">
        <v>63</v>
      </c>
      <c r="U35" s="11" t="s">
        <v>85</v>
      </c>
      <c r="V35" s="11" t="s">
        <v>115</v>
      </c>
      <c r="W35" s="11" t="s">
        <v>87</v>
      </c>
      <c r="X35" s="11" t="s">
        <v>262</v>
      </c>
      <c r="Y35" s="11" t="s">
        <v>251</v>
      </c>
    </row>
    <row r="36" spans="2:25" ht="57.6" x14ac:dyDescent="0.3">
      <c r="B36" s="12">
        <f t="shared" si="4"/>
        <v>30</v>
      </c>
      <c r="C36" s="12" t="s">
        <v>69</v>
      </c>
      <c r="D36" s="12" t="s">
        <v>70</v>
      </c>
      <c r="E36" s="12" t="s">
        <v>111</v>
      </c>
      <c r="F36" s="12" t="s">
        <v>252</v>
      </c>
      <c r="G36" s="11" t="s">
        <v>263</v>
      </c>
      <c r="H36" s="11" t="s">
        <v>264</v>
      </c>
      <c r="I36" s="11">
        <v>2</v>
      </c>
      <c r="J36" s="11">
        <v>3</v>
      </c>
      <c r="K36" s="11">
        <f t="shared" si="2"/>
        <v>5</v>
      </c>
      <c r="L36" s="12" t="str">
        <f t="shared" si="0"/>
        <v>Riesgo Medio</v>
      </c>
      <c r="M36" s="12" t="s">
        <v>61</v>
      </c>
      <c r="N36" s="12" t="s">
        <v>61</v>
      </c>
      <c r="O36" s="11" t="s">
        <v>265</v>
      </c>
      <c r="P36" s="11">
        <v>2</v>
      </c>
      <c r="Q36" s="11">
        <v>2</v>
      </c>
      <c r="R36" s="11">
        <f t="shared" si="3"/>
        <v>4</v>
      </c>
      <c r="S36" s="12" t="str">
        <f t="shared" si="1"/>
        <v>Riesgo Bajo</v>
      </c>
      <c r="T36" s="11" t="s">
        <v>63</v>
      </c>
      <c r="U36" s="11" t="s">
        <v>191</v>
      </c>
      <c r="V36" s="11" t="s">
        <v>266</v>
      </c>
      <c r="W36" s="11" t="s">
        <v>267</v>
      </c>
      <c r="X36" s="11" t="s">
        <v>268</v>
      </c>
      <c r="Y36" s="11" t="s">
        <v>269</v>
      </c>
    </row>
    <row r="37" spans="2:25" ht="72" x14ac:dyDescent="0.3">
      <c r="B37" s="12">
        <f t="shared" si="4"/>
        <v>31</v>
      </c>
      <c r="C37" s="12" t="s">
        <v>69</v>
      </c>
      <c r="D37" s="12" t="s">
        <v>270</v>
      </c>
      <c r="E37" s="12" t="s">
        <v>111</v>
      </c>
      <c r="F37" s="12" t="s">
        <v>58</v>
      </c>
      <c r="G37" s="11" t="s">
        <v>271</v>
      </c>
      <c r="H37" s="11" t="s">
        <v>272</v>
      </c>
      <c r="I37" s="11">
        <v>2</v>
      </c>
      <c r="J37" s="11">
        <v>3</v>
      </c>
      <c r="K37" s="11">
        <f t="shared" ref="K37" si="7">I37+J37</f>
        <v>5</v>
      </c>
      <c r="L37" s="12" t="str">
        <f t="shared" si="0"/>
        <v>Riesgo Medio</v>
      </c>
      <c r="M37" s="12" t="s">
        <v>61</v>
      </c>
      <c r="N37" s="12" t="s">
        <v>61</v>
      </c>
      <c r="O37" s="11" t="s">
        <v>273</v>
      </c>
      <c r="P37" s="11">
        <v>1</v>
      </c>
      <c r="Q37" s="11">
        <v>2</v>
      </c>
      <c r="R37" s="11">
        <f t="shared" ref="R37" si="8">P37+Q37</f>
        <v>3</v>
      </c>
      <c r="S37" s="12" t="str">
        <f t="shared" si="1"/>
        <v>Riesgo Bajo</v>
      </c>
      <c r="T37" s="11" t="s">
        <v>63</v>
      </c>
      <c r="U37" s="11" t="s">
        <v>191</v>
      </c>
      <c r="V37" s="11" t="s">
        <v>274</v>
      </c>
      <c r="W37" s="11" t="s">
        <v>275</v>
      </c>
      <c r="X37" s="11" t="s">
        <v>276</v>
      </c>
      <c r="Y37" s="11" t="s">
        <v>117</v>
      </c>
    </row>
    <row r="38" spans="2:25" ht="86.4" x14ac:dyDescent="0.3">
      <c r="B38" s="12">
        <f t="shared" si="4"/>
        <v>32</v>
      </c>
      <c r="C38" s="12" t="s">
        <v>69</v>
      </c>
      <c r="D38" s="12" t="s">
        <v>56</v>
      </c>
      <c r="E38" s="12" t="s">
        <v>111</v>
      </c>
      <c r="F38" s="12" t="s">
        <v>277</v>
      </c>
      <c r="G38" s="11" t="s">
        <v>278</v>
      </c>
      <c r="H38" s="11" t="s">
        <v>279</v>
      </c>
      <c r="I38" s="11">
        <v>2</v>
      </c>
      <c r="J38" s="11">
        <v>3</v>
      </c>
      <c r="K38" s="11">
        <f t="shared" ref="K38" si="9">I38+J38</f>
        <v>5</v>
      </c>
      <c r="L38" s="12" t="str">
        <f t="shared" si="0"/>
        <v>Riesgo Medio</v>
      </c>
      <c r="M38" s="12"/>
      <c r="N38" s="12" t="s">
        <v>61</v>
      </c>
      <c r="O38" s="11" t="s">
        <v>280</v>
      </c>
      <c r="P38" s="11">
        <v>2</v>
      </c>
      <c r="Q38" s="11">
        <v>2</v>
      </c>
      <c r="R38" s="11">
        <f t="shared" ref="R38" si="10">P38+Q38</f>
        <v>4</v>
      </c>
      <c r="S38" s="12" t="str">
        <f t="shared" si="1"/>
        <v>Riesgo Bajo</v>
      </c>
      <c r="T38" s="11" t="s">
        <v>63</v>
      </c>
      <c r="U38" s="11" t="s">
        <v>85</v>
      </c>
      <c r="V38" s="19" t="s">
        <v>115</v>
      </c>
      <c r="W38" s="11" t="s">
        <v>281</v>
      </c>
      <c r="X38" s="18" t="s">
        <v>282</v>
      </c>
      <c r="Y38" s="11" t="s">
        <v>161</v>
      </c>
    </row>
    <row r="39" spans="2:25" ht="77.400000000000006" customHeight="1" x14ac:dyDescent="0.3">
      <c r="B39" s="12">
        <f t="shared" si="4"/>
        <v>33</v>
      </c>
      <c r="C39" s="12" t="s">
        <v>55</v>
      </c>
      <c r="D39" s="12" t="s">
        <v>56</v>
      </c>
      <c r="E39" s="12" t="s">
        <v>111</v>
      </c>
      <c r="F39" s="12" t="s">
        <v>283</v>
      </c>
      <c r="G39" s="11" t="s">
        <v>284</v>
      </c>
      <c r="H39" s="11" t="s">
        <v>285</v>
      </c>
      <c r="I39" s="11">
        <v>1</v>
      </c>
      <c r="J39" s="11">
        <v>3</v>
      </c>
      <c r="K39" s="11">
        <f t="shared" si="2"/>
        <v>4</v>
      </c>
      <c r="L39" s="20" t="str">
        <f t="shared" si="0"/>
        <v>Riesgo Bajo</v>
      </c>
      <c r="M39" s="24"/>
      <c r="N39" s="12" t="s">
        <v>61</v>
      </c>
      <c r="O39" s="11" t="s">
        <v>286</v>
      </c>
      <c r="P39" s="11">
        <v>1</v>
      </c>
      <c r="Q39" s="11">
        <v>1</v>
      </c>
      <c r="R39" s="11">
        <f t="shared" si="3"/>
        <v>2</v>
      </c>
      <c r="S39" s="12" t="str">
        <f t="shared" si="1"/>
        <v>Riesgo Bajo</v>
      </c>
      <c r="T39" s="19" t="s">
        <v>63</v>
      </c>
      <c r="U39" s="11" t="s">
        <v>85</v>
      </c>
      <c r="V39" s="11" t="s">
        <v>287</v>
      </c>
      <c r="W39" s="11" t="s">
        <v>288</v>
      </c>
      <c r="X39" s="11" t="s">
        <v>289</v>
      </c>
      <c r="Y39" s="11" t="s">
        <v>290</v>
      </c>
    </row>
    <row r="40" spans="2:25" ht="57.6" x14ac:dyDescent="0.3">
      <c r="B40" s="12">
        <f t="shared" si="4"/>
        <v>34</v>
      </c>
      <c r="C40" s="12" t="s">
        <v>55</v>
      </c>
      <c r="D40" s="12" t="s">
        <v>270</v>
      </c>
      <c r="E40" s="12" t="s">
        <v>111</v>
      </c>
      <c r="F40" s="12" t="s">
        <v>277</v>
      </c>
      <c r="G40" s="11" t="s">
        <v>291</v>
      </c>
      <c r="H40" s="11" t="s">
        <v>292</v>
      </c>
      <c r="I40" s="11">
        <v>3</v>
      </c>
      <c r="J40" s="11">
        <v>3</v>
      </c>
      <c r="K40" s="11">
        <f t="shared" si="2"/>
        <v>6</v>
      </c>
      <c r="L40" s="12" t="str">
        <f t="shared" si="0"/>
        <v>Riesgo Alto</v>
      </c>
      <c r="M40" s="12"/>
      <c r="N40" s="12" t="s">
        <v>61</v>
      </c>
      <c r="O40" s="11" t="s">
        <v>293</v>
      </c>
      <c r="P40" s="11">
        <v>2</v>
      </c>
      <c r="Q40" s="11">
        <v>2</v>
      </c>
      <c r="R40" s="11">
        <f t="shared" si="3"/>
        <v>4</v>
      </c>
      <c r="S40" s="12" t="str">
        <f t="shared" si="1"/>
        <v>Riesgo Bajo</v>
      </c>
      <c r="T40" s="11" t="s">
        <v>63</v>
      </c>
      <c r="U40" s="11" t="s">
        <v>85</v>
      </c>
      <c r="V40" s="11" t="s">
        <v>115</v>
      </c>
      <c r="W40" s="11" t="s">
        <v>275</v>
      </c>
      <c r="X40" s="11" t="s">
        <v>294</v>
      </c>
      <c r="Y40" s="11" t="s">
        <v>117</v>
      </c>
    </row>
  </sheetData>
  <mergeCells count="23">
    <mergeCell ref="U4:U6"/>
    <mergeCell ref="V4:V6"/>
    <mergeCell ref="I4:I6"/>
    <mergeCell ref="J4:J6"/>
    <mergeCell ref="K4:K6"/>
    <mergeCell ref="O4:O6"/>
    <mergeCell ref="T4:T6"/>
    <mergeCell ref="W4:W6"/>
    <mergeCell ref="B1:F3"/>
    <mergeCell ref="B4:B6"/>
    <mergeCell ref="C4:C6"/>
    <mergeCell ref="D4:D6"/>
    <mergeCell ref="E4:E6"/>
    <mergeCell ref="F4:F6"/>
    <mergeCell ref="G1:Y1"/>
    <mergeCell ref="G2:Y2"/>
    <mergeCell ref="G3:Y3"/>
    <mergeCell ref="M4:N5"/>
    <mergeCell ref="P4:S5"/>
    <mergeCell ref="X4:Y5"/>
    <mergeCell ref="L4:L6"/>
    <mergeCell ref="G4:G6"/>
    <mergeCell ref="H4:H6"/>
  </mergeCells>
  <dataValidations count="1">
    <dataValidation type="list" allowBlank="1" showInputMessage="1" showErrorMessage="1" sqref="D39:E40" xr:uid="{00000000-0002-0000-0000-000000000000}"/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G24"/>
  <sheetViews>
    <sheetView workbookViewId="0"/>
  </sheetViews>
  <sheetFormatPr baseColWidth="10" defaultColWidth="11.44140625" defaultRowHeight="14.4" x14ac:dyDescent="0.3"/>
  <cols>
    <col min="2" max="2" width="15.6640625" customWidth="1"/>
    <col min="3" max="3" width="26.109375" customWidth="1"/>
    <col min="5" max="5" width="18.109375" customWidth="1"/>
    <col min="6" max="6" width="25.33203125" customWidth="1"/>
  </cols>
  <sheetData>
    <row r="1" spans="2:7" ht="15.6" x14ac:dyDescent="0.3">
      <c r="B1" s="53" t="s">
        <v>25</v>
      </c>
      <c r="C1" s="54"/>
      <c r="D1" s="4"/>
      <c r="E1" s="53" t="s">
        <v>26</v>
      </c>
      <c r="F1" s="54"/>
    </row>
    <row r="2" spans="2:7" ht="15.6" x14ac:dyDescent="0.3">
      <c r="B2" s="4"/>
      <c r="C2" s="4"/>
      <c r="D2" s="4"/>
      <c r="E2" s="1"/>
      <c r="F2" s="5"/>
    </row>
    <row r="3" spans="2:7" ht="31.2" x14ac:dyDescent="0.3">
      <c r="B3" s="6" t="s">
        <v>22</v>
      </c>
      <c r="C3" s="6" t="s">
        <v>21</v>
      </c>
      <c r="D3" s="4"/>
      <c r="E3" s="6" t="s">
        <v>27</v>
      </c>
      <c r="F3" s="3" t="s">
        <v>22</v>
      </c>
      <c r="G3" s="2"/>
    </row>
    <row r="4" spans="2:7" ht="15.6" x14ac:dyDescent="0.3">
      <c r="B4" s="4"/>
      <c r="C4" s="4"/>
      <c r="D4" s="4"/>
      <c r="E4" s="1"/>
      <c r="F4" s="5"/>
      <c r="G4" s="2"/>
    </row>
    <row r="5" spans="2:7" ht="16.8" x14ac:dyDescent="0.3">
      <c r="B5" s="6" t="s">
        <v>28</v>
      </c>
      <c r="C5" s="6">
        <v>1</v>
      </c>
      <c r="D5" s="4"/>
      <c r="E5" s="6" t="s">
        <v>29</v>
      </c>
      <c r="F5" s="7" t="s">
        <v>295</v>
      </c>
      <c r="G5" s="2"/>
    </row>
    <row r="6" spans="2:7" ht="16.8" x14ac:dyDescent="0.3">
      <c r="B6" s="6" t="s">
        <v>30</v>
      </c>
      <c r="C6" s="6">
        <v>2</v>
      </c>
      <c r="D6" s="4"/>
      <c r="E6" s="6" t="s">
        <v>31</v>
      </c>
      <c r="F6" s="7" t="s">
        <v>296</v>
      </c>
      <c r="G6" s="2"/>
    </row>
    <row r="7" spans="2:7" ht="16.8" x14ac:dyDescent="0.3">
      <c r="B7" s="6" t="s">
        <v>32</v>
      </c>
      <c r="C7" s="6">
        <v>3</v>
      </c>
      <c r="D7" s="4"/>
      <c r="E7" s="6">
        <v>5</v>
      </c>
      <c r="F7" s="7" t="s">
        <v>33</v>
      </c>
      <c r="G7" s="2"/>
    </row>
    <row r="8" spans="2:7" ht="16.8" x14ac:dyDescent="0.3">
      <c r="B8" s="6" t="s">
        <v>34</v>
      </c>
      <c r="C8" s="6">
        <v>4</v>
      </c>
      <c r="D8" s="4"/>
      <c r="E8" s="6" t="s">
        <v>35</v>
      </c>
      <c r="F8" s="7" t="s">
        <v>36</v>
      </c>
      <c r="G8" s="2"/>
    </row>
    <row r="9" spans="2:7" ht="33.6" x14ac:dyDescent="0.3">
      <c r="B9" s="6" t="s">
        <v>37</v>
      </c>
      <c r="C9" s="6">
        <v>5</v>
      </c>
      <c r="D9" s="4"/>
      <c r="E9" s="6">
        <v>1</v>
      </c>
      <c r="F9" s="7" t="s">
        <v>38</v>
      </c>
      <c r="G9" s="2"/>
    </row>
    <row r="10" spans="2:7" ht="15.6" x14ac:dyDescent="0.3">
      <c r="B10" s="8"/>
      <c r="C10" s="8"/>
      <c r="D10" s="4"/>
      <c r="E10" s="8"/>
      <c r="F10" s="8"/>
      <c r="G10" s="2"/>
    </row>
    <row r="11" spans="2:7" ht="15.6" x14ac:dyDescent="0.3">
      <c r="B11" s="8"/>
      <c r="C11" s="8"/>
      <c r="D11" s="1"/>
      <c r="E11" s="5"/>
      <c r="F11" s="5"/>
      <c r="G11" s="2"/>
    </row>
    <row r="12" spans="2:7" ht="15.6" x14ac:dyDescent="0.3">
      <c r="B12" s="53" t="s">
        <v>39</v>
      </c>
      <c r="C12" s="54"/>
      <c r="D12" s="1"/>
      <c r="E12" s="53" t="s">
        <v>26</v>
      </c>
      <c r="F12" s="54"/>
      <c r="G12" s="2"/>
    </row>
    <row r="13" spans="2:7" ht="15.6" x14ac:dyDescent="0.3">
      <c r="B13" s="4"/>
      <c r="C13" s="4"/>
      <c r="D13" s="1"/>
      <c r="E13" s="5"/>
      <c r="F13" s="5"/>
      <c r="G13" s="2"/>
    </row>
    <row r="14" spans="2:7" ht="15.6" x14ac:dyDescent="0.3">
      <c r="B14" s="6" t="s">
        <v>22</v>
      </c>
      <c r="C14" s="6" t="s">
        <v>40</v>
      </c>
      <c r="D14" s="1"/>
      <c r="E14" s="6" t="s">
        <v>41</v>
      </c>
      <c r="F14" s="3" t="s">
        <v>42</v>
      </c>
      <c r="G14" s="2"/>
    </row>
    <row r="15" spans="2:7" ht="15.6" x14ac:dyDescent="0.3">
      <c r="B15" s="4"/>
      <c r="C15" s="4"/>
      <c r="D15" s="1"/>
      <c r="E15" s="5"/>
      <c r="F15" s="5"/>
      <c r="G15" s="2"/>
    </row>
    <row r="16" spans="2:7" ht="15.6" x14ac:dyDescent="0.3">
      <c r="B16" s="6" t="s">
        <v>43</v>
      </c>
      <c r="C16" s="6">
        <v>1</v>
      </c>
      <c r="D16" s="1"/>
      <c r="E16" s="6" t="s">
        <v>44</v>
      </c>
      <c r="F16" s="3" t="s">
        <v>45</v>
      </c>
      <c r="G16" s="2"/>
    </row>
    <row r="17" spans="2:7" ht="15.6" x14ac:dyDescent="0.3">
      <c r="B17" s="6" t="s">
        <v>46</v>
      </c>
      <c r="C17" s="6">
        <v>2</v>
      </c>
      <c r="D17" s="1"/>
      <c r="E17" s="6" t="s">
        <v>47</v>
      </c>
      <c r="F17" s="3" t="s">
        <v>48</v>
      </c>
      <c r="G17" s="2"/>
    </row>
    <row r="18" spans="2:7" ht="15.6" x14ac:dyDescent="0.3">
      <c r="B18" s="6" t="s">
        <v>49</v>
      </c>
      <c r="C18" s="6">
        <v>3</v>
      </c>
      <c r="D18" s="1"/>
      <c r="E18" s="5"/>
      <c r="F18" s="5"/>
      <c r="G18" s="2"/>
    </row>
    <row r="19" spans="2:7" ht="15.6" x14ac:dyDescent="0.3">
      <c r="B19" s="6" t="s">
        <v>50</v>
      </c>
      <c r="C19" s="6">
        <v>4</v>
      </c>
      <c r="D19" s="1"/>
      <c r="E19" s="5"/>
      <c r="F19" s="5"/>
      <c r="G19" s="2"/>
    </row>
    <row r="20" spans="2:7" ht="15.6" x14ac:dyDescent="0.3">
      <c r="B20" s="6" t="s">
        <v>51</v>
      </c>
      <c r="C20" s="6">
        <v>5</v>
      </c>
      <c r="D20" s="1"/>
      <c r="E20" s="5"/>
      <c r="F20" s="5"/>
      <c r="G20" s="2"/>
    </row>
    <row r="21" spans="2:7" x14ac:dyDescent="0.3">
      <c r="B21" s="2"/>
      <c r="C21" s="2"/>
      <c r="D21" s="2"/>
      <c r="E21" s="2"/>
      <c r="F21" s="2"/>
      <c r="G21" s="2"/>
    </row>
    <row r="22" spans="2:7" x14ac:dyDescent="0.3">
      <c r="B22" s="2"/>
      <c r="C22" s="2"/>
      <c r="D22" s="2"/>
      <c r="E22" s="2"/>
      <c r="F22" s="2"/>
      <c r="G22" s="2"/>
    </row>
    <row r="23" spans="2:7" x14ac:dyDescent="0.3">
      <c r="B23" s="2"/>
      <c r="C23" s="2"/>
      <c r="D23" s="2"/>
      <c r="E23" s="2"/>
      <c r="F23" s="2"/>
      <c r="G23" s="2"/>
    </row>
    <row r="24" spans="2:7" x14ac:dyDescent="0.3">
      <c r="B24" s="2"/>
      <c r="C24" s="2"/>
      <c r="D24" s="2"/>
      <c r="E24" s="2"/>
      <c r="F24" s="2"/>
      <c r="G24" s="2"/>
    </row>
  </sheetData>
  <mergeCells count="4">
    <mergeCell ref="B12:C12"/>
    <mergeCell ref="E12:F12"/>
    <mergeCell ref="B1:C1"/>
    <mergeCell ref="E1:F1"/>
  </mergeCells>
  <conditionalFormatting sqref="F5:F9">
    <cfRule type="containsText" dxfId="7" priority="1" stopIfTrue="1" operator="containsText" text="RIESGO BAJO">
      <formula>NOT(ISERROR(SEARCH("RIESGO BAJO",F5)))</formula>
    </cfRule>
    <cfRule type="containsText" dxfId="6" priority="2" stopIfTrue="1" operator="containsText" text="RIESGO MEDIO">
      <formula>NOT(ISERROR(SEARCH("RIESGO MEDIO",F5)))</formula>
    </cfRule>
    <cfRule type="containsText" dxfId="5" priority="3" stopIfTrue="1" operator="containsText" text="RIESGO ALTO">
      <formula>NOT(ISERROR(SEARCH("RIESGO ALTO",F5)))</formula>
    </cfRule>
    <cfRule type="containsText" dxfId="4" priority="4" stopIfTrue="1" operator="containsText" text="RIESGO EXTREMO">
      <formula>NOT(ISERROR(SEARCH("RIESGO EXTREMO",F5)))</formula>
    </cfRule>
    <cfRule type="cellIs" priority="5" stopIfTrue="1" operator="equal">
      <formula>1</formula>
    </cfRule>
    <cfRule type="cellIs" dxfId="3" priority="6" stopIfTrue="1" operator="between">
      <formula>2</formula>
      <formula>4</formula>
    </cfRule>
    <cfRule type="cellIs" dxfId="2" priority="7" stopIfTrue="1" operator="equal">
      <formula>5</formula>
    </cfRule>
    <cfRule type="cellIs" dxfId="1" priority="8" stopIfTrue="1" operator="between">
      <formula>6</formula>
      <formula>7</formula>
    </cfRule>
    <cfRule type="cellIs" dxfId="0" priority="9" stopIfTrue="1" operator="between">
      <formula>8</formula>
      <formula>10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RIESGOS INTERVENTORIA</vt:lpstr>
      <vt:lpstr>CRITERIOS VALORACION DEL RIESGO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DELLENITH ESCUDERO CHADID</cp:lastModifiedBy>
  <dcterms:modified xsi:type="dcterms:W3CDTF">2026-09-02T21:39:31Z</dcterms:modified>
</cp:coreProperties>
</file>