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Usuario\Downloads\"/>
    </mc:Choice>
  </mc:AlternateContent>
  <xr:revisionPtr revIDLastSave="0" documentId="13_ncr:1_{248DC3AA-BF0C-43BE-B0CF-30A92698A0D7}" xr6:coauthVersionLast="47" xr6:coauthVersionMax="47" xr10:uidLastSave="{00000000-0000-0000-0000-000000000000}"/>
  <bookViews>
    <workbookView xWindow="-120" yWindow="-120" windowWidth="29040" windowHeight="15840" tabRatio="900"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_FilterDatabase" localSheetId="2" hidden="1">EVALUACION!$B$15:$L$23</definedName>
    <definedName name="_xlnm.Print_Area" localSheetId="4">'ASIGNACION Y TRATAMIENTO'!$B$2:$X$35</definedName>
    <definedName name="_xlnm.Print_Area" localSheetId="0">CONTEXTO!$B$2:$F$19</definedName>
    <definedName name="_xlnm.Print_Area" localSheetId="2">EVALUACION!$B$2:$L$49</definedName>
    <definedName name="_xlnm.Print_Area" localSheetId="3">'EVALUACION CON CONTROLES'!$B$2:$R$42</definedName>
    <definedName name="_xlnm.Print_Area" localSheetId="1">'IDENTIFICACION Y ANALISIS'!$B$2:$F$25</definedName>
    <definedName name="contratación">'IDENTIFICACION Y ANALISIS'!$B$22:$B$23</definedName>
    <definedName name="ejecución">'IDENTIFICACION Y ANALISIS'!$B$25:$B$25</definedName>
    <definedName name="OPCIONES">'ASIGNACION Y TRATAMIENTO'!$B$39:$B$41</definedName>
    <definedName name="planeación">'IDENTIFICACION Y ANALISIS'!$B$19:$B$19</definedName>
    <definedName name="selección">'IDENTIFICACION Y ANALISIS'!#REF!</definedName>
    <definedName name="_xlnm.Print_Titles" localSheetId="4">'ASIGNACION Y TRATAMIENTO'!$2:$5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9" i="11" l="1"/>
  <c r="G11" i="6"/>
  <c r="U11" i="6"/>
  <c r="U12" i="6"/>
  <c r="G14" i="6" l="1"/>
  <c r="C19" i="15"/>
  <c r="C18" i="15"/>
  <c r="X17" i="6" l="1"/>
  <c r="X16" i="6"/>
  <c r="X15" i="6"/>
  <c r="W17" i="6"/>
  <c r="W16" i="6"/>
  <c r="W15" i="6"/>
  <c r="V17" i="6"/>
  <c r="V16" i="6"/>
  <c r="V15" i="6"/>
  <c r="U17" i="6"/>
  <c r="U16" i="6"/>
  <c r="U15" i="6"/>
  <c r="T17" i="6"/>
  <c r="T16" i="6"/>
  <c r="T15" i="6"/>
  <c r="S17" i="6"/>
  <c r="S16" i="6"/>
  <c r="S15" i="6"/>
  <c r="N17" i="6"/>
  <c r="N16" i="6"/>
  <c r="N15" i="6"/>
  <c r="I17" i="6"/>
  <c r="I16" i="6"/>
  <c r="I15" i="6"/>
  <c r="H17" i="6"/>
  <c r="H16" i="6"/>
  <c r="H15" i="6"/>
  <c r="G17" i="6"/>
  <c r="G16" i="6"/>
  <c r="G15" i="6"/>
  <c r="C16" i="6"/>
  <c r="F16" i="6" s="1"/>
  <c r="C22" i="15"/>
  <c r="C17" i="6" s="1"/>
  <c r="F17" i="6" s="1"/>
  <c r="C20" i="15"/>
  <c r="C15" i="6" s="1"/>
  <c r="F15" i="6" s="1"/>
  <c r="J20" i="15"/>
  <c r="P15" i="6" s="1"/>
  <c r="J21" i="15"/>
  <c r="P16" i="6" s="1"/>
  <c r="J22" i="15"/>
  <c r="P17" i="6" s="1"/>
  <c r="I20" i="15"/>
  <c r="O15" i="6" s="1"/>
  <c r="I21" i="15"/>
  <c r="K21" i="15" s="1"/>
  <c r="I22" i="15"/>
  <c r="C21" i="15"/>
  <c r="B20" i="15"/>
  <c r="D15" i="6" s="1"/>
  <c r="B21" i="15"/>
  <c r="D16" i="6" s="1"/>
  <c r="B22" i="15"/>
  <c r="D17" i="6" s="1"/>
  <c r="L23" i="11"/>
  <c r="K23" i="11"/>
  <c r="J17" i="6" s="1"/>
  <c r="K22" i="11"/>
  <c r="J16" i="6" s="1"/>
  <c r="K21" i="11"/>
  <c r="J15" i="6" s="1"/>
  <c r="K22" i="15" l="1"/>
  <c r="Q17" i="6"/>
  <c r="L22" i="15"/>
  <c r="R17" i="6" s="1"/>
  <c r="L21" i="15"/>
  <c r="R16" i="6" s="1"/>
  <c r="Q16" i="6"/>
  <c r="K20" i="15"/>
  <c r="E15" i="6"/>
  <c r="O17" i="6"/>
  <c r="L21" i="11"/>
  <c r="K16" i="6" s="1"/>
  <c r="E16" i="6"/>
  <c r="O16" i="6"/>
  <c r="L22" i="11"/>
  <c r="K17" i="6" s="1"/>
  <c r="E17" i="6"/>
  <c r="W14" i="6"/>
  <c r="Q15" i="6" l="1"/>
  <c r="L20" i="15"/>
  <c r="R15" i="6" s="1"/>
  <c r="B6" i="6"/>
  <c r="H11" i="6" l="1"/>
  <c r="I11" i="6"/>
  <c r="N11" i="6"/>
  <c r="S11" i="6"/>
  <c r="T11" i="6"/>
  <c r="V11" i="6"/>
  <c r="W11" i="6"/>
  <c r="X11" i="6"/>
  <c r="H12" i="6"/>
  <c r="I12" i="6"/>
  <c r="N12" i="6"/>
  <c r="S12" i="6"/>
  <c r="T12" i="6"/>
  <c r="V12" i="6"/>
  <c r="W12" i="6"/>
  <c r="X12" i="6"/>
  <c r="H13" i="6"/>
  <c r="I13" i="6"/>
  <c r="N13" i="6"/>
  <c r="S13" i="6"/>
  <c r="T13" i="6"/>
  <c r="U13" i="6"/>
  <c r="V13" i="6"/>
  <c r="W13" i="6"/>
  <c r="X13" i="6"/>
  <c r="H14" i="6"/>
  <c r="I14" i="6"/>
  <c r="N14" i="6"/>
  <c r="S14" i="6"/>
  <c r="T14" i="6"/>
  <c r="U14" i="6"/>
  <c r="V14" i="6"/>
  <c r="X14" i="6"/>
  <c r="B17" i="15"/>
  <c r="D12" i="6" s="1"/>
  <c r="C17" i="15"/>
  <c r="C12" i="6" s="1"/>
  <c r="E12" i="6" s="1"/>
  <c r="I17" i="15"/>
  <c r="J17" i="15"/>
  <c r="P12" i="6" s="1"/>
  <c r="B18" i="15"/>
  <c r="D13" i="6" s="1"/>
  <c r="C13" i="6"/>
  <c r="E13" i="6" s="1"/>
  <c r="I18" i="15"/>
  <c r="O13" i="6" s="1"/>
  <c r="J18" i="15"/>
  <c r="P13" i="6" s="1"/>
  <c r="B19" i="15"/>
  <c r="D14" i="6" s="1"/>
  <c r="I19" i="15"/>
  <c r="O14" i="6" s="1"/>
  <c r="J19" i="15"/>
  <c r="P14" i="6" s="1"/>
  <c r="B16" i="15"/>
  <c r="D11" i="6" s="1"/>
  <c r="C16" i="15"/>
  <c r="C11" i="6" s="1"/>
  <c r="I16" i="15"/>
  <c r="J16" i="15"/>
  <c r="P11" i="6" s="1"/>
  <c r="B6" i="15"/>
  <c r="K20" i="11"/>
  <c r="K19" i="11"/>
  <c r="K18" i="11"/>
  <c r="J12" i="6" s="1"/>
  <c r="K17" i="11"/>
  <c r="J11" i="6" s="1"/>
  <c r="L20" i="11" l="1"/>
  <c r="K15" i="6" s="1"/>
  <c r="C14" i="6"/>
  <c r="E14" i="6" s="1"/>
  <c r="K13" i="6"/>
  <c r="K14" i="6"/>
  <c r="L18" i="11"/>
  <c r="K12" i="6" s="1"/>
  <c r="L17" i="11"/>
  <c r="K11" i="6" s="1"/>
  <c r="J14" i="6"/>
  <c r="K16" i="15"/>
  <c r="L16" i="15" s="1"/>
  <c r="R11" i="6" s="1"/>
  <c r="K19" i="15"/>
  <c r="L19" i="15" s="1"/>
  <c r="R14" i="6" s="1"/>
  <c r="K18" i="15"/>
  <c r="Q13" i="6" s="1"/>
  <c r="K17" i="15"/>
  <c r="Q12" i="6" s="1"/>
  <c r="E11" i="6"/>
  <c r="F11" i="6"/>
  <c r="F13" i="6"/>
  <c r="F12" i="6"/>
  <c r="O11" i="6"/>
  <c r="O12" i="6"/>
  <c r="J13" i="6"/>
  <c r="F14" i="6" l="1"/>
  <c r="Q14" i="6"/>
  <c r="L17" i="15"/>
  <c r="R12" i="6" s="1"/>
  <c r="Q11" i="6"/>
  <c r="L18" i="15"/>
  <c r="R13"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tc={140DE96B-35D0-0D4C-9D83-EAC2BCA38EBD}</author>
  </authors>
  <commentList>
    <comment ref="C14" authorId="0" shapeId="0" xr:uid="{00000000-0006-0000-0400-000001000000}">
      <text>
        <r>
          <rPr>
            <sz val="10"/>
            <rFont val="Arial"/>
          </rPr>
          <t>[Comentario encadenado]
Su versión de Excel le permite leer este comentario encadenado; sin embargo, las ediciones que se apliquen se quitarán si el archivo se abre en una versión más reciente de Excel. Más información: https://go.microsoft.com/fwlink/?linkid=870924
Comentario:
    Y si hay incumplimiento parcial?</t>
        </r>
      </text>
    </comment>
  </commentList>
</comments>
</file>

<file path=xl/sharedStrings.xml><?xml version="1.0" encoding="utf-8"?>
<sst xmlns="http://schemas.openxmlformats.org/spreadsheetml/2006/main" count="335" uniqueCount="142">
  <si>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</si>
  <si>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</si>
  <si>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</si>
  <si>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</si>
  <si>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t>Objeto del Proceso de Contratación</t>
  </si>
  <si>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</si>
  <si>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</si>
  <si>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</si>
  <si>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</si>
  <si>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</si>
  <si>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i/>
        <sz val="12"/>
        <rFont val="Garamond"/>
        <family val="1"/>
      </rPr>
      <t>Si aplican</t>
    </r>
  </si>
  <si>
    <r>
      <t xml:space="preserve">Condiciones políticas: </t>
    </r>
    <r>
      <rPr>
        <i/>
        <sz val="12"/>
        <rFont val="Garamond"/>
        <family val="1"/>
      </rPr>
      <t>Si aplican</t>
    </r>
  </si>
  <si>
    <t>Factores ambientales.</t>
  </si>
  <si>
    <t>Sector del objeto del Proceso de Contratación y su mercado.</t>
  </si>
  <si>
    <t xml:space="preserve">Normativa aplicable al objeto del Proceso de Contratación.
</t>
  </si>
  <si>
    <t>Experiencia propia y de otras Entidades Estatales en Procesos de Contratación del mismo tipo.</t>
  </si>
  <si>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</si>
  <si>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</si>
  <si>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</si>
  <si>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</si>
  <si>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</si>
  <si>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</si>
  <si>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</si>
  <si>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</si>
  <si>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</si>
  <si>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</si>
  <si>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Inadecuado análisis  económico estimativo del valor del contrato</t>
  </si>
  <si>
    <t>Especifico</t>
  </si>
  <si>
    <t>Interno</t>
  </si>
  <si>
    <t>Economicos</t>
  </si>
  <si>
    <t>SELECCIÓN</t>
  </si>
  <si>
    <t>CONTRATACIÓN</t>
  </si>
  <si>
    <t xml:space="preserve">Riesgo de que no se firme el contrato. </t>
  </si>
  <si>
    <t>General</t>
  </si>
  <si>
    <t>Externo</t>
  </si>
  <si>
    <t>Operacionales</t>
  </si>
  <si>
    <t>Falta de solicitud o solicitud tardía del registro  presupuestal</t>
  </si>
  <si>
    <t>EJECUCIÓN</t>
  </si>
  <si>
    <t>Riesgo por el pago de salarios y prestaciones sociales a personas contratadas para la ejecución del contrato, asi como verificacion de pagos de seguridad social y ARL</t>
  </si>
  <si>
    <t xml:space="preserve">Objeto Contractual: "Contratar la implementación de las estrategias para el fortalecimiento del gobierno propio del cabildo muisca de bosa consignadas en el plan de acción del documento de política pública CONPES No. 37, mediante actividades que reconozcan sus usos y costumbres en el marco del enfoque diferencial étnico.” </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</si>
  <si>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</si>
  <si>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</si>
  <si>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</si>
  <si>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</si>
  <si>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</si>
  <si>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</si>
  <si>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</si>
  <si>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</si>
  <si>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</si>
  <si>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</si>
  <si>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</si>
  <si>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</si>
  <si>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</si>
  <si>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</si>
  <si>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</si>
  <si>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La entidad contratante realizaría un análisis de las condiciones inicialmente qué manera afectaría la ejecución n del
mismo.</t>
  </si>
  <si>
    <t>Que al adelantar el proceso, el cabildo muisca de Bosa  no firme el contrato.</t>
  </si>
  <si>
    <t>Que el cabildo muisca de Bosa no cumpla con la calidad de las actvidades, documentos, materiales pedagogicos, y demas productos que deriven de las actvidades a desarrollar en la ejecucion del contrato</t>
  </si>
  <si>
    <t>Que el cabildo muisca de Bosa no realice el el pago de salarios y prestaciones sociales a personas contratadas para la ejecución del contrato, asi como verificacion de pagos de seguridad social y ARL.</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</si>
  <si>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</si>
  <si>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</si>
  <si>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</si>
  <si>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</si>
  <si>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</si>
  <si>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</si>
  <si>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</si>
  <si>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</si>
  <si>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</si>
  <si>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</si>
  <si>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</si>
  <si>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</si>
  <si>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</si>
  <si>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</si>
  <si>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</si>
  <si>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</si>
  <si>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</si>
  <si>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</si>
  <si>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</si>
  <si>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</si>
  <si>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</si>
  <si>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</si>
  <si>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</si>
  <si>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</si>
  <si>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</si>
  <si>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</si>
  <si>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</si>
  <si>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</si>
  <si>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</si>
  <si>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</si>
  <si>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</si>
  <si>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</si>
  <si>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</si>
  <si>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</si>
  <si>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</si>
  <si>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</si>
  <si>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</si>
  <si>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</si>
  <si>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</si>
  <si>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</si>
  <si>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</si>
  <si>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</si>
  <si>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</si>
  <si>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</si>
  <si>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</si>
  <si>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</si>
  <si>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</si>
  <si>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Estudios previos con estudio de mercado y seguimiento con el informe mensual de supervisión.</t>
  </si>
  <si>
    <t>SI</t>
  </si>
  <si>
    <t>Supervisor - Entidad</t>
  </si>
  <si>
    <t>Planeación y seguimiento del PAA</t>
  </si>
  <si>
    <t>Mensual</t>
  </si>
  <si>
    <t>Verificar y hacer seguimiento al inicio del contrato para que se cumplan todas las condiciones en los tiempos estipulados</t>
  </si>
  <si>
    <t>NO</t>
  </si>
  <si>
    <t>Seguimiento a la Contratación</t>
  </si>
  <si>
    <t>Una vez</t>
  </si>
  <si>
    <t>Realizar seguimiento con el cabildo muisca de Bosa en el tramite  del proceso de contratación.</t>
  </si>
  <si>
    <t>Verificar y hacer seguimiento durante la ejecución del contrato para que se cumplan con la calidad  de las actividades y entregables</t>
  </si>
  <si>
    <t xml:space="preserve">Realizar seguimiento  durante la ejecución del contrato en los pagos de salarios y de seguridad social </t>
  </si>
  <si>
    <t>Verificar en la liquidacion del contrato para que se cumpla con la cesion de los derechos patrimoniales</t>
  </si>
  <si>
    <t>Impacto del Riesgo</t>
  </si>
  <si>
    <t>Esta matriz es un documento anexo del Estudio Previo</t>
  </si>
  <si>
    <t>No</t>
  </si>
  <si>
    <t>Etapa</t>
  </si>
  <si>
    <t>Clase</t>
  </si>
  <si>
    <t>Fuente</t>
  </si>
  <si>
    <t>Calificación total</t>
  </si>
  <si>
    <t>¿A quien se le asigna?</t>
  </si>
  <si>
    <t>%</t>
  </si>
  <si>
    <t>¿Cómo se realiza el monitoreo</t>
  </si>
  <si>
    <t>SDG</t>
  </si>
  <si>
    <t>CONTRATISTA Y SDG</t>
  </si>
  <si>
    <t xml:space="preserve">Categoria </t>
  </si>
  <si>
    <t>CONTRATISTA</t>
  </si>
  <si>
    <t>Riesgo por incumplimiento total o parcial de las obligaciones contractuales relacionadas con la ejecución de las actividades, el cumplimiento del cronograma, la entrega de los bienes o elementos objeto del contrato y los demás entregables pactados.</t>
  </si>
  <si>
    <t>Retrasos en la ejecución del contrato, incumplimiento de los productos esperados, afectación del cumplimiento de las metas institucionales y posibles incumplimientos de las obligaciones contractuales.</t>
  </si>
  <si>
    <t>Verificar y hacer seguimiento durante la ejecución del contrato, verificando posibles retrasos en la ejecución del contrato, incumplimiento de los productos esperados, afectación del cumplimiento de las metas institucionales y posibles incumplimientos de las obligaciones contractuales.</t>
  </si>
  <si>
    <t xml:space="preserve">
Que al adelantar el proceso, el cabildo muisca de Bosa no firme el contrato.
</t>
  </si>
  <si>
    <t>Que no se genere a tiempo el RP generando demoras en el inicio del contrato</t>
  </si>
  <si>
    <t>Riesgo por la falta de calidad en las actividades, documentos, materiales pedagogicos, y demas productos que deriven de las actvidades a desarrollar en la ejecucion del contrato</t>
  </si>
  <si>
    <t xml:space="preserve">Riesgo por la no cesion de los derechos  patrimoniales de autor de  todas las obras, documentos, metodologías, informes, cartillas, piezas pedagógicas, registros, bases de datos, diseños y demás productos generados en ejecución del presente contrato </t>
  </si>
  <si>
    <t>Que el cabildo muisca de Bosa no realice la cesion de los derechos  patrimoniales de autor de  todas las obras, documentos, metodologías, informes, cartillas, piezas pedagógicas, registros, bases de datos, diseños y demás productos generados en ejecución del presente contrato l.</t>
  </si>
  <si>
    <t>Que no se genere a tiempo el RP generando demoras en el inicio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</si>
</sst>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D0D"/>
      <name val="Garamond"/>
      <family val="1"/>
    </font>
    <font>
      <b/>
      <sz val="12"/>
      <color rgb="FFFF0000"/>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58">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cellStyleXfs>
  <cellXfs count="284">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0" xfId="0" applyBorder="1" applyAlignment="1">
      <alignment horizontal="center"/>
    </xf>
    <xf numFmtId="0" fontId="9" fillId="0" borderId="0" xfId="0" applyFont="1"/>
    <xf numFmtId="0" fontId="4" fillId="4" borderId="23"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26"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4" xfId="0" applyFont="1" applyBorder="1" applyAlignment="1">
      <alignment horizontal="center" vertical="center" wrapText="1"/>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7" fillId="0" borderId="9" xfId="0" applyFont="1" applyBorder="1"/>
    <xf numFmtId="0" fontId="7" fillId="0" borderId="10" xfId="0" applyFont="1" applyBorder="1" applyAlignment="1">
      <alignment horizontal="center" vertical="center" wrapText="1"/>
    </xf>
    <xf numFmtId="0" fontId="11" fillId="0" borderId="0" xfId="0" applyFont="1"/>
    <xf numFmtId="0" fontId="0" fillId="0" borderId="0" xfId="0" applyAlignment="1">
      <alignment wrapText="1"/>
    </xf>
    <xf numFmtId="0" fontId="12" fillId="4" borderId="21" xfId="0" applyFont="1" applyFill="1" applyBorder="1" applyAlignment="1">
      <alignment horizontal="center" vertical="center" wrapText="1"/>
    </xf>
    <xf numFmtId="0" fontId="12" fillId="4" borderId="22" xfId="0" applyFont="1" applyFill="1" applyBorder="1" applyAlignment="1">
      <alignment horizontal="center" vertical="center" wrapText="1"/>
    </xf>
    <xf numFmtId="0" fontId="12" fillId="4" borderId="22" xfId="0" applyFont="1" applyFill="1" applyBorder="1" applyAlignment="1">
      <alignment horizontal="center" vertical="center" textRotation="90" wrapText="1"/>
    </xf>
    <xf numFmtId="0" fontId="12" fillId="4" borderId="23" xfId="0" applyFont="1" applyFill="1" applyBorder="1" applyAlignment="1">
      <alignment horizontal="center" vertical="center" wrapText="1"/>
    </xf>
    <xf numFmtId="0" fontId="10" fillId="0" borderId="15" xfId="0" applyFont="1" applyBorder="1" applyAlignment="1">
      <alignment horizontal="center" vertical="center" wrapText="1"/>
    </xf>
    <xf numFmtId="0" fontId="7" fillId="0" borderId="33" xfId="0" applyFont="1" applyBorder="1"/>
    <xf numFmtId="0" fontId="7" fillId="0" borderId="33"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24" xfId="0" applyFont="1" applyFill="1" applyBorder="1" applyAlignment="1">
      <alignment vertical="center" wrapText="1"/>
    </xf>
    <xf numFmtId="0" fontId="15" fillId="2" borderId="19" xfId="0" applyFont="1" applyFill="1" applyBorder="1" applyAlignment="1">
      <alignment horizontal="center" vertical="center" wrapText="1"/>
    </xf>
    <xf numFmtId="0" fontId="21" fillId="2" borderId="17" xfId="0" applyFont="1" applyFill="1" applyBorder="1" applyAlignment="1">
      <alignment vertical="center" wrapText="1"/>
    </xf>
    <xf numFmtId="0" fontId="21" fillId="0" borderId="17" xfId="0" applyFont="1" applyBorder="1"/>
    <xf numFmtId="0" fontId="18" fillId="2" borderId="12" xfId="0" applyFont="1" applyFill="1" applyBorder="1" applyAlignment="1">
      <alignment vertical="center" wrapText="1"/>
    </xf>
    <xf numFmtId="0" fontId="17" fillId="0" borderId="13" xfId="0" applyFont="1" applyBorder="1" applyAlignment="1">
      <alignment vertical="center"/>
    </xf>
    <xf numFmtId="0" fontId="17" fillId="0" borderId="6" xfId="0" applyFont="1" applyBorder="1" applyAlignment="1">
      <alignment vertical="center"/>
    </xf>
    <xf numFmtId="0" fontId="21" fillId="2" borderId="18" xfId="0" applyFont="1" applyFill="1" applyBorder="1" applyAlignment="1">
      <alignment vertical="center" wrapText="1"/>
    </xf>
    <xf numFmtId="0" fontId="21" fillId="0" borderId="18" xfId="0" applyFont="1" applyBorder="1"/>
    <xf numFmtId="0" fontId="18" fillId="2" borderId="14" xfId="0" applyFont="1" applyFill="1" applyBorder="1" applyAlignment="1">
      <alignment vertical="center" wrapText="1"/>
    </xf>
    <xf numFmtId="0" fontId="21" fillId="2" borderId="3" xfId="0" applyFont="1" applyFill="1" applyBorder="1" applyAlignment="1">
      <alignment vertical="center" wrapText="1"/>
    </xf>
    <xf numFmtId="0" fontId="18" fillId="2" borderId="15" xfId="0" applyFont="1" applyFill="1" applyBorder="1" applyAlignment="1">
      <alignment vertical="center" wrapText="1"/>
    </xf>
    <xf numFmtId="0" fontId="21" fillId="2" borderId="19" xfId="0" applyFont="1" applyFill="1" applyBorder="1" applyAlignment="1">
      <alignment vertical="center" wrapText="1"/>
    </xf>
    <xf numFmtId="0" fontId="18" fillId="2" borderId="16" xfId="0" applyFont="1" applyFill="1" applyBorder="1" applyAlignment="1">
      <alignment vertical="center" wrapText="1"/>
    </xf>
    <xf numFmtId="0" fontId="21" fillId="0" borderId="19" xfId="0" applyFont="1" applyBorder="1" applyAlignment="1">
      <alignment vertical="center" wrapText="1"/>
    </xf>
    <xf numFmtId="0" fontId="18" fillId="0" borderId="16" xfId="0" applyFont="1" applyBorder="1" applyAlignment="1">
      <alignment vertical="center" wrapText="1"/>
    </xf>
    <xf numFmtId="0" fontId="18" fillId="0" borderId="12"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7" xfId="0" applyFont="1" applyBorder="1"/>
    <xf numFmtId="0" fontId="21" fillId="0" borderId="9" xfId="0" applyFont="1" applyBorder="1"/>
    <xf numFmtId="0" fontId="21" fillId="0" borderId="10" xfId="0" applyFont="1" applyBorder="1" applyAlignment="1">
      <alignment horizontal="center"/>
    </xf>
    <xf numFmtId="0" fontId="22" fillId="4" borderId="21" xfId="0" applyFont="1" applyFill="1" applyBorder="1" applyAlignment="1">
      <alignment horizontal="center" vertical="center" wrapText="1"/>
    </xf>
    <xf numFmtId="0" fontId="23" fillId="4" borderId="22" xfId="0" applyFont="1" applyFill="1" applyBorder="1" applyAlignment="1">
      <alignment horizontal="center" vertical="center" wrapText="1"/>
    </xf>
    <xf numFmtId="0" fontId="23" fillId="4" borderId="23" xfId="0" applyFont="1" applyFill="1" applyBorder="1" applyAlignment="1">
      <alignment horizontal="center"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26" xfId="0" applyFont="1" applyBorder="1" applyAlignment="1">
      <alignment horizontal="left" vertical="center" wrapText="1"/>
    </xf>
    <xf numFmtId="0" fontId="21" fillId="0" borderId="3" xfId="0" applyFont="1" applyBorder="1" applyAlignment="1">
      <alignment horizontal="left" vertical="center" wrapText="1"/>
    </xf>
    <xf numFmtId="0" fontId="18" fillId="0" borderId="15" xfId="0" applyFont="1" applyBorder="1" applyAlignment="1">
      <alignment horizontal="center" vertical="center" wrapText="1"/>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0"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1" xfId="0" applyFont="1" applyFill="1" applyBorder="1" applyAlignment="1">
      <alignment horizontal="center" vertical="center" wrapText="1"/>
    </xf>
    <xf numFmtId="0" fontId="25" fillId="0" borderId="25" xfId="0" applyFont="1" applyBorder="1" applyAlignment="1">
      <alignment horizontal="center" vertical="center" wrapText="1"/>
    </xf>
    <xf numFmtId="0" fontId="18" fillId="0" borderId="26" xfId="0" applyFont="1" applyBorder="1" applyAlignment="1">
      <alignment horizontal="center" vertical="center" wrapText="1"/>
    </xf>
    <xf numFmtId="0" fontId="25" fillId="0" borderId="3" xfId="0" applyFont="1" applyBorder="1" applyAlignment="1">
      <alignment horizontal="center" vertical="center" wrapText="1"/>
    </xf>
    <xf numFmtId="0" fontId="16" fillId="0" borderId="0" xfId="0" applyFont="1" applyAlignment="1">
      <alignment horizontal="center"/>
    </xf>
    <xf numFmtId="0" fontId="21" fillId="0" borderId="8" xfId="0" applyFont="1" applyBorder="1" applyAlignment="1">
      <alignment vertical="center"/>
    </xf>
    <xf numFmtId="0" fontId="26" fillId="0" borderId="3" xfId="0" applyFont="1" applyBorder="1" applyAlignment="1">
      <alignment horizontal="center" vertical="center" wrapText="1"/>
    </xf>
    <xf numFmtId="0" fontId="27" fillId="0" borderId="1" xfId="0" applyFont="1" applyBorder="1"/>
    <xf numFmtId="0" fontId="27" fillId="0" borderId="0" xfId="0" applyFont="1" applyAlignment="1">
      <alignment horizontal="center" vertical="center"/>
    </xf>
    <xf numFmtId="0" fontId="27" fillId="0" borderId="2" xfId="0" applyFont="1" applyBorder="1" applyAlignment="1">
      <alignment horizontal="center" vertical="center"/>
    </xf>
    <xf numFmtId="0" fontId="27" fillId="0" borderId="0" xfId="0" applyFont="1"/>
    <xf numFmtId="0" fontId="27" fillId="0" borderId="0" xfId="0" applyFont="1" applyAlignment="1">
      <alignment horizontal="left"/>
    </xf>
    <xf numFmtId="0" fontId="27" fillId="0" borderId="2" xfId="0" applyFont="1" applyBorder="1" applyAlignment="1">
      <alignment horizontal="center"/>
    </xf>
    <xf numFmtId="14" fontId="25" fillId="0" borderId="25" xfId="0" applyNumberFormat="1" applyFont="1" applyBorder="1" applyAlignment="1">
      <alignment horizontal="center" vertical="center" wrapText="1"/>
    </xf>
    <xf numFmtId="14" fontId="7" fillId="0" borderId="3" xfId="0" applyNumberFormat="1" applyFont="1" applyBorder="1" applyAlignment="1">
      <alignment horizontal="center" vertical="center" wrapText="1"/>
    </xf>
    <xf numFmtId="0" fontId="7" fillId="0" borderId="3" xfId="0" applyFont="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29" xfId="0" applyFont="1" applyBorder="1" applyAlignment="1">
      <alignment horizontal="left" vertical="top" wrapText="1"/>
    </xf>
    <xf numFmtId="0" fontId="13" fillId="0" borderId="30" xfId="0" applyFont="1" applyBorder="1" applyAlignment="1">
      <alignment horizontal="left" vertical="top" wrapText="1"/>
    </xf>
    <xf numFmtId="0" fontId="13" fillId="0" borderId="31" xfId="0" applyFont="1" applyBorder="1" applyAlignment="1">
      <alignment horizontal="left" vertical="top" wrapText="1"/>
    </xf>
    <xf numFmtId="0" fontId="11" fillId="2" borderId="0" xfId="0" applyFont="1" applyFill="1" applyAlignment="1">
      <alignment horizontal="center"/>
    </xf>
    <xf numFmtId="0" fontId="11" fillId="0" borderId="41" xfId="0" applyFont="1" applyBorder="1" applyAlignment="1">
      <alignment horizontal="center"/>
    </xf>
    <xf numFmtId="0" fontId="11" fillId="6" borderId="4" xfId="0" applyFont="1" applyFill="1" applyBorder="1" applyAlignment="1">
      <alignment horizontal="center" vertical="center"/>
    </xf>
    <xf numFmtId="0" fontId="11" fillId="6" borderId="19"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3" xfId="0" applyFont="1" applyBorder="1" applyAlignment="1">
      <alignment horizontal="center" vertical="center" wrapText="1"/>
    </xf>
    <xf numFmtId="0" fontId="11" fillId="6"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19" xfId="0" applyFont="1" applyFill="1" applyBorder="1" applyAlignment="1">
      <alignment horizontal="center" vertic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19" xfId="0" applyFont="1" applyFill="1" applyBorder="1" applyAlignment="1">
      <alignment horizontal="center"/>
    </xf>
    <xf numFmtId="0" fontId="7" fillId="6" borderId="3" xfId="0" applyFont="1" applyFill="1" applyBorder="1" applyAlignment="1">
      <alignment horizontal="center"/>
    </xf>
    <xf numFmtId="0" fontId="11" fillId="0" borderId="52" xfId="0" applyFont="1" applyBorder="1" applyAlignment="1">
      <alignment horizontal="right" vertical="center" textRotation="90"/>
    </xf>
    <xf numFmtId="0" fontId="18" fillId="0" borderId="45" xfId="0" applyFont="1" applyBorder="1" applyAlignment="1">
      <alignment horizontal="left" vertical="center" wrapText="1"/>
    </xf>
    <xf numFmtId="0" fontId="18" fillId="0" borderId="47" xfId="0" applyFont="1" applyBorder="1" applyAlignment="1">
      <alignment horizontal="left" vertical="center"/>
    </xf>
    <xf numFmtId="0" fontId="18" fillId="0" borderId="53" xfId="0" applyFont="1" applyBorder="1" applyAlignment="1">
      <alignment horizontal="left" vertical="center"/>
    </xf>
    <xf numFmtId="0" fontId="18" fillId="0" borderId="52" xfId="0" applyFont="1" applyBorder="1" applyAlignment="1">
      <alignment horizontal="left" vertical="center"/>
    </xf>
    <xf numFmtId="0" fontId="18" fillId="0" borderId="48" xfId="0" applyFont="1" applyBorder="1" applyAlignment="1">
      <alignment horizontal="left" vertical="center"/>
    </xf>
    <xf numFmtId="0" fontId="18" fillId="0" borderId="49" xfId="0" applyFont="1" applyBorder="1" applyAlignment="1">
      <alignment horizontal="left" vertical="center"/>
    </xf>
    <xf numFmtId="0" fontId="7" fillId="0" borderId="26" xfId="0" applyFont="1" applyBorder="1" applyAlignment="1">
      <alignment horizontal="center" vertical="center" wrapText="1"/>
    </xf>
    <xf numFmtId="0" fontId="7" fillId="0" borderId="15"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19"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19"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5" fillId="0" borderId="3" xfId="0" applyFont="1" applyBorder="1" applyAlignment="1">
      <alignment horizontal="center"/>
    </xf>
    <xf numFmtId="0" fontId="15" fillId="0" borderId="26" xfId="0" applyFont="1" applyBorder="1" applyAlignment="1">
      <alignment horizontal="left" vertical="top" wrapText="1"/>
    </xf>
    <xf numFmtId="0" fontId="15" fillId="0" borderId="3" xfId="0" applyFont="1" applyBorder="1" applyAlignment="1">
      <alignment horizontal="left" vertical="top" wrapText="1"/>
    </xf>
    <xf numFmtId="0" fontId="15" fillId="0" borderId="15" xfId="0" applyFont="1" applyBorder="1" applyAlignment="1">
      <alignment horizontal="left" vertical="top" wrapText="1"/>
    </xf>
    <xf numFmtId="0" fontId="15" fillId="0" borderId="21" xfId="0" applyFont="1" applyBorder="1" applyAlignment="1">
      <alignment horizontal="center"/>
    </xf>
    <xf numFmtId="0" fontId="15" fillId="0" borderId="22" xfId="0" applyFont="1" applyBorder="1" applyAlignment="1">
      <alignment horizontal="center"/>
    </xf>
    <xf numFmtId="0" fontId="15" fillId="0" borderId="23" xfId="0" applyFont="1" applyBorder="1" applyAlignment="1">
      <alignment horizontal="center"/>
    </xf>
    <xf numFmtId="0" fontId="20" fillId="0" borderId="26" xfId="0" applyFont="1" applyBorder="1" applyAlignment="1">
      <alignment horizontal="left" vertical="top" wrapText="1"/>
    </xf>
    <xf numFmtId="0" fontId="18" fillId="0" borderId="3" xfId="0" applyFont="1" applyBorder="1" applyAlignment="1">
      <alignment horizontal="left" vertical="top" wrapText="1"/>
    </xf>
    <xf numFmtId="0" fontId="18" fillId="0" borderId="15" xfId="0" applyFont="1" applyBorder="1" applyAlignment="1">
      <alignment horizontal="left" vertical="top" wrapText="1"/>
    </xf>
    <xf numFmtId="0" fontId="18" fillId="0" borderId="35" xfId="0" applyFont="1" applyBorder="1" applyAlignment="1">
      <alignment horizontal="left" vertical="center" wrapText="1"/>
    </xf>
    <xf numFmtId="0" fontId="18" fillId="0" borderId="20" xfId="0" applyFont="1" applyBorder="1" applyAlignment="1">
      <alignment horizontal="left" vertical="center" wrapText="1"/>
    </xf>
    <xf numFmtId="0" fontId="18" fillId="0" borderId="36" xfId="0" applyFont="1" applyBorder="1" applyAlignment="1">
      <alignment horizontal="left" vertical="center" wrapText="1"/>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13" fillId="0" borderId="47" xfId="0" applyFont="1" applyBorder="1" applyAlignment="1">
      <alignment horizontal="center" vertical="center"/>
    </xf>
    <xf numFmtId="0" fontId="13" fillId="0" borderId="53" xfId="0" applyFont="1" applyBorder="1" applyAlignment="1">
      <alignment horizontal="center" vertical="center"/>
    </xf>
    <xf numFmtId="0" fontId="13" fillId="0" borderId="0" xfId="0" applyFont="1" applyAlignment="1">
      <alignment horizontal="center" vertical="center"/>
    </xf>
    <xf numFmtId="0" fontId="13" fillId="0" borderId="52" xfId="0" applyFont="1" applyBorder="1" applyAlignment="1">
      <alignment horizontal="center" vertical="center"/>
    </xf>
    <xf numFmtId="0" fontId="13" fillId="0" borderId="48" xfId="0" applyFont="1" applyBorder="1" applyAlignment="1">
      <alignment horizontal="center" vertical="center"/>
    </xf>
    <xf numFmtId="0" fontId="13" fillId="0" borderId="41" xfId="0" applyFont="1" applyBorder="1" applyAlignment="1">
      <alignment horizontal="center" vertical="center"/>
    </xf>
    <xf numFmtId="0" fontId="13" fillId="0" borderId="49" xfId="0" applyFont="1" applyBorder="1" applyAlignment="1">
      <alignment horizontal="center" vertical="center"/>
    </xf>
    <xf numFmtId="0" fontId="18" fillId="0" borderId="37" xfId="0" applyFont="1" applyBorder="1" applyAlignment="1">
      <alignment horizontal="left" vertical="center" wrapText="1"/>
    </xf>
    <xf numFmtId="0" fontId="18" fillId="0" borderId="54" xfId="0" applyFont="1" applyBorder="1" applyAlignment="1">
      <alignment horizontal="left" vertical="center" wrapText="1"/>
    </xf>
    <xf numFmtId="0" fontId="8" fillId="0" borderId="0" xfId="0" applyFont="1" applyAlignment="1">
      <alignment horizontal="left" vertical="center" wrapText="1"/>
    </xf>
    <xf numFmtId="0" fontId="15" fillId="0" borderId="27" xfId="0" applyFont="1" applyBorder="1" applyAlignment="1">
      <alignment horizontal="left" vertical="top" wrapText="1"/>
    </xf>
    <xf numFmtId="0" fontId="15" fillId="0" borderId="8" xfId="0" applyFont="1" applyBorder="1" applyAlignment="1">
      <alignment horizontal="left" vertical="top" wrapText="1"/>
    </xf>
    <xf numFmtId="0" fontId="15" fillId="0" borderId="28" xfId="0" applyFont="1" applyBorder="1" applyAlignment="1">
      <alignment horizontal="left" vertical="top" wrapText="1"/>
    </xf>
    <xf numFmtId="0" fontId="17" fillId="0" borderId="11" xfId="0" applyFont="1" applyBorder="1" applyAlignment="1">
      <alignment vertical="center"/>
    </xf>
    <xf numFmtId="0" fontId="17" fillId="0" borderId="5" xfId="0" applyFont="1" applyBorder="1" applyAlignment="1">
      <alignment vertical="center"/>
    </xf>
    <xf numFmtId="0" fontId="16" fillId="0" borderId="38" xfId="0" applyFont="1" applyBorder="1" applyAlignment="1">
      <alignment horizontal="center" vertical="center"/>
    </xf>
    <xf numFmtId="0" fontId="16" fillId="0" borderId="39" xfId="0" applyFont="1" applyBorder="1" applyAlignment="1">
      <alignment horizontal="center" vertical="center"/>
    </xf>
    <xf numFmtId="0" fontId="16" fillId="0" borderId="40" xfId="0" applyFont="1" applyBorder="1" applyAlignment="1">
      <alignment horizontal="center" vertical="center"/>
    </xf>
    <xf numFmtId="0" fontId="15" fillId="0" borderId="29" xfId="0" applyFont="1" applyBorder="1" applyAlignment="1">
      <alignment horizontal="left" wrapText="1"/>
    </xf>
    <xf numFmtId="0" fontId="15" fillId="0" borderId="30"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7" xfId="0" applyFont="1" applyBorder="1" applyAlignment="1">
      <alignment horizontal="left" wrapText="1"/>
    </xf>
    <xf numFmtId="0" fontId="15" fillId="0" borderId="9" xfId="0" applyFont="1" applyBorder="1" applyAlignment="1">
      <alignment horizontal="left" wrapText="1"/>
    </xf>
    <xf numFmtId="0" fontId="28" fillId="0" borderId="55" xfId="0" applyFont="1" applyBorder="1" applyAlignment="1">
      <alignment horizontal="left" vertical="center" wrapText="1"/>
    </xf>
    <xf numFmtId="0" fontId="28" fillId="0" borderId="56" xfId="0" applyFont="1" applyBorder="1" applyAlignment="1">
      <alignment horizontal="left" vertical="center" wrapText="1"/>
    </xf>
    <xf numFmtId="0" fontId="28" fillId="0" borderId="57" xfId="0" applyFont="1" applyBorder="1" applyAlignment="1">
      <alignment horizontal="left" vertical="center" wrapText="1"/>
    </xf>
    <xf numFmtId="0" fontId="17" fillId="0" borderId="13" xfId="0" applyFont="1" applyBorder="1" applyAlignment="1">
      <alignment vertical="center"/>
    </xf>
    <xf numFmtId="0" fontId="17" fillId="0" borderId="6" xfId="0" applyFont="1" applyBorder="1" applyAlignment="1">
      <alignment vertical="center"/>
    </xf>
    <xf numFmtId="0" fontId="15" fillId="2" borderId="32" xfId="0" applyFont="1" applyFill="1" applyBorder="1" applyAlignment="1">
      <alignment horizontal="center" vertical="center" wrapText="1"/>
    </xf>
    <xf numFmtId="0" fontId="15" fillId="2" borderId="36" xfId="0" applyFont="1" applyFill="1" applyBorder="1" applyAlignment="1">
      <alignment horizontal="center" vertical="center" wrapText="1"/>
    </xf>
    <xf numFmtId="0" fontId="15" fillId="2" borderId="37" xfId="0" applyFont="1" applyFill="1" applyBorder="1" applyAlignment="1">
      <alignment horizontal="center" vertical="center" wrapText="1"/>
    </xf>
    <xf numFmtId="0" fontId="15" fillId="2" borderId="20" xfId="0" applyFont="1" applyFill="1" applyBorder="1" applyAlignment="1">
      <alignment horizontal="center" vertical="center" wrapText="1"/>
    </xf>
    <xf numFmtId="0" fontId="16" fillId="0" borderId="38" xfId="0" applyFont="1" applyBorder="1" applyAlignment="1">
      <alignment horizontal="center" vertical="center" wrapText="1"/>
    </xf>
    <xf numFmtId="0" fontId="16" fillId="0" borderId="39" xfId="0" applyFont="1" applyBorder="1" applyAlignment="1">
      <alignment horizontal="center" vertical="center" wrapText="1"/>
    </xf>
    <xf numFmtId="0" fontId="16" fillId="0" borderId="40" xfId="0" applyFont="1" applyBorder="1" applyAlignment="1">
      <alignment horizontal="center" vertical="center" wrapText="1"/>
    </xf>
    <xf numFmtId="0" fontId="17" fillId="0" borderId="3" xfId="0" applyFont="1" applyBorder="1" applyAlignment="1">
      <alignment horizontal="left" vertical="center" wrapText="1"/>
    </xf>
    <xf numFmtId="0" fontId="27" fillId="0" borderId="1" xfId="0" applyFont="1" applyBorder="1" applyAlignment="1">
      <alignment horizontal="left" vertical="center" wrapText="1"/>
    </xf>
    <xf numFmtId="0" fontId="27" fillId="0" borderId="0" xfId="0" applyFont="1" applyAlignment="1">
      <alignment horizontal="left" vertical="center" wrapText="1"/>
    </xf>
    <xf numFmtId="0" fontId="27" fillId="0" borderId="2" xfId="0" applyFont="1" applyBorder="1" applyAlignment="1">
      <alignment horizontal="left" vertical="center" wrapText="1"/>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31" xfId="0" applyFont="1" applyBorder="1" applyAlignment="1">
      <alignment horizontal="center" vertical="center"/>
    </xf>
    <xf numFmtId="0" fontId="18" fillId="0" borderId="47" xfId="0" applyFont="1" applyBorder="1" applyAlignment="1">
      <alignment horizontal="left" vertical="center" wrapText="1"/>
    </xf>
    <xf numFmtId="0" fontId="18" fillId="0" borderId="53" xfId="0" applyFont="1" applyBorder="1" applyAlignment="1">
      <alignment horizontal="left" vertical="center" wrapText="1"/>
    </xf>
    <xf numFmtId="0" fontId="18" fillId="0" borderId="52" xfId="0" applyFont="1" applyBorder="1" applyAlignment="1">
      <alignment horizontal="left" vertical="center" wrapText="1"/>
    </xf>
    <xf numFmtId="0" fontId="18" fillId="0" borderId="48" xfId="0" applyFont="1" applyBorder="1" applyAlignment="1">
      <alignment horizontal="left" vertical="center" wrapText="1"/>
    </xf>
    <xf numFmtId="0" fontId="18" fillId="0" borderId="49" xfId="0" applyFont="1" applyBorder="1" applyAlignment="1">
      <alignment horizontal="left" vertical="center" wrapText="1"/>
    </xf>
    <xf numFmtId="0" fontId="15" fillId="0" borderId="0" xfId="0" applyFont="1" applyAlignment="1">
      <alignment horizontal="right" vertical="center" textRotation="90"/>
    </xf>
    <xf numFmtId="0" fontId="16" fillId="0" borderId="43" xfId="0" applyFont="1" applyBorder="1" applyAlignment="1">
      <alignment horizontal="center" vertical="center"/>
    </xf>
    <xf numFmtId="0" fontId="16" fillId="0" borderId="30" xfId="0" applyFont="1" applyBorder="1" applyAlignment="1">
      <alignment horizontal="center" vertical="center"/>
    </xf>
    <xf numFmtId="0" fontId="16" fillId="0" borderId="31" xfId="0" applyFont="1" applyBorder="1" applyAlignment="1">
      <alignment horizontal="center" vertical="center"/>
    </xf>
    <xf numFmtId="0" fontId="22" fillId="4" borderId="38" xfId="0" applyFont="1" applyFill="1" applyBorder="1" applyAlignment="1">
      <alignment horizontal="center" vertical="center" wrapText="1"/>
    </xf>
    <xf numFmtId="0" fontId="22" fillId="4" borderId="39" xfId="0" applyFont="1" applyFill="1" applyBorder="1" applyAlignment="1">
      <alignment horizontal="center" vertical="center" wrapText="1"/>
    </xf>
    <xf numFmtId="0" fontId="22" fillId="4" borderId="44" xfId="0" applyFont="1" applyFill="1" applyBorder="1" applyAlignment="1">
      <alignment horizontal="center" vertical="center" wrapText="1"/>
    </xf>
    <xf numFmtId="0" fontId="14" fillId="2" borderId="38" xfId="0" applyFont="1" applyFill="1" applyBorder="1" applyAlignment="1">
      <alignment horizontal="left" vertical="top" wrapText="1" readingOrder="1"/>
    </xf>
    <xf numFmtId="0" fontId="14" fillId="2" borderId="39" xfId="0" applyFont="1" applyFill="1" applyBorder="1" applyAlignment="1">
      <alignment horizontal="left" vertical="top" wrapText="1" readingOrder="1"/>
    </xf>
    <xf numFmtId="0" fontId="14" fillId="2" borderId="40" xfId="0" applyFont="1" applyFill="1" applyBorder="1" applyAlignment="1">
      <alignment horizontal="left" vertical="top" wrapText="1" readingOrder="1"/>
    </xf>
    <xf numFmtId="0" fontId="22" fillId="4" borderId="22" xfId="0" applyFont="1" applyFill="1" applyBorder="1" applyAlignment="1">
      <alignment horizontal="center" vertical="center" wrapText="1"/>
    </xf>
    <xf numFmtId="0" fontId="15" fillId="0" borderId="42" xfId="0" applyFont="1" applyBorder="1" applyAlignment="1">
      <alignment horizontal="right" vertical="center" textRotation="90"/>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16" fillId="0" borderId="41" xfId="0" applyFont="1" applyBorder="1" applyAlignment="1">
      <alignment horizontal="center"/>
    </xf>
    <xf numFmtId="0" fontId="21" fillId="0" borderId="15" xfId="0" applyFont="1" applyBorder="1" applyAlignment="1">
      <alignment horizontal="center" vertical="center" wrapText="1"/>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9" borderId="15"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16" xfId="0" applyFont="1" applyFill="1" applyBorder="1" applyAlignment="1">
      <alignment horizontal="center" vertical="center"/>
    </xf>
    <xf numFmtId="0" fontId="21" fillId="10" borderId="15" xfId="0" applyFont="1" applyFill="1" applyBorder="1" applyAlignment="1">
      <alignment horizontal="center" vertical="center"/>
    </xf>
    <xf numFmtId="0" fontId="21" fillId="6" borderId="3" xfId="0" applyFont="1" applyFill="1" applyBorder="1" applyAlignment="1">
      <alignment horizontal="center"/>
    </xf>
    <xf numFmtId="0" fontId="21" fillId="8" borderId="3" xfId="0" applyFont="1" applyFill="1" applyBorder="1" applyAlignment="1">
      <alignment horizontal="center" vertical="center"/>
    </xf>
    <xf numFmtId="0" fontId="16" fillId="0" borderId="0" xfId="0" applyFont="1" applyAlignment="1">
      <alignment horizontal="center"/>
    </xf>
    <xf numFmtId="0" fontId="16" fillId="6" borderId="15" xfId="0" applyFont="1" applyFill="1" applyBorder="1" applyAlignment="1">
      <alignment horizontal="center" vertical="center" wrapText="1"/>
    </xf>
    <xf numFmtId="0" fontId="21" fillId="6" borderId="15" xfId="0" applyFont="1" applyFill="1" applyBorder="1" applyAlignment="1">
      <alignment horizontal="center"/>
    </xf>
    <xf numFmtId="0" fontId="16" fillId="2" borderId="0" xfId="0" applyFont="1" applyFill="1" applyAlignment="1">
      <alignment horizontal="center"/>
    </xf>
    <xf numFmtId="0" fontId="17" fillId="0" borderId="3" xfId="0" applyFont="1" applyBorder="1" applyAlignment="1">
      <alignment horizontal="center" vertical="center" wrapText="1"/>
    </xf>
    <xf numFmtId="0" fontId="13" fillId="2" borderId="38" xfId="0" applyFont="1" applyFill="1" applyBorder="1" applyAlignment="1">
      <alignment horizontal="left" vertical="top" wrapText="1" readingOrder="1"/>
    </xf>
    <xf numFmtId="0" fontId="13" fillId="2" borderId="39" xfId="0" applyFont="1" applyFill="1" applyBorder="1" applyAlignment="1">
      <alignment horizontal="left" vertical="top" wrapText="1" readingOrder="1"/>
    </xf>
    <xf numFmtId="0" fontId="13" fillId="2" borderId="40"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23" fillId="4" borderId="22" xfId="0" applyFont="1" applyFill="1" applyBorder="1" applyAlignment="1">
      <alignment horizontal="center" vertical="center" wrapText="1"/>
    </xf>
    <xf numFmtId="0" fontId="28" fillId="0" borderId="1" xfId="0" applyFont="1" applyBorder="1" applyAlignment="1">
      <alignment vertical="center" wrapText="1"/>
    </xf>
    <xf numFmtId="0" fontId="28" fillId="0" borderId="0" xfId="0" applyFont="1" applyAlignment="1">
      <alignment vertical="center" wrapText="1"/>
    </xf>
    <xf numFmtId="0" fontId="28" fillId="0" borderId="1" xfId="0" applyFont="1" applyBorder="1"/>
    <xf numFmtId="0" fontId="28" fillId="0" borderId="0" xfId="0" applyFont="1"/>
    <xf numFmtId="0" fontId="21" fillId="9" borderId="34" xfId="0" applyFont="1" applyFill="1" applyBorder="1" applyAlignment="1">
      <alignment horizontal="center" vertical="center"/>
    </xf>
    <xf numFmtId="0" fontId="21" fillId="9" borderId="19" xfId="0" applyFont="1" applyFill="1" applyBorder="1" applyAlignment="1">
      <alignment horizontal="center" vertical="center"/>
    </xf>
    <xf numFmtId="0" fontId="21" fillId="10" borderId="4" xfId="0" applyFont="1" applyFill="1" applyBorder="1" applyAlignment="1">
      <alignment horizontal="center" vertical="center"/>
    </xf>
    <xf numFmtId="0" fontId="21" fillId="10" borderId="19" xfId="0" applyFont="1" applyFill="1" applyBorder="1" applyAlignment="1">
      <alignment horizontal="center" vertical="center"/>
    </xf>
    <xf numFmtId="0" fontId="21" fillId="7" borderId="4" xfId="0" applyFont="1" applyFill="1" applyBorder="1" applyAlignment="1">
      <alignment horizontal="center" vertical="center"/>
    </xf>
    <xf numFmtId="0" fontId="21" fillId="7" borderId="19" xfId="0" applyFont="1" applyFill="1" applyBorder="1" applyAlignment="1">
      <alignment horizontal="center" vertical="center"/>
    </xf>
    <xf numFmtId="0" fontId="21" fillId="0" borderId="4" xfId="0" applyFont="1" applyBorder="1" applyAlignment="1">
      <alignment horizontal="center" vertical="center" wrapText="1"/>
    </xf>
    <xf numFmtId="0" fontId="21" fillId="0" borderId="34" xfId="0" applyFont="1" applyBorder="1" applyAlignment="1">
      <alignment horizontal="center" vertical="center" wrapText="1"/>
    </xf>
    <xf numFmtId="0" fontId="21" fillId="0" borderId="19" xfId="0" applyFont="1" applyBorder="1" applyAlignment="1">
      <alignment horizontal="center" vertical="center" wrapText="1"/>
    </xf>
    <xf numFmtId="0" fontId="21" fillId="8" borderId="4" xfId="0" applyFont="1" applyFill="1" applyBorder="1" applyAlignment="1">
      <alignment horizontal="center" vertical="center"/>
    </xf>
    <xf numFmtId="0" fontId="21" fillId="8" borderId="19" xfId="0" applyFont="1" applyFill="1" applyBorder="1" applyAlignment="1">
      <alignment horizontal="center" vertical="center"/>
    </xf>
    <xf numFmtId="0" fontId="16" fillId="2" borderId="41" xfId="0" applyFont="1" applyFill="1" applyBorder="1" applyAlignment="1">
      <alignment horizontal="center"/>
    </xf>
    <xf numFmtId="0" fontId="16" fillId="6" borderId="4" xfId="0" applyFont="1" applyFill="1" applyBorder="1" applyAlignment="1">
      <alignment horizontal="center" vertical="center"/>
    </xf>
    <xf numFmtId="0" fontId="16" fillId="6" borderId="19" xfId="0" applyFont="1" applyFill="1" applyBorder="1" applyAlignment="1">
      <alignment horizontal="center" vertical="center"/>
    </xf>
    <xf numFmtId="0" fontId="16" fillId="6" borderId="4" xfId="0" applyFont="1" applyFill="1" applyBorder="1" applyAlignment="1">
      <alignment horizontal="center" vertical="center" wrapText="1"/>
    </xf>
    <xf numFmtId="0" fontId="16" fillId="6" borderId="19" xfId="0" applyFont="1" applyFill="1" applyBorder="1" applyAlignment="1">
      <alignment horizontal="center" vertical="center" wrapText="1"/>
    </xf>
    <xf numFmtId="0" fontId="21" fillId="7" borderId="50" xfId="0" applyFont="1" applyFill="1" applyBorder="1" applyAlignment="1">
      <alignment horizontal="center" vertical="center"/>
    </xf>
    <xf numFmtId="0" fontId="21" fillId="7" borderId="51" xfId="0" applyFont="1" applyFill="1" applyBorder="1" applyAlignment="1">
      <alignment horizontal="center" vertical="center"/>
    </xf>
    <xf numFmtId="0" fontId="21" fillId="6" borderId="4" xfId="0" applyFont="1" applyFill="1" applyBorder="1" applyAlignment="1">
      <alignment horizontal="center"/>
    </xf>
    <xf numFmtId="0" fontId="21" fillId="6" borderId="34" xfId="0" applyFont="1" applyFill="1" applyBorder="1" applyAlignment="1">
      <alignment horizontal="center"/>
    </xf>
    <xf numFmtId="0" fontId="21" fillId="6" borderId="19" xfId="0" applyFont="1" applyFill="1" applyBorder="1" applyAlignment="1">
      <alignment horizontal="center"/>
    </xf>
    <xf numFmtId="0" fontId="16" fillId="6" borderId="34" xfId="0" applyFont="1" applyFill="1" applyBorder="1" applyAlignment="1">
      <alignment horizontal="center" vertical="center" wrapText="1"/>
    </xf>
    <xf numFmtId="0" fontId="21" fillId="8" borderId="34" xfId="0" applyFont="1" applyFill="1" applyBorder="1" applyAlignment="1">
      <alignment horizontal="center" vertical="center"/>
    </xf>
    <xf numFmtId="0" fontId="16" fillId="6" borderId="45" xfId="0" applyFont="1" applyFill="1" applyBorder="1" applyAlignment="1">
      <alignment horizontal="center" vertical="center" wrapText="1"/>
    </xf>
    <xf numFmtId="0" fontId="16" fillId="6" borderId="46" xfId="0" applyFont="1" applyFill="1" applyBorder="1" applyAlignment="1">
      <alignment horizontal="center" vertical="center" wrapText="1"/>
    </xf>
    <xf numFmtId="0" fontId="16" fillId="6" borderId="47" xfId="0" applyFont="1" applyFill="1" applyBorder="1" applyAlignment="1">
      <alignment horizontal="center" vertical="center" wrapText="1"/>
    </xf>
    <xf numFmtId="0" fontId="16" fillId="6" borderId="48" xfId="0" applyFont="1" applyFill="1" applyBorder="1" applyAlignment="1">
      <alignment horizontal="center" vertical="center" wrapText="1"/>
    </xf>
    <xf numFmtId="0" fontId="16" fillId="6" borderId="41" xfId="0" applyFont="1" applyFill="1" applyBorder="1" applyAlignment="1">
      <alignment horizontal="center" vertical="center" wrapText="1"/>
    </xf>
    <xf numFmtId="0" fontId="16" fillId="6" borderId="49" xfId="0" applyFont="1" applyFill="1" applyBorder="1" applyAlignment="1">
      <alignment horizontal="center" vertical="center" wrapText="1"/>
    </xf>
    <xf numFmtId="0" fontId="16" fillId="6" borderId="37" xfId="0" applyFont="1" applyFill="1" applyBorder="1" applyAlignment="1">
      <alignment horizontal="center" vertical="center" wrapText="1"/>
    </xf>
    <xf numFmtId="0" fontId="16" fillId="6" borderId="20" xfId="0" applyFont="1" applyFill="1" applyBorder="1" applyAlignment="1">
      <alignment horizontal="center" vertical="center" wrapText="1"/>
    </xf>
    <xf numFmtId="0" fontId="21" fillId="7" borderId="34" xfId="0" applyFont="1" applyFill="1" applyBorder="1" applyAlignment="1">
      <alignment horizontal="center" vertical="center"/>
    </xf>
    <xf numFmtId="0" fontId="16" fillId="6" borderId="34" xfId="0" applyFont="1" applyFill="1" applyBorder="1" applyAlignment="1">
      <alignment horizontal="center" vertical="center"/>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2</xdr:col>
      <xdr:colOff>2490108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Wendy Jhojanna Urrea Almanzar" id="{404FD36F-8B54-3344-8ED3-2F0EAC5B01A6}" userId="S::wendy.urrea@gobiernobogota.gov.co::c9a115b8-8930-4d48-b151-b5e95104786e"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C14" dT="2026-07-14T21:52:41.90" personId="{404FD36F-8B54-3344-8ED3-2F0EAC5B01A6}" id="{140DE96B-35D0-0D4C-9D83-EAC2BCA38EBD}">
    <text>Y si hay incumplimiento parcial?</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abSelected="1" zoomScale="85" zoomScaleNormal="85" zoomScalePageLayoutView="40" workbookViewId="0">
      <selection activeCell="B7" sqref="B7:F7"/>
    </sheetView>
  </sheetViews>
  <sheetFormatPr baseColWidth="10" defaultColWidth="11.42578125" defaultRowHeight="12.75" x14ac:dyDescent="0.2"/>
  <cols>
    <col min="1" max="1" width="2.7109375" customWidth="1"/>
    <col min="2" max="2" width="42" customWidth="1"/>
    <col min="3" max="3" width="71.42578125" customWidth="1"/>
    <col min="4" max="4" width="36.7109375" customWidth="1"/>
    <col min="5" max="5" width="28.42578125" customWidth="1"/>
    <col min="6" max="6" width="35.85546875" customWidth="1"/>
    <col min="7" max="7" width="2.7109375" customWidth="1"/>
  </cols>
  <sheetData>
    <row r="1" spans="2:6" ht="14.25" customHeight="1" x14ac:dyDescent="0.2"/>
    <row r="2" spans="2:6" ht="84" customHeight="1" x14ac:dyDescent="0.2">
      <c r="B2" s="147"/>
      <c r="C2" s="160" t="s">
        <v>0</v>
      </c>
      <c r="D2" s="161"/>
      <c r="E2" s="162"/>
      <c r="F2" s="169" t="s">
        <v>1</v>
      </c>
    </row>
    <row r="3" spans="2:6" ht="42.75" customHeight="1" x14ac:dyDescent="0.2">
      <c r="B3" s="147"/>
      <c r="C3" s="163"/>
      <c r="D3" s="164"/>
      <c r="E3" s="165"/>
      <c r="F3" s="170"/>
    </row>
    <row r="4" spans="2:6" ht="41.25" customHeight="1" x14ac:dyDescent="0.2">
      <c r="B4" s="147"/>
      <c r="C4" s="166"/>
      <c r="D4" s="167"/>
      <c r="E4" s="168"/>
      <c r="F4" s="158"/>
    </row>
    <row r="5" spans="2:6" ht="37.5" customHeight="1" thickBot="1" x14ac:dyDescent="0.25">
      <c r="B5" s="12"/>
      <c r="C5" s="13"/>
      <c r="D5" s="13"/>
      <c r="E5" s="13"/>
      <c r="F5" s="13"/>
    </row>
    <row r="6" spans="2:6" ht="21" customHeight="1" thickBot="1" x14ac:dyDescent="0.3">
      <c r="B6" s="151" t="s">
        <v>2</v>
      </c>
      <c r="C6" s="152"/>
      <c r="D6" s="152"/>
      <c r="E6" s="152"/>
      <c r="F6" s="153"/>
    </row>
    <row r="7" spans="2:6" ht="78.75" customHeight="1" x14ac:dyDescent="0.2">
      <c r="B7" s="157" t="s">
        <v>3</v>
      </c>
      <c r="C7" s="158"/>
      <c r="D7" s="158"/>
      <c r="E7" s="158"/>
      <c r="F7" s="159"/>
    </row>
    <row r="8" spans="2:6" ht="21" customHeight="1" x14ac:dyDescent="0.2">
      <c r="B8" s="154" t="s">
        <v>4</v>
      </c>
      <c r="C8" s="155"/>
      <c r="D8" s="155"/>
      <c r="E8" s="155"/>
      <c r="F8" s="156"/>
    </row>
    <row r="9" spans="2:6" ht="34.5" customHeight="1" x14ac:dyDescent="0.2">
      <c r="B9" s="148" t="s">
        <v>5</v>
      </c>
      <c r="C9" s="149"/>
      <c r="D9" s="149"/>
      <c r="E9" s="149"/>
      <c r="F9" s="150"/>
    </row>
    <row r="10" spans="2:6" ht="36" customHeight="1" x14ac:dyDescent="0.2">
      <c r="B10" s="148" t="s">
        <v>6</v>
      </c>
      <c r="C10" s="149"/>
      <c r="D10" s="149"/>
      <c r="E10" s="149"/>
      <c r="F10" s="150"/>
    </row>
    <row r="11" spans="2:6" ht="72" customHeight="1" x14ac:dyDescent="0.2">
      <c r="B11" s="148" t="s">
        <v>7</v>
      </c>
      <c r="C11" s="149"/>
      <c r="D11" s="149"/>
      <c r="E11" s="149"/>
      <c r="F11" s="150"/>
    </row>
    <row r="12" spans="2:6" ht="34.5" customHeight="1" x14ac:dyDescent="0.2">
      <c r="B12" s="148" t="s">
        <v>8</v>
      </c>
      <c r="C12" s="149"/>
      <c r="D12" s="149"/>
      <c r="E12" s="149"/>
      <c r="F12" s="150"/>
    </row>
    <row r="13" spans="2:6" ht="44.25" customHeight="1" x14ac:dyDescent="0.2">
      <c r="B13" s="148" t="s">
        <v>9</v>
      </c>
      <c r="C13" s="149"/>
      <c r="D13" s="149"/>
      <c r="E13" s="149"/>
      <c r="F13" s="150"/>
    </row>
    <row r="14" spans="2:6" ht="26.25" customHeight="1" x14ac:dyDescent="0.2">
      <c r="B14" s="148" t="s">
        <v>10</v>
      </c>
      <c r="C14" s="149"/>
      <c r="D14" s="149"/>
      <c r="E14" s="149"/>
      <c r="F14" s="150"/>
    </row>
    <row r="15" spans="2:6" ht="22.5" customHeight="1" x14ac:dyDescent="0.2">
      <c r="B15" s="148" t="s">
        <v>11</v>
      </c>
      <c r="C15" s="149"/>
      <c r="D15" s="149"/>
      <c r="E15" s="149"/>
      <c r="F15" s="150"/>
    </row>
    <row r="16" spans="2:6" ht="33" customHeight="1" x14ac:dyDescent="0.2">
      <c r="B16" s="148" t="s">
        <v>12</v>
      </c>
      <c r="C16" s="149"/>
      <c r="D16" s="149"/>
      <c r="E16" s="149"/>
      <c r="F16" s="150"/>
    </row>
    <row r="17" spans="2:6" ht="36.75" customHeight="1" x14ac:dyDescent="0.2">
      <c r="B17" s="148" t="s">
        <v>13</v>
      </c>
      <c r="C17" s="149"/>
      <c r="D17" s="149"/>
      <c r="E17" s="149"/>
      <c r="F17" s="150"/>
    </row>
    <row r="18" spans="2:6" ht="26.25" customHeight="1" x14ac:dyDescent="0.2">
      <c r="B18" s="148" t="s">
        <v>14</v>
      </c>
      <c r="C18" s="149"/>
      <c r="D18" s="149"/>
      <c r="E18" s="149"/>
      <c r="F18" s="150"/>
    </row>
    <row r="19" spans="2:6" ht="27" customHeight="1" thickBot="1" x14ac:dyDescent="0.25">
      <c r="B19" s="172" t="s">
        <v>15</v>
      </c>
      <c r="C19" s="173"/>
      <c r="D19" s="173"/>
      <c r="E19" s="173"/>
      <c r="F19" s="174"/>
    </row>
    <row r="20" spans="2:6" ht="14.25" customHeight="1" x14ac:dyDescent="0.2">
      <c r="B20" s="6"/>
    </row>
    <row r="21" spans="2:6" x14ac:dyDescent="0.2">
      <c r="B21" s="7"/>
    </row>
    <row r="22" spans="2:6" ht="17.25" customHeight="1" x14ac:dyDescent="0.2">
      <c r="B22" s="171"/>
      <c r="C22" s="171"/>
      <c r="D22" s="171"/>
      <c r="E22" s="171"/>
      <c r="F22" s="171"/>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28"/>
  <sheetViews>
    <sheetView showGridLines="0" topLeftCell="A9" zoomScale="88" zoomScaleNormal="80" zoomScalePageLayoutView="85" workbookViewId="0">
      <selection activeCell="B16" sqref="B16:F16"/>
    </sheetView>
  </sheetViews>
  <sheetFormatPr baseColWidth="10" defaultColWidth="11.42578125" defaultRowHeight="12.75" x14ac:dyDescent="0.2"/>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x14ac:dyDescent="0.2">
      <c r="B2" s="147"/>
      <c r="C2" s="160" t="s">
        <v>16</v>
      </c>
      <c r="D2" s="161"/>
      <c r="E2" s="162"/>
      <c r="F2" s="169" t="s">
        <v>1</v>
      </c>
    </row>
    <row r="3" spans="2:6" ht="51" customHeight="1" x14ac:dyDescent="0.2">
      <c r="B3" s="147"/>
      <c r="C3" s="163"/>
      <c r="D3" s="164"/>
      <c r="E3" s="165"/>
      <c r="F3" s="170"/>
    </row>
    <row r="4" spans="2:6" ht="54" customHeight="1" x14ac:dyDescent="0.2">
      <c r="B4" s="147"/>
      <c r="C4" s="166"/>
      <c r="D4" s="167"/>
      <c r="E4" s="168"/>
      <c r="F4" s="158"/>
    </row>
    <row r="5" spans="2:6" ht="24.75" customHeight="1" thickBot="1" x14ac:dyDescent="0.25">
      <c r="B5" s="12"/>
      <c r="C5" s="13"/>
      <c r="D5" s="13"/>
      <c r="E5" s="13"/>
      <c r="F5" s="13"/>
    </row>
    <row r="6" spans="2:6" ht="18" customHeight="1" thickBot="1" x14ac:dyDescent="0.25">
      <c r="B6" s="177" t="s">
        <v>17</v>
      </c>
      <c r="C6" s="178"/>
      <c r="D6" s="178"/>
      <c r="E6" s="178"/>
      <c r="F6" s="179"/>
    </row>
    <row r="7" spans="2:6" ht="42.75" customHeight="1" x14ac:dyDescent="0.2">
      <c r="B7" s="180" t="s">
        <v>18</v>
      </c>
      <c r="C7" s="181"/>
      <c r="D7" s="181"/>
      <c r="E7" s="181"/>
      <c r="F7" s="181"/>
    </row>
    <row r="8" spans="2:6" ht="63" customHeight="1" x14ac:dyDescent="0.2">
      <c r="B8" s="182"/>
      <c r="C8" s="183"/>
      <c r="D8" s="183"/>
      <c r="E8" s="183"/>
      <c r="F8" s="183"/>
    </row>
    <row r="9" spans="2:6" ht="37.5" customHeight="1" x14ac:dyDescent="0.2">
      <c r="B9" s="182"/>
      <c r="C9" s="183"/>
      <c r="D9" s="183"/>
      <c r="E9" s="183"/>
      <c r="F9" s="183"/>
    </row>
    <row r="10" spans="2:6" ht="43.5" customHeight="1" x14ac:dyDescent="0.2">
      <c r="B10" s="182"/>
      <c r="C10" s="183"/>
      <c r="D10" s="183"/>
      <c r="E10" s="183"/>
      <c r="F10" s="183"/>
    </row>
    <row r="11" spans="2:6" ht="58.5" customHeight="1" x14ac:dyDescent="0.2">
      <c r="B11" s="182"/>
      <c r="C11" s="183"/>
      <c r="D11" s="183"/>
      <c r="E11" s="183"/>
      <c r="F11" s="183"/>
    </row>
    <row r="12" spans="2:6" ht="46.5" customHeight="1" x14ac:dyDescent="0.2">
      <c r="B12" s="182"/>
      <c r="C12" s="183"/>
      <c r="D12" s="183"/>
      <c r="E12" s="183"/>
      <c r="F12" s="183"/>
    </row>
    <row r="13" spans="2:6" ht="47.25" customHeight="1" x14ac:dyDescent="0.2">
      <c r="B13" s="182"/>
      <c r="C13" s="183"/>
      <c r="D13" s="183"/>
      <c r="E13" s="183"/>
      <c r="F13" s="183"/>
    </row>
    <row r="14" spans="2:6" ht="22.5" customHeight="1" thickBot="1" x14ac:dyDescent="0.25">
      <c r="B14" s="184"/>
      <c r="C14" s="185"/>
      <c r="D14" s="185"/>
      <c r="E14" s="185"/>
      <c r="F14" s="185"/>
    </row>
    <row r="15" spans="2:6" ht="16.5" customHeight="1" thickBot="1" x14ac:dyDescent="0.25">
      <c r="B15" s="195" t="s">
        <v>19</v>
      </c>
      <c r="C15" s="196"/>
      <c r="D15" s="196"/>
      <c r="E15" s="196"/>
      <c r="F15" s="197"/>
    </row>
    <row r="16" spans="2:6" ht="127.5" customHeight="1" x14ac:dyDescent="0.2">
      <c r="B16" s="186" t="s">
        <v>20</v>
      </c>
      <c r="C16" s="187"/>
      <c r="D16" s="187"/>
      <c r="E16" s="187"/>
      <c r="F16" s="188"/>
    </row>
    <row r="17" spans="2:6" ht="19.5" customHeight="1" x14ac:dyDescent="0.2">
      <c r="B17" s="44"/>
      <c r="C17" s="45" t="s">
        <v>21</v>
      </c>
      <c r="D17" s="193" t="s">
        <v>22</v>
      </c>
      <c r="E17" s="193" t="s">
        <v>23</v>
      </c>
      <c r="F17" s="191" t="s">
        <v>24</v>
      </c>
    </row>
    <row r="18" spans="2:6" ht="21" customHeight="1" x14ac:dyDescent="0.2">
      <c r="B18" s="44"/>
      <c r="C18" s="45" t="s">
        <v>25</v>
      </c>
      <c r="D18" s="194"/>
      <c r="E18" s="194"/>
      <c r="F18" s="192"/>
    </row>
    <row r="19" spans="2:6" ht="18.75" customHeight="1" x14ac:dyDescent="0.2">
      <c r="B19" s="49" t="s">
        <v>26</v>
      </c>
      <c r="C19" s="50"/>
      <c r="D19" s="51" t="s">
        <v>27</v>
      </c>
      <c r="E19" s="52" t="s">
        <v>28</v>
      </c>
      <c r="F19" s="53" t="s">
        <v>29</v>
      </c>
    </row>
    <row r="20" spans="2:6" ht="24" customHeight="1" x14ac:dyDescent="0.2">
      <c r="B20" s="44"/>
      <c r="C20" s="45" t="s">
        <v>30</v>
      </c>
      <c r="D20" s="54"/>
      <c r="E20" s="54"/>
      <c r="F20" s="55"/>
    </row>
    <row r="21" spans="2:6" ht="23.25" customHeight="1" x14ac:dyDescent="0.2">
      <c r="B21" s="44"/>
      <c r="C21" s="45" t="s">
        <v>31</v>
      </c>
      <c r="D21" s="56"/>
      <c r="E21" s="56"/>
      <c r="F21" s="57"/>
    </row>
    <row r="22" spans="2:6" ht="19.5" customHeight="1" x14ac:dyDescent="0.2">
      <c r="B22" s="175" t="s">
        <v>32</v>
      </c>
      <c r="C22" s="176"/>
      <c r="D22" s="46" t="s">
        <v>33</v>
      </c>
      <c r="E22" s="47" t="s">
        <v>34</v>
      </c>
      <c r="F22" s="48" t="s">
        <v>35</v>
      </c>
    </row>
    <row r="23" spans="2:6" ht="19.5" customHeight="1" x14ac:dyDescent="0.2">
      <c r="B23" s="189" t="s">
        <v>36</v>
      </c>
      <c r="C23" s="190"/>
      <c r="D23" s="51" t="s">
        <v>27</v>
      </c>
      <c r="E23" s="52" t="s">
        <v>28</v>
      </c>
      <c r="F23" s="53" t="s">
        <v>35</v>
      </c>
    </row>
    <row r="24" spans="2:6" ht="23.25" customHeight="1" x14ac:dyDescent="0.2">
      <c r="B24" s="44"/>
      <c r="C24" s="45" t="s">
        <v>37</v>
      </c>
      <c r="D24" s="58"/>
      <c r="E24" s="58"/>
      <c r="F24" s="59"/>
    </row>
    <row r="25" spans="2:6" ht="19.5" customHeight="1" x14ac:dyDescent="0.2">
      <c r="B25" s="175" t="s">
        <v>133</v>
      </c>
      <c r="C25" s="176"/>
      <c r="D25" s="51" t="s">
        <v>27</v>
      </c>
      <c r="E25" s="47" t="s">
        <v>34</v>
      </c>
      <c r="F25" s="60" t="s">
        <v>29</v>
      </c>
    </row>
    <row r="26" spans="2:6" ht="15.75" x14ac:dyDescent="0.2">
      <c r="B26" s="175" t="s">
        <v>138</v>
      </c>
      <c r="C26" s="176"/>
      <c r="D26" s="51" t="s">
        <v>27</v>
      </c>
      <c r="E26" s="52" t="s">
        <v>28</v>
      </c>
      <c r="F26" s="48" t="s">
        <v>35</v>
      </c>
    </row>
    <row r="27" spans="2:6" ht="15.75" x14ac:dyDescent="0.2">
      <c r="B27" s="175" t="s">
        <v>38</v>
      </c>
      <c r="C27" s="176"/>
      <c r="D27" s="51" t="s">
        <v>27</v>
      </c>
      <c r="E27" s="52" t="s">
        <v>28</v>
      </c>
      <c r="F27" s="48" t="s">
        <v>35</v>
      </c>
    </row>
    <row r="28" spans="2:6" ht="15.75" x14ac:dyDescent="0.2">
      <c r="B28" s="175" t="s">
        <v>139</v>
      </c>
      <c r="C28" s="176"/>
      <c r="D28" s="51" t="s">
        <v>27</v>
      </c>
      <c r="E28" s="52" t="s">
        <v>28</v>
      </c>
      <c r="F28" s="48" t="s">
        <v>35</v>
      </c>
    </row>
  </sheetData>
  <mergeCells count="16">
    <mergeCell ref="C2:E4"/>
    <mergeCell ref="F2:F4"/>
    <mergeCell ref="B2:B4"/>
    <mergeCell ref="F17:F18"/>
    <mergeCell ref="E17:E18"/>
    <mergeCell ref="D17:D18"/>
    <mergeCell ref="B15:F15"/>
    <mergeCell ref="B28:C28"/>
    <mergeCell ref="B6:F6"/>
    <mergeCell ref="B7:F14"/>
    <mergeCell ref="B16:F16"/>
    <mergeCell ref="B26:C26"/>
    <mergeCell ref="B27:C27"/>
    <mergeCell ref="B25:C25"/>
    <mergeCell ref="B23:C23"/>
    <mergeCell ref="B22:C22"/>
  </mergeCells>
  <phoneticPr fontId="1" type="noConversion"/>
  <dataValidations count="1">
    <dataValidation type="list" allowBlank="1" showInputMessage="1" showErrorMessage="1" sqref="D22:E23 D19:E19 D25:E28" xr:uid="{00000000-0002-0000-0100-000000000000}">
      <formula1>#REF!</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54"/>
  <sheetViews>
    <sheetView showGridLines="0" topLeftCell="A15" zoomScale="70" zoomScaleNormal="70" zoomScalePageLayoutView="70" workbookViewId="0">
      <selection activeCell="H21" sqref="H21"/>
    </sheetView>
  </sheetViews>
  <sheetFormatPr baseColWidth="10" defaultColWidth="11.42578125" defaultRowHeight="12.75" x14ac:dyDescent="0.2"/>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1.42578125" style="10" customWidth="1"/>
    <col min="9" max="9" width="14.7109375" customWidth="1"/>
    <col min="10" max="10" width="11.85546875" customWidth="1"/>
    <col min="11" max="11" width="14" customWidth="1"/>
    <col min="12" max="12" width="15.28515625" style="4" customWidth="1"/>
    <col min="13" max="13" width="4.85546875" customWidth="1"/>
  </cols>
  <sheetData>
    <row r="1" spans="2:17" x14ac:dyDescent="0.2">
      <c r="H1"/>
      <c r="L1"/>
    </row>
    <row r="2" spans="2:17" ht="48.75" customHeight="1" x14ac:dyDescent="0.2">
      <c r="B2" s="147"/>
      <c r="C2" s="160" t="s">
        <v>16</v>
      </c>
      <c r="D2" s="161"/>
      <c r="E2" s="161"/>
      <c r="F2" s="161"/>
      <c r="G2" s="161"/>
      <c r="H2" s="161"/>
      <c r="I2" s="161"/>
      <c r="J2" s="162"/>
      <c r="K2" s="131" t="s">
        <v>1</v>
      </c>
      <c r="L2" s="205"/>
    </row>
    <row r="3" spans="2:17" ht="42" customHeight="1" x14ac:dyDescent="0.2">
      <c r="B3" s="147"/>
      <c r="C3" s="163"/>
      <c r="D3" s="164"/>
      <c r="E3" s="164"/>
      <c r="F3" s="164"/>
      <c r="G3" s="164"/>
      <c r="H3" s="164"/>
      <c r="I3" s="164"/>
      <c r="J3" s="165"/>
      <c r="K3" s="206"/>
      <c r="L3" s="207"/>
    </row>
    <row r="4" spans="2:17" ht="36.75" customHeight="1" x14ac:dyDescent="0.2">
      <c r="B4" s="147"/>
      <c r="C4" s="166"/>
      <c r="D4" s="167"/>
      <c r="E4" s="167"/>
      <c r="F4" s="167"/>
      <c r="G4" s="167"/>
      <c r="H4" s="167"/>
      <c r="I4" s="167"/>
      <c r="J4" s="168"/>
      <c r="K4" s="208"/>
      <c r="L4" s="209"/>
    </row>
    <row r="5" spans="2:17" ht="24.75" customHeight="1" thickBot="1" x14ac:dyDescent="0.25">
      <c r="C5" s="12"/>
      <c r="D5" s="13"/>
      <c r="E5" s="13"/>
      <c r="F5" s="13"/>
      <c r="G5" s="13"/>
      <c r="H5"/>
      <c r="L5"/>
    </row>
    <row r="6" spans="2:17" ht="54" customHeight="1" thickBot="1" x14ac:dyDescent="0.25">
      <c r="B6" s="217" t="s">
        <v>39</v>
      </c>
      <c r="C6" s="218"/>
      <c r="D6" s="218"/>
      <c r="E6" s="218"/>
      <c r="F6" s="218"/>
      <c r="G6" s="218"/>
      <c r="H6" s="218"/>
      <c r="I6" s="218"/>
      <c r="J6" s="218"/>
      <c r="K6" s="218"/>
      <c r="L6" s="219"/>
      <c r="M6" s="1"/>
      <c r="N6" s="1"/>
      <c r="O6" s="1"/>
      <c r="P6" s="1"/>
      <c r="Q6" s="1"/>
    </row>
    <row r="7" spans="2:17" ht="24.75" customHeight="1" x14ac:dyDescent="0.2">
      <c r="B7" s="202" t="s">
        <v>19</v>
      </c>
      <c r="C7" s="203"/>
      <c r="D7" s="203"/>
      <c r="E7" s="203"/>
      <c r="F7" s="203"/>
      <c r="G7" s="203"/>
      <c r="H7" s="203"/>
      <c r="I7" s="203"/>
      <c r="J7" s="203"/>
      <c r="K7" s="203"/>
      <c r="L7" s="204"/>
    </row>
    <row r="8" spans="2:17" ht="18" customHeight="1" x14ac:dyDescent="0.25">
      <c r="B8" s="98" t="s">
        <v>40</v>
      </c>
      <c r="C8" s="99"/>
      <c r="D8" s="99"/>
      <c r="E8" s="99"/>
      <c r="F8" s="99"/>
      <c r="G8" s="99"/>
      <c r="H8" s="99"/>
      <c r="I8" s="99"/>
      <c r="J8" s="99"/>
      <c r="K8" s="99"/>
      <c r="L8" s="100"/>
    </row>
    <row r="9" spans="2:17" ht="15.75" x14ac:dyDescent="0.25">
      <c r="B9" s="98" t="s">
        <v>41</v>
      </c>
      <c r="C9" s="101"/>
      <c r="D9" s="101"/>
      <c r="E9" s="101"/>
      <c r="F9" s="101"/>
      <c r="G9" s="101"/>
      <c r="H9" s="101"/>
      <c r="I9" s="102"/>
      <c r="J9" s="101"/>
      <c r="K9" s="101"/>
      <c r="L9" s="103"/>
    </row>
    <row r="10" spans="2:17" ht="15.75" x14ac:dyDescent="0.25">
      <c r="B10" s="98" t="s">
        <v>42</v>
      </c>
      <c r="C10" s="101"/>
      <c r="D10" s="101"/>
      <c r="E10" s="101"/>
      <c r="F10" s="101"/>
      <c r="G10" s="101"/>
      <c r="H10" s="101"/>
      <c r="I10" s="101"/>
      <c r="J10" s="101"/>
      <c r="K10" s="101"/>
      <c r="L10" s="103"/>
    </row>
    <row r="11" spans="2:17" ht="15.75" x14ac:dyDescent="0.25">
      <c r="B11" s="98" t="s">
        <v>43</v>
      </c>
      <c r="C11" s="101"/>
      <c r="D11" s="101"/>
      <c r="E11" s="101"/>
      <c r="F11" s="101"/>
      <c r="G11" s="101"/>
      <c r="H11" s="101"/>
      <c r="I11" s="101"/>
      <c r="J11" s="101"/>
      <c r="K11" s="101"/>
      <c r="L11" s="103"/>
    </row>
    <row r="12" spans="2:17" ht="18" customHeight="1" x14ac:dyDescent="0.2">
      <c r="B12" s="199" t="s">
        <v>44</v>
      </c>
      <c r="C12" s="200"/>
      <c r="D12" s="200"/>
      <c r="E12" s="200"/>
      <c r="F12" s="200"/>
      <c r="G12" s="200"/>
      <c r="H12" s="200"/>
      <c r="I12" s="200"/>
      <c r="J12" s="200"/>
      <c r="K12" s="200"/>
      <c r="L12" s="201"/>
    </row>
    <row r="13" spans="2:17" ht="15.75" x14ac:dyDescent="0.25">
      <c r="B13" s="98" t="s">
        <v>45</v>
      </c>
      <c r="C13" s="101"/>
      <c r="D13" s="101"/>
      <c r="E13" s="101"/>
      <c r="F13" s="101"/>
      <c r="G13" s="101"/>
      <c r="H13" s="101"/>
      <c r="I13" s="101"/>
      <c r="J13" s="101"/>
      <c r="K13" s="101"/>
      <c r="L13" s="103"/>
    </row>
    <row r="14" spans="2:17" ht="7.5" customHeight="1" thickBot="1" x14ac:dyDescent="0.25">
      <c r="B14" s="64"/>
      <c r="C14" s="65"/>
      <c r="D14" s="65"/>
      <c r="E14" s="65"/>
      <c r="F14" s="65"/>
      <c r="G14" s="65"/>
      <c r="H14" s="65"/>
      <c r="I14" s="65"/>
      <c r="J14" s="65"/>
      <c r="K14" s="65"/>
      <c r="L14" s="66"/>
    </row>
    <row r="15" spans="2:17" ht="33.75" customHeight="1" thickBot="1" x14ac:dyDescent="0.25">
      <c r="B15" s="214" t="s">
        <v>46</v>
      </c>
      <c r="C15" s="215"/>
      <c r="D15" s="215"/>
      <c r="E15" s="215"/>
      <c r="F15" s="215"/>
      <c r="G15" s="216"/>
      <c r="H15" s="211" t="s">
        <v>47</v>
      </c>
      <c r="I15" s="212"/>
      <c r="J15" s="212"/>
      <c r="K15" s="212"/>
      <c r="L15" s="213"/>
    </row>
    <row r="16" spans="2:17" ht="40.5" customHeight="1" thickBot="1" x14ac:dyDescent="0.25">
      <c r="B16" s="67" t="s">
        <v>48</v>
      </c>
      <c r="C16" s="220" t="s">
        <v>49</v>
      </c>
      <c r="D16" s="220"/>
      <c r="E16" s="220"/>
      <c r="F16" s="220"/>
      <c r="G16" s="220"/>
      <c r="H16" s="68" t="s">
        <v>50</v>
      </c>
      <c r="I16" s="68" t="s">
        <v>51</v>
      </c>
      <c r="J16" s="68" t="s">
        <v>52</v>
      </c>
      <c r="K16" s="68" t="s">
        <v>53</v>
      </c>
      <c r="L16" s="69" t="s">
        <v>54</v>
      </c>
    </row>
    <row r="17" spans="2:14" ht="65.25" customHeight="1" x14ac:dyDescent="0.2">
      <c r="B17" s="72" t="s">
        <v>25</v>
      </c>
      <c r="C17" s="198" t="s">
        <v>26</v>
      </c>
      <c r="D17" s="198"/>
      <c r="E17" s="198"/>
      <c r="F17" s="198"/>
      <c r="G17" s="198"/>
      <c r="H17" s="73" t="s">
        <v>55</v>
      </c>
      <c r="I17" s="70">
        <v>1</v>
      </c>
      <c r="J17" s="71">
        <v>3</v>
      </c>
      <c r="K17" s="71">
        <f t="shared" ref="K17:K23" si="0">+I17+J17</f>
        <v>4</v>
      </c>
      <c r="L17" s="74" t="str">
        <f t="shared" ref="L17:L23" si="1">IF(K17&lt;=4,"BAJO",IF(K17=5,"MEDIO",IF(K17=6,"ALTO",IF(K17=7,"ALTO","EXTREMO"))))</f>
        <v>BAJO</v>
      </c>
    </row>
    <row r="18" spans="2:14" ht="66" customHeight="1" x14ac:dyDescent="0.2">
      <c r="B18" s="72" t="s">
        <v>31</v>
      </c>
      <c r="C18" s="198" t="s">
        <v>32</v>
      </c>
      <c r="D18" s="198"/>
      <c r="E18" s="198"/>
      <c r="F18" s="198"/>
      <c r="G18" s="198"/>
      <c r="H18" s="73" t="s">
        <v>141</v>
      </c>
      <c r="I18" s="70">
        <v>1</v>
      </c>
      <c r="J18" s="71">
        <v>4</v>
      </c>
      <c r="K18" s="71">
        <f t="shared" si="0"/>
        <v>5</v>
      </c>
      <c r="L18" s="74" t="str">
        <f t="shared" si="1"/>
        <v>MEDIO</v>
      </c>
    </row>
    <row r="19" spans="2:14" ht="53.25" customHeight="1" x14ac:dyDescent="0.2">
      <c r="B19" s="72" t="s">
        <v>31</v>
      </c>
      <c r="C19" s="198" t="s">
        <v>36</v>
      </c>
      <c r="D19" s="198"/>
      <c r="E19" s="198"/>
      <c r="F19" s="198"/>
      <c r="G19" s="198"/>
      <c r="H19" s="73" t="s">
        <v>56</v>
      </c>
      <c r="I19" s="70">
        <v>1</v>
      </c>
      <c r="J19" s="71">
        <v>4</v>
      </c>
      <c r="K19" s="71">
        <f t="shared" si="0"/>
        <v>5</v>
      </c>
      <c r="L19" s="74" t="str">
        <f>IF(K19&lt;=4,"BAJO",IF(K19=5,"MEDIO",IF(K19=6,"ALTO",IF(K19=7,"ALTO","EXTREMO"))))</f>
        <v>MEDIO</v>
      </c>
    </row>
    <row r="20" spans="2:14" ht="78.75" customHeight="1" x14ac:dyDescent="0.2">
      <c r="B20" s="72" t="s">
        <v>37</v>
      </c>
      <c r="C20" s="198" t="s">
        <v>133</v>
      </c>
      <c r="D20" s="198"/>
      <c r="E20" s="198"/>
      <c r="F20" s="198"/>
      <c r="G20" s="198"/>
      <c r="H20" s="73" t="s">
        <v>134</v>
      </c>
      <c r="I20" s="70">
        <v>2</v>
      </c>
      <c r="J20" s="71">
        <v>3</v>
      </c>
      <c r="K20" s="71">
        <f t="shared" si="0"/>
        <v>5</v>
      </c>
      <c r="L20" s="74" t="str">
        <f t="shared" si="1"/>
        <v>MEDIO</v>
      </c>
    </row>
    <row r="21" spans="2:14" ht="78.75" customHeight="1" x14ac:dyDescent="0.2">
      <c r="B21" s="72" t="s">
        <v>37</v>
      </c>
      <c r="C21" s="198" t="s">
        <v>138</v>
      </c>
      <c r="D21" s="198"/>
      <c r="E21" s="198"/>
      <c r="F21" s="198"/>
      <c r="G21" s="198"/>
      <c r="H21" s="73" t="s">
        <v>57</v>
      </c>
      <c r="I21" s="70">
        <v>2</v>
      </c>
      <c r="J21" s="71">
        <v>4</v>
      </c>
      <c r="K21" s="71">
        <f t="shared" si="0"/>
        <v>6</v>
      </c>
      <c r="L21" s="74" t="str">
        <f t="shared" si="1"/>
        <v>ALTO</v>
      </c>
    </row>
    <row r="22" spans="2:14" ht="78.75" customHeight="1" x14ac:dyDescent="0.2">
      <c r="B22" s="72" t="s">
        <v>37</v>
      </c>
      <c r="C22" s="198" t="s">
        <v>38</v>
      </c>
      <c r="D22" s="198"/>
      <c r="E22" s="198"/>
      <c r="F22" s="198"/>
      <c r="G22" s="198"/>
      <c r="H22" s="73" t="s">
        <v>58</v>
      </c>
      <c r="I22" s="70">
        <v>2</v>
      </c>
      <c r="J22" s="71">
        <v>4</v>
      </c>
      <c r="K22" s="71">
        <f t="shared" si="0"/>
        <v>6</v>
      </c>
      <c r="L22" s="74" t="str">
        <f t="shared" si="1"/>
        <v>ALTO</v>
      </c>
    </row>
    <row r="23" spans="2:14" ht="93.75" customHeight="1" x14ac:dyDescent="0.2">
      <c r="B23" s="72" t="s">
        <v>37</v>
      </c>
      <c r="C23" s="198" t="s">
        <v>139</v>
      </c>
      <c r="D23" s="198"/>
      <c r="E23" s="198"/>
      <c r="F23" s="198"/>
      <c r="G23" s="198"/>
      <c r="H23" s="73" t="s">
        <v>140</v>
      </c>
      <c r="I23" s="70">
        <v>2</v>
      </c>
      <c r="J23" s="71">
        <v>4</v>
      </c>
      <c r="K23" s="71">
        <f t="shared" si="0"/>
        <v>6</v>
      </c>
      <c r="L23" s="74" t="str">
        <f t="shared" si="1"/>
        <v>ALTO</v>
      </c>
    </row>
    <row r="24" spans="2:14" x14ac:dyDescent="0.2">
      <c r="B24" s="61"/>
      <c r="C24" s="238"/>
      <c r="D24" s="238"/>
      <c r="E24" s="238"/>
      <c r="F24" s="62"/>
      <c r="G24" s="62"/>
      <c r="H24" s="224"/>
      <c r="I24" s="224"/>
      <c r="J24" s="62"/>
      <c r="K24" s="62"/>
      <c r="L24" s="63"/>
    </row>
    <row r="25" spans="2:14" ht="19.5" customHeight="1" x14ac:dyDescent="0.2">
      <c r="B25" s="221" t="s">
        <v>59</v>
      </c>
      <c r="C25" s="222" t="s">
        <v>60</v>
      </c>
      <c r="D25" s="222"/>
      <c r="E25" s="75" t="s">
        <v>61</v>
      </c>
      <c r="F25" s="62"/>
      <c r="G25" s="210" t="s">
        <v>52</v>
      </c>
      <c r="H25" s="76" t="s">
        <v>62</v>
      </c>
      <c r="I25" s="76" t="s">
        <v>61</v>
      </c>
      <c r="J25" s="62"/>
      <c r="K25" s="62"/>
      <c r="L25" s="63"/>
    </row>
    <row r="26" spans="2:14" ht="21" customHeight="1" x14ac:dyDescent="0.2">
      <c r="B26" s="221"/>
      <c r="C26" s="223" t="s">
        <v>63</v>
      </c>
      <c r="D26" s="223"/>
      <c r="E26" s="77">
        <v>1</v>
      </c>
      <c r="F26" s="62"/>
      <c r="G26" s="210"/>
      <c r="H26" s="77" t="s">
        <v>64</v>
      </c>
      <c r="I26" s="78">
        <v>1</v>
      </c>
      <c r="J26" s="62"/>
      <c r="K26" s="62"/>
      <c r="L26" s="63"/>
    </row>
    <row r="27" spans="2:14" ht="15.75" customHeight="1" x14ac:dyDescent="0.2">
      <c r="B27" s="221"/>
      <c r="C27" s="223" t="s">
        <v>65</v>
      </c>
      <c r="D27" s="223"/>
      <c r="E27" s="77">
        <v>2</v>
      </c>
      <c r="F27" s="62"/>
      <c r="G27" s="210"/>
      <c r="H27" s="77" t="s">
        <v>66</v>
      </c>
      <c r="I27" s="78">
        <v>2</v>
      </c>
      <c r="J27" s="62"/>
      <c r="K27" s="62"/>
      <c r="L27" s="63"/>
      <c r="N27" s="5"/>
    </row>
    <row r="28" spans="2:14" ht="24.75" customHeight="1" x14ac:dyDescent="0.2">
      <c r="B28" s="221"/>
      <c r="C28" s="223" t="s">
        <v>67</v>
      </c>
      <c r="D28" s="223"/>
      <c r="E28" s="77">
        <v>3</v>
      </c>
      <c r="F28" s="62"/>
      <c r="G28" s="210"/>
      <c r="H28" s="77" t="s">
        <v>68</v>
      </c>
      <c r="I28" s="78">
        <v>3</v>
      </c>
      <c r="J28" s="62"/>
      <c r="K28" s="62"/>
      <c r="L28" s="63"/>
    </row>
    <row r="29" spans="2:14" ht="18" customHeight="1" x14ac:dyDescent="0.2">
      <c r="B29" s="221"/>
      <c r="C29" s="223" t="s">
        <v>69</v>
      </c>
      <c r="D29" s="223"/>
      <c r="E29" s="77">
        <v>4</v>
      </c>
      <c r="F29" s="62"/>
      <c r="G29" s="210"/>
      <c r="H29" s="77" t="s">
        <v>70</v>
      </c>
      <c r="I29" s="78">
        <v>4</v>
      </c>
      <c r="J29" s="62"/>
      <c r="K29" s="62"/>
      <c r="L29" s="63"/>
    </row>
    <row r="30" spans="2:14" ht="29.25" customHeight="1" x14ac:dyDescent="0.2">
      <c r="B30" s="221"/>
      <c r="C30" s="223" t="s">
        <v>71</v>
      </c>
      <c r="D30" s="223"/>
      <c r="E30" s="77">
        <v>5</v>
      </c>
      <c r="F30" s="62"/>
      <c r="G30" s="210"/>
      <c r="H30" s="77" t="s">
        <v>72</v>
      </c>
      <c r="I30" s="78">
        <v>5</v>
      </c>
      <c r="J30" s="62"/>
      <c r="K30" s="62"/>
      <c r="L30" s="63"/>
    </row>
    <row r="31" spans="2:14" ht="16.5" customHeight="1" x14ac:dyDescent="0.2">
      <c r="B31" s="79"/>
      <c r="C31" s="80"/>
      <c r="D31" s="80"/>
      <c r="E31" s="80"/>
      <c r="F31" s="62"/>
      <c r="G31" s="80"/>
      <c r="H31" s="80"/>
      <c r="I31" s="80"/>
      <c r="J31" s="80"/>
      <c r="K31" s="80"/>
      <c r="L31" s="63"/>
    </row>
    <row r="32" spans="2:14" ht="16.5" customHeight="1" x14ac:dyDescent="0.2">
      <c r="B32" s="79"/>
      <c r="C32" s="224" t="s">
        <v>73</v>
      </c>
      <c r="D32" s="224"/>
      <c r="E32" s="224"/>
      <c r="F32" s="224"/>
      <c r="G32" s="224"/>
      <c r="H32" s="235"/>
      <c r="I32" s="235"/>
      <c r="J32" s="235"/>
      <c r="K32" s="235"/>
      <c r="L32" s="63"/>
    </row>
    <row r="33" spans="2:12" ht="69.75" customHeight="1" x14ac:dyDescent="0.2">
      <c r="B33" s="79"/>
      <c r="C33" s="223" t="s">
        <v>74</v>
      </c>
      <c r="D33" s="223"/>
      <c r="E33" s="223"/>
      <c r="F33" s="77" t="s">
        <v>75</v>
      </c>
      <c r="G33" s="77" t="s">
        <v>76</v>
      </c>
      <c r="H33" s="77" t="s">
        <v>77</v>
      </c>
      <c r="I33" s="223" t="s">
        <v>78</v>
      </c>
      <c r="J33" s="223"/>
      <c r="K33" s="223" t="s">
        <v>79</v>
      </c>
      <c r="L33" s="225"/>
    </row>
    <row r="34" spans="2:12" ht="69.75" customHeight="1" x14ac:dyDescent="0.2">
      <c r="B34" s="79"/>
      <c r="C34" s="223" t="s">
        <v>80</v>
      </c>
      <c r="D34" s="223"/>
      <c r="E34" s="223"/>
      <c r="F34" s="77" t="s">
        <v>81</v>
      </c>
      <c r="G34" s="77" t="s">
        <v>82</v>
      </c>
      <c r="H34" s="77" t="s">
        <v>83</v>
      </c>
      <c r="I34" s="223" t="s">
        <v>84</v>
      </c>
      <c r="J34" s="223"/>
      <c r="K34" s="223" t="s">
        <v>85</v>
      </c>
      <c r="L34" s="225"/>
    </row>
    <row r="35" spans="2:12" x14ac:dyDescent="0.2">
      <c r="B35" s="61"/>
      <c r="C35" s="222" t="s">
        <v>86</v>
      </c>
      <c r="D35" s="222"/>
      <c r="E35" s="222" t="s">
        <v>61</v>
      </c>
      <c r="F35" s="81" t="s">
        <v>64</v>
      </c>
      <c r="G35" s="81" t="s">
        <v>66</v>
      </c>
      <c r="H35" s="82" t="s">
        <v>68</v>
      </c>
      <c r="I35" s="227" t="s">
        <v>70</v>
      </c>
      <c r="J35" s="227"/>
      <c r="K35" s="222" t="s">
        <v>72</v>
      </c>
      <c r="L35" s="236"/>
    </row>
    <row r="36" spans="2:12" x14ac:dyDescent="0.2">
      <c r="B36" s="61"/>
      <c r="C36" s="222"/>
      <c r="D36" s="222"/>
      <c r="E36" s="222"/>
      <c r="F36" s="83">
        <v>1</v>
      </c>
      <c r="G36" s="83">
        <v>2</v>
      </c>
      <c r="H36" s="83">
        <v>3</v>
      </c>
      <c r="I36" s="233">
        <v>4</v>
      </c>
      <c r="J36" s="233"/>
      <c r="K36" s="233">
        <v>5</v>
      </c>
      <c r="L36" s="237"/>
    </row>
    <row r="37" spans="2:12" ht="19.5" customHeight="1" x14ac:dyDescent="0.2">
      <c r="B37" s="61"/>
      <c r="C37" s="223" t="s">
        <v>63</v>
      </c>
      <c r="D37" s="223"/>
      <c r="E37" s="84">
        <v>1</v>
      </c>
      <c r="F37" s="85">
        <v>2</v>
      </c>
      <c r="G37" s="85">
        <v>3</v>
      </c>
      <c r="H37" s="85">
        <v>4</v>
      </c>
      <c r="I37" s="234">
        <v>5</v>
      </c>
      <c r="J37" s="234"/>
      <c r="K37" s="228">
        <v>6</v>
      </c>
      <c r="L37" s="229"/>
    </row>
    <row r="38" spans="2:12" ht="21.75" customHeight="1" x14ac:dyDescent="0.2">
      <c r="B38" s="61"/>
      <c r="C38" s="223" t="s">
        <v>65</v>
      </c>
      <c r="D38" s="223"/>
      <c r="E38" s="84">
        <v>2</v>
      </c>
      <c r="F38" s="85">
        <v>3</v>
      </c>
      <c r="G38" s="85">
        <v>4</v>
      </c>
      <c r="H38" s="86">
        <v>5</v>
      </c>
      <c r="I38" s="228">
        <v>6</v>
      </c>
      <c r="J38" s="228"/>
      <c r="K38" s="230">
        <v>7</v>
      </c>
      <c r="L38" s="231"/>
    </row>
    <row r="39" spans="2:12" ht="26.25" customHeight="1" x14ac:dyDescent="0.2">
      <c r="B39" s="61"/>
      <c r="C39" s="223" t="s">
        <v>67</v>
      </c>
      <c r="D39" s="223"/>
      <c r="E39" s="84">
        <v>3</v>
      </c>
      <c r="F39" s="85">
        <v>4</v>
      </c>
      <c r="G39" s="86">
        <v>5</v>
      </c>
      <c r="H39" s="87">
        <v>6</v>
      </c>
      <c r="I39" s="228">
        <v>7</v>
      </c>
      <c r="J39" s="228"/>
      <c r="K39" s="226">
        <v>8</v>
      </c>
      <c r="L39" s="232"/>
    </row>
    <row r="40" spans="2:12" ht="21" customHeight="1" x14ac:dyDescent="0.2">
      <c r="B40" s="61"/>
      <c r="C40" s="223" t="s">
        <v>69</v>
      </c>
      <c r="D40" s="223"/>
      <c r="E40" s="84">
        <v>4</v>
      </c>
      <c r="F40" s="86">
        <v>5</v>
      </c>
      <c r="G40" s="87">
        <v>6</v>
      </c>
      <c r="H40" s="87">
        <v>7</v>
      </c>
      <c r="I40" s="226">
        <v>8</v>
      </c>
      <c r="J40" s="226"/>
      <c r="K40" s="226">
        <v>9</v>
      </c>
      <c r="L40" s="232"/>
    </row>
    <row r="41" spans="2:12" ht="27" customHeight="1" x14ac:dyDescent="0.2">
      <c r="B41" s="61"/>
      <c r="C41" s="223" t="s">
        <v>71</v>
      </c>
      <c r="D41" s="223"/>
      <c r="E41" s="84">
        <v>5</v>
      </c>
      <c r="F41" s="87">
        <v>6</v>
      </c>
      <c r="G41" s="87">
        <v>7</v>
      </c>
      <c r="H41" s="88">
        <v>8</v>
      </c>
      <c r="I41" s="226">
        <v>9</v>
      </c>
      <c r="J41" s="226"/>
      <c r="K41" s="226">
        <v>10</v>
      </c>
      <c r="L41" s="232"/>
    </row>
    <row r="42" spans="2:12" x14ac:dyDescent="0.2">
      <c r="B42" s="61"/>
      <c r="C42" s="62"/>
      <c r="D42" s="62"/>
      <c r="E42" s="62"/>
      <c r="F42" s="62"/>
      <c r="G42" s="62"/>
      <c r="H42" s="62"/>
      <c r="I42" s="62"/>
      <c r="J42" s="62"/>
      <c r="K42" s="62"/>
      <c r="L42" s="63"/>
    </row>
    <row r="43" spans="2:12" ht="19.5" customHeight="1" x14ac:dyDescent="0.2">
      <c r="B43" s="61"/>
      <c r="C43" s="62"/>
      <c r="D43" s="62"/>
      <c r="E43" s="62"/>
      <c r="F43" s="62"/>
      <c r="G43" s="224" t="s">
        <v>87</v>
      </c>
      <c r="H43" s="224"/>
      <c r="I43" s="62"/>
      <c r="J43" s="62"/>
      <c r="K43" s="62"/>
      <c r="L43" s="63"/>
    </row>
    <row r="44" spans="2:12" ht="18" customHeight="1" x14ac:dyDescent="0.2">
      <c r="B44" s="61"/>
      <c r="C44" s="62"/>
      <c r="D44" s="62"/>
      <c r="E44" s="62"/>
      <c r="F44" s="62"/>
      <c r="G44" s="81" t="s">
        <v>73</v>
      </c>
      <c r="H44" s="89" t="s">
        <v>86</v>
      </c>
      <c r="I44" s="62"/>
      <c r="J44" s="62"/>
      <c r="K44" s="62"/>
      <c r="L44" s="63"/>
    </row>
    <row r="45" spans="2:12" ht="18" customHeight="1" x14ac:dyDescent="0.2">
      <c r="B45" s="61"/>
      <c r="C45" s="62"/>
      <c r="D45" s="62"/>
      <c r="E45" s="62"/>
      <c r="F45" s="62"/>
      <c r="G45" s="88" t="s">
        <v>88</v>
      </c>
      <c r="H45" s="90" t="s">
        <v>89</v>
      </c>
      <c r="I45" s="62"/>
      <c r="J45" s="62"/>
      <c r="K45" s="62"/>
      <c r="L45" s="63"/>
    </row>
    <row r="46" spans="2:12" ht="18" customHeight="1" x14ac:dyDescent="0.2">
      <c r="B46" s="61"/>
      <c r="C46" s="62"/>
      <c r="D46" s="62"/>
      <c r="E46" s="62"/>
      <c r="F46" s="62"/>
      <c r="G46" s="87" t="s">
        <v>90</v>
      </c>
      <c r="H46" s="90" t="s">
        <v>91</v>
      </c>
      <c r="I46" s="62"/>
      <c r="J46" s="62"/>
      <c r="K46" s="62"/>
      <c r="L46" s="63"/>
    </row>
    <row r="47" spans="2:12" ht="18" customHeight="1" x14ac:dyDescent="0.2">
      <c r="B47" s="61"/>
      <c r="C47" s="62"/>
      <c r="D47" s="62"/>
      <c r="E47" s="62"/>
      <c r="F47" s="62"/>
      <c r="G47" s="86">
        <v>5</v>
      </c>
      <c r="H47" s="90" t="s">
        <v>92</v>
      </c>
      <c r="I47" s="62"/>
      <c r="J47" s="62"/>
      <c r="K47" s="62"/>
      <c r="L47" s="63"/>
    </row>
    <row r="48" spans="2:12" ht="18" customHeight="1" x14ac:dyDescent="0.2">
      <c r="B48" s="61"/>
      <c r="C48" s="62"/>
      <c r="D48" s="62"/>
      <c r="E48" s="62"/>
      <c r="F48" s="62"/>
      <c r="G48" s="85" t="s">
        <v>93</v>
      </c>
      <c r="H48" s="90" t="s">
        <v>94</v>
      </c>
      <c r="I48" s="62"/>
      <c r="J48" s="62"/>
      <c r="K48" s="62"/>
      <c r="L48" s="63"/>
    </row>
    <row r="49" spans="2:12" ht="13.5" thickBot="1" x14ac:dyDescent="0.25">
      <c r="B49" s="64"/>
      <c r="C49" s="65"/>
      <c r="D49" s="65"/>
      <c r="E49" s="65"/>
      <c r="F49" s="65"/>
      <c r="G49" s="65"/>
      <c r="H49" s="65"/>
      <c r="I49" s="65"/>
      <c r="J49" s="65"/>
      <c r="K49" s="65"/>
      <c r="L49" s="66"/>
    </row>
    <row r="53" spans="2:12" hidden="1" x14ac:dyDescent="0.2">
      <c r="B53" s="7" t="s">
        <v>47</v>
      </c>
    </row>
    <row r="54" spans="2:12" hidden="1" x14ac:dyDescent="0.2">
      <c r="B54" s="7" t="s">
        <v>95</v>
      </c>
    </row>
  </sheetData>
  <autoFilter ref="B15:L23" xr:uid="{00000000-0009-0000-0000-000002000000}">
    <filterColumn colId="0" showButton="0"/>
    <filterColumn colId="1" showButton="0"/>
    <filterColumn colId="2" showButton="0"/>
    <filterColumn colId="3" showButton="0"/>
    <filterColumn colId="4" showButton="0"/>
    <filterColumn colId="6" showButton="0"/>
    <filterColumn colId="7" showButton="0"/>
    <filterColumn colId="8" showButton="0"/>
    <filterColumn colId="9" showButton="0"/>
  </autoFilter>
  <mergeCells count="55">
    <mergeCell ref="C39:D39"/>
    <mergeCell ref="C35:D36"/>
    <mergeCell ref="I36:J36"/>
    <mergeCell ref="H24:I24"/>
    <mergeCell ref="C34:E34"/>
    <mergeCell ref="C37:D37"/>
    <mergeCell ref="I37:J37"/>
    <mergeCell ref="C30:D30"/>
    <mergeCell ref="C33:E33"/>
    <mergeCell ref="I38:J38"/>
    <mergeCell ref="E35:E36"/>
    <mergeCell ref="C32:K32"/>
    <mergeCell ref="K35:L35"/>
    <mergeCell ref="K36:L36"/>
    <mergeCell ref="K34:L34"/>
    <mergeCell ref="C24:E24"/>
    <mergeCell ref="G43:H43"/>
    <mergeCell ref="C38:D38"/>
    <mergeCell ref="K33:L33"/>
    <mergeCell ref="C41:D41"/>
    <mergeCell ref="C40:D40"/>
    <mergeCell ref="I41:J41"/>
    <mergeCell ref="I35:J35"/>
    <mergeCell ref="I33:J33"/>
    <mergeCell ref="I34:J34"/>
    <mergeCell ref="K37:L37"/>
    <mergeCell ref="K38:L38"/>
    <mergeCell ref="K39:L39"/>
    <mergeCell ref="K40:L40"/>
    <mergeCell ref="K41:L41"/>
    <mergeCell ref="I40:J40"/>
    <mergeCell ref="I39:J39"/>
    <mergeCell ref="G25:G30"/>
    <mergeCell ref="C21:G21"/>
    <mergeCell ref="H15:L15"/>
    <mergeCell ref="B15:G15"/>
    <mergeCell ref="B6:L6"/>
    <mergeCell ref="C16:G16"/>
    <mergeCell ref="C17:G17"/>
    <mergeCell ref="C18:G18"/>
    <mergeCell ref="C19:G19"/>
    <mergeCell ref="C20:G20"/>
    <mergeCell ref="B25:B30"/>
    <mergeCell ref="C25:D25"/>
    <mergeCell ref="C26:D26"/>
    <mergeCell ref="C27:D27"/>
    <mergeCell ref="C28:D28"/>
    <mergeCell ref="C29:D29"/>
    <mergeCell ref="C22:G22"/>
    <mergeCell ref="C23:G23"/>
    <mergeCell ref="B2:B4"/>
    <mergeCell ref="B12:L12"/>
    <mergeCell ref="B7:L7"/>
    <mergeCell ref="C2:J4"/>
    <mergeCell ref="K2:L4"/>
  </mergeCells>
  <phoneticPr fontId="1" type="noConversion"/>
  <conditionalFormatting sqref="J17:K23">
    <cfRule type="expression" dxfId="17" priority="7" stopIfTrue="1">
      <formula>"""bajo"""</formula>
    </cfRule>
  </conditionalFormatting>
  <conditionalFormatting sqref="L17:L23">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8">
    <dataValidation type="list" allowBlank="1" showInputMessage="1" showErrorMessage="1" sqref="H15" xr:uid="{00000000-0002-0000-0200-000000000000}">
      <formula1>$B$53:$B$54</formula1>
    </dataValidation>
    <dataValidation type="list" allowBlank="1" showInputMessage="1" showErrorMessage="1" sqref="C17:G17" xr:uid="{00000000-0002-0000-0200-000001000000}">
      <formula1>INDIRECT($B$30)</formula1>
    </dataValidation>
    <dataValidation type="list" allowBlank="1" showInputMessage="1" showErrorMessage="1" sqref="C19:G19" xr:uid="{00000000-0002-0000-0200-000002000000}">
      <formula1>INDIRECT($B$18)</formula1>
    </dataValidation>
    <dataValidation type="list" allowBlank="1" showInputMessage="1" showErrorMessage="1" sqref="C18:G18" xr:uid="{00000000-0002-0000-0200-000003000000}">
      <formula1>INDIRECT($B$19)</formula1>
    </dataValidation>
    <dataValidation type="list" allowBlank="1" showInputMessage="1" showErrorMessage="1" sqref="I17:I23" xr:uid="{00000000-0002-0000-0200-000004000000}">
      <formula1>$E$26:$E$30</formula1>
    </dataValidation>
    <dataValidation type="list" allowBlank="1" showInputMessage="1" showErrorMessage="1" sqref="J17:J23" xr:uid="{00000000-0002-0000-0200-000005000000}">
      <formula1>$I$26:$I$30</formula1>
    </dataValidation>
    <dataValidation type="list" allowBlank="1" showInputMessage="1" showErrorMessage="1" sqref="B17:B23" xr:uid="{00000000-0002-0000-0200-000006000000}">
      <formula1>"PLANEACIÓN,SELECCIÓN,CONTRATACIÓN,EJECUCIÓN"</formula1>
    </dataValidation>
    <dataValidation type="list" allowBlank="1" showInputMessage="1" showErrorMessage="1" sqref="C20:G20" xr:uid="{00000000-0002-0000-0200-000007000000}">
      <formula1>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200-000008000000}">
          <x14:formula1>
            <xm:f>'IDENTIFICACION Y ANALISIS'!$B$28:$C$28</xm:f>
          </x14:formula1>
          <xm:sqref>C23:G23</xm:sqref>
        </x14:dataValidation>
        <x14:dataValidation type="list" allowBlank="1" showInputMessage="1" showErrorMessage="1" xr:uid="{00000000-0002-0000-0200-000009000000}">
          <x14:formula1>
            <xm:f>'IDENTIFICACION Y ANALISIS'!$B$26:$C$26</xm:f>
          </x14:formula1>
          <xm:sqref>C21:G21</xm:sqref>
        </x14:dataValidation>
        <x14:dataValidation type="list" allowBlank="1" showInputMessage="1" showErrorMessage="1" xr:uid="{00000000-0002-0000-0200-00000A000000}">
          <x14:formula1>
            <xm:f>'IDENTIFICACION Y ANALISIS'!$B$27:$C$27</xm:f>
          </x14:formula1>
          <xm:sqref>C22:G22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42"/>
  <sheetViews>
    <sheetView showGridLines="0" topLeftCell="A16" zoomScale="80" zoomScaleNormal="80" zoomScalePageLayoutView="70" workbookViewId="0">
      <selection activeCell="U21" sqref="U21"/>
    </sheetView>
  </sheetViews>
  <sheetFormatPr baseColWidth="10" defaultColWidth="11.42578125" defaultRowHeight="12.75" x14ac:dyDescent="0.2"/>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6.42578125" customWidth="1"/>
    <col min="9" max="9" width="15.85546875" customWidth="1"/>
    <col min="10" max="10" width="9.42578125" customWidth="1"/>
    <col min="11" max="17" width="14" customWidth="1"/>
    <col min="18" max="18" width="20.85546875" style="4" customWidth="1"/>
  </cols>
  <sheetData>
    <row r="2" spans="2:26" ht="48.75" customHeight="1" x14ac:dyDescent="0.2">
      <c r="B2" s="147"/>
      <c r="C2" s="160" t="s">
        <v>16</v>
      </c>
      <c r="D2" s="161"/>
      <c r="E2" s="161"/>
      <c r="F2" s="161"/>
      <c r="G2" s="161"/>
      <c r="H2" s="161"/>
      <c r="I2" s="161"/>
      <c r="J2" s="161"/>
      <c r="K2" s="161"/>
      <c r="L2" s="161"/>
      <c r="M2" s="161"/>
      <c r="N2" s="161"/>
      <c r="O2" s="161"/>
      <c r="P2" s="162"/>
      <c r="Q2" s="131" t="s">
        <v>1</v>
      </c>
      <c r="R2" s="205"/>
    </row>
    <row r="3" spans="2:26" ht="30" customHeight="1" x14ac:dyDescent="0.2">
      <c r="B3" s="147"/>
      <c r="C3" s="163"/>
      <c r="D3" s="164"/>
      <c r="E3" s="164"/>
      <c r="F3" s="164"/>
      <c r="G3" s="164"/>
      <c r="H3" s="164"/>
      <c r="I3" s="164"/>
      <c r="J3" s="164"/>
      <c r="K3" s="164"/>
      <c r="L3" s="164"/>
      <c r="M3" s="164"/>
      <c r="N3" s="164"/>
      <c r="O3" s="164"/>
      <c r="P3" s="165"/>
      <c r="Q3" s="206"/>
      <c r="R3" s="207"/>
    </row>
    <row r="4" spans="2:26" ht="39.75" customHeight="1" x14ac:dyDescent="0.2">
      <c r="B4" s="147"/>
      <c r="C4" s="166"/>
      <c r="D4" s="167"/>
      <c r="E4" s="167"/>
      <c r="F4" s="167"/>
      <c r="G4" s="167"/>
      <c r="H4" s="167"/>
      <c r="I4" s="167"/>
      <c r="J4" s="167"/>
      <c r="K4" s="167"/>
      <c r="L4" s="167"/>
      <c r="M4" s="167"/>
      <c r="N4" s="167"/>
      <c r="O4" s="167"/>
      <c r="P4" s="168"/>
      <c r="Q4" s="208"/>
      <c r="R4" s="209"/>
    </row>
    <row r="5" spans="2:26" ht="13.5" thickBot="1" x14ac:dyDescent="0.25"/>
    <row r="6" spans="2:26" ht="78.75" customHeight="1" thickBot="1" x14ac:dyDescent="0.25">
      <c r="B6" s="240" t="str">
        <f>+EVALUACION!B6</f>
        <v xml:space="preserve">Objeto Contractual: "Contratar la implementación de las estrategias para el fortalecimiento del gobierno propio del cabildo muisca de bosa consignadas en el plan de acción del documento de política pública CONPES No. 37, mediante actividades que reconozcan sus usos y costumbres en el marco del enfoque diferencial étnico.” </v>
      </c>
      <c r="C6" s="241"/>
      <c r="D6" s="241"/>
      <c r="E6" s="241"/>
      <c r="F6" s="241"/>
      <c r="G6" s="241"/>
      <c r="H6" s="241"/>
      <c r="I6" s="241"/>
      <c r="J6" s="241"/>
      <c r="K6" s="241"/>
      <c r="L6" s="241"/>
      <c r="M6" s="241"/>
      <c r="N6" s="241"/>
      <c r="O6" s="241"/>
      <c r="P6" s="241"/>
      <c r="Q6" s="241"/>
      <c r="R6" s="242"/>
      <c r="S6" s="1"/>
      <c r="T6" s="1"/>
      <c r="U6" s="1"/>
      <c r="V6" s="1"/>
      <c r="W6" s="1"/>
      <c r="X6" s="1"/>
      <c r="Y6" s="1"/>
      <c r="Z6" s="1"/>
    </row>
    <row r="7" spans="2:26" ht="24.75" customHeight="1" x14ac:dyDescent="0.2">
      <c r="B7" s="243" t="s">
        <v>19</v>
      </c>
      <c r="C7" s="244"/>
      <c r="D7" s="244"/>
      <c r="E7" s="244"/>
      <c r="F7" s="244"/>
      <c r="G7" s="244"/>
      <c r="H7" s="244"/>
      <c r="I7" s="244"/>
      <c r="J7" s="244"/>
      <c r="K7" s="244"/>
      <c r="L7" s="244"/>
      <c r="M7" s="244"/>
      <c r="N7" s="244"/>
      <c r="O7" s="244"/>
      <c r="P7" s="244"/>
      <c r="Q7" s="244"/>
      <c r="R7" s="245"/>
    </row>
    <row r="8" spans="2:26" ht="15.75" x14ac:dyDescent="0.25">
      <c r="B8" s="249" t="s">
        <v>96</v>
      </c>
      <c r="C8" s="250"/>
      <c r="D8" s="250"/>
      <c r="E8" s="250"/>
      <c r="F8" s="250"/>
      <c r="G8" s="250"/>
      <c r="H8" s="250"/>
      <c r="I8" s="250"/>
      <c r="J8" s="250"/>
      <c r="K8" s="250"/>
      <c r="L8" s="250"/>
      <c r="M8" s="250"/>
      <c r="N8" s="250"/>
      <c r="O8" s="250"/>
      <c r="P8" s="250"/>
      <c r="Q8" s="250"/>
      <c r="R8" s="250"/>
    </row>
    <row r="9" spans="2:26" ht="34.5" customHeight="1" x14ac:dyDescent="0.2">
      <c r="B9" s="247" t="s">
        <v>97</v>
      </c>
      <c r="C9" s="248"/>
      <c r="D9" s="248"/>
      <c r="E9" s="248"/>
      <c r="F9" s="248"/>
      <c r="G9" s="248"/>
      <c r="H9" s="248"/>
      <c r="I9" s="248"/>
      <c r="J9" s="248"/>
      <c r="K9" s="248"/>
      <c r="L9" s="248"/>
      <c r="M9" s="248"/>
      <c r="N9" s="248"/>
      <c r="O9" s="248"/>
      <c r="P9" s="248"/>
      <c r="Q9" s="248"/>
      <c r="R9" s="248"/>
    </row>
    <row r="10" spans="2:26" ht="15.75" x14ac:dyDescent="0.25">
      <c r="B10" s="249" t="s">
        <v>98</v>
      </c>
      <c r="C10" s="250"/>
      <c r="D10" s="250"/>
      <c r="E10" s="250"/>
      <c r="F10" s="250"/>
      <c r="G10" s="250"/>
      <c r="H10" s="250"/>
      <c r="I10" s="250"/>
      <c r="J10" s="250"/>
      <c r="K10" s="250"/>
      <c r="L10" s="250"/>
      <c r="M10" s="250"/>
      <c r="N10" s="250"/>
      <c r="O10" s="250"/>
      <c r="P10" s="250"/>
      <c r="Q10" s="250"/>
      <c r="R10" s="250"/>
    </row>
    <row r="11" spans="2:26" x14ac:dyDescent="0.2">
      <c r="B11" s="61"/>
      <c r="R11" s="3"/>
    </row>
    <row r="12" spans="2:26" x14ac:dyDescent="0.2">
      <c r="B12" s="8"/>
      <c r="R12" s="3"/>
    </row>
    <row r="13" spans="2:26" x14ac:dyDescent="0.2">
      <c r="B13" s="8"/>
      <c r="R13" s="3"/>
    </row>
    <row r="14" spans="2:26" ht="7.5" customHeight="1" thickBot="1" x14ac:dyDescent="0.25">
      <c r="B14" s="2"/>
      <c r="R14" s="3"/>
    </row>
    <row r="15" spans="2:26" ht="93.75" customHeight="1" thickBot="1" x14ac:dyDescent="0.25">
      <c r="B15" s="91" t="s">
        <v>48</v>
      </c>
      <c r="C15" s="246" t="s">
        <v>49</v>
      </c>
      <c r="D15" s="246"/>
      <c r="E15" s="246"/>
      <c r="F15" s="246"/>
      <c r="G15" s="220" t="s">
        <v>99</v>
      </c>
      <c r="H15" s="220"/>
      <c r="I15" s="68" t="s">
        <v>51</v>
      </c>
      <c r="J15" s="68" t="s">
        <v>52</v>
      </c>
      <c r="K15" s="68" t="s">
        <v>53</v>
      </c>
      <c r="L15" s="68" t="s">
        <v>54</v>
      </c>
      <c r="M15" s="68" t="s">
        <v>100</v>
      </c>
      <c r="N15" s="68" t="s">
        <v>101</v>
      </c>
      <c r="O15" s="68" t="s">
        <v>102</v>
      </c>
      <c r="P15" s="68" t="s">
        <v>103</v>
      </c>
      <c r="Q15" s="68" t="s">
        <v>104</v>
      </c>
      <c r="R15" s="11" t="s">
        <v>105</v>
      </c>
    </row>
    <row r="16" spans="2:26" s="27" customFormat="1" ht="57.75" customHeight="1" thickBot="1" x14ac:dyDescent="0.25">
      <c r="B16" s="93" t="str">
        <f>+EVALUACION!B17</f>
        <v>PLANEACIÓN</v>
      </c>
      <c r="C16" s="239" t="str">
        <f>+EVALUACION!C17</f>
        <v>Inadecuado análisis  económico estimativo del valor del contrato</v>
      </c>
      <c r="D16" s="239"/>
      <c r="E16" s="239"/>
      <c r="F16" s="239"/>
      <c r="G16" s="223" t="s">
        <v>106</v>
      </c>
      <c r="H16" s="223"/>
      <c r="I16" s="97">
        <f>+EVALUACION!I17</f>
        <v>1</v>
      </c>
      <c r="J16" s="70">
        <f>+EVALUACION!J17</f>
        <v>3</v>
      </c>
      <c r="K16" s="70">
        <f>+I16+J16</f>
        <v>4</v>
      </c>
      <c r="L16" s="70" t="str">
        <f>IF(K16&lt;=4,"BAJO",IF(K16=5,"MEDIO",IF(K16=6,"ALTO",IF(K16=7,"ALTO","EXTREMO"))))</f>
        <v>BAJO</v>
      </c>
      <c r="M16" s="70" t="s">
        <v>107</v>
      </c>
      <c r="N16" s="92" t="s">
        <v>108</v>
      </c>
      <c r="O16" s="104">
        <v>46266</v>
      </c>
      <c r="P16" s="104">
        <v>46356</v>
      </c>
      <c r="Q16" s="94" t="s">
        <v>109</v>
      </c>
      <c r="R16" s="32" t="s">
        <v>110</v>
      </c>
    </row>
    <row r="17" spans="2:23" s="27" customFormat="1" ht="57.75" customHeight="1" thickBot="1" x14ac:dyDescent="0.25">
      <c r="B17" s="93" t="str">
        <f>+EVALUACION!B18</f>
        <v>CONTRATACIÓN</v>
      </c>
      <c r="C17" s="239" t="str">
        <f>+EVALUACION!C18</f>
        <v xml:space="preserve">Riesgo de que no se firme el contrato. </v>
      </c>
      <c r="D17" s="239"/>
      <c r="E17" s="239"/>
      <c r="F17" s="239"/>
      <c r="G17" s="223" t="s">
        <v>111</v>
      </c>
      <c r="H17" s="223"/>
      <c r="I17" s="70">
        <f>+EVALUACION!I18</f>
        <v>1</v>
      </c>
      <c r="J17" s="70">
        <f>+EVALUACION!J18</f>
        <v>4</v>
      </c>
      <c r="K17" s="70">
        <f t="shared" ref="K17:K22" si="0">+I17+J17</f>
        <v>5</v>
      </c>
      <c r="L17" s="70" t="str">
        <f t="shared" ref="L17:L22" si="1">IF(K17&lt;=4,"BAJO",IF(K17=5,"MEDIO",IF(K17=6,"ALTO",IF(K17=7,"ALTO","EXTREMO"))))</f>
        <v>MEDIO</v>
      </c>
      <c r="M17" s="70" t="s">
        <v>112</v>
      </c>
      <c r="N17" s="92" t="s">
        <v>108</v>
      </c>
      <c r="O17" s="104">
        <v>46266</v>
      </c>
      <c r="P17" s="104">
        <v>46356</v>
      </c>
      <c r="Q17" s="94" t="s">
        <v>113</v>
      </c>
      <c r="R17" s="32" t="s">
        <v>114</v>
      </c>
    </row>
    <row r="18" spans="2:23" s="27" customFormat="1" ht="57.75" customHeight="1" thickBot="1" x14ac:dyDescent="0.25">
      <c r="B18" s="93" t="str">
        <f>+EVALUACION!B19</f>
        <v>CONTRATACIÓN</v>
      </c>
      <c r="C18" s="239" t="str">
        <f>+EVALUACION!C19</f>
        <v>Falta de solicitud o solicitud tardía del registro  presupuestal</v>
      </c>
      <c r="D18" s="239"/>
      <c r="E18" s="239"/>
      <c r="F18" s="239"/>
      <c r="G18" s="223" t="s">
        <v>115</v>
      </c>
      <c r="H18" s="223"/>
      <c r="I18" s="70">
        <f>+EVALUACION!I19</f>
        <v>1</v>
      </c>
      <c r="J18" s="70">
        <f>+EVALUACION!J19</f>
        <v>4</v>
      </c>
      <c r="K18" s="70">
        <f t="shared" si="0"/>
        <v>5</v>
      </c>
      <c r="L18" s="70" t="str">
        <f t="shared" si="1"/>
        <v>MEDIO</v>
      </c>
      <c r="M18" s="70" t="s">
        <v>112</v>
      </c>
      <c r="N18" s="92" t="s">
        <v>108</v>
      </c>
      <c r="O18" s="104">
        <v>46266</v>
      </c>
      <c r="P18" s="104">
        <v>46356</v>
      </c>
      <c r="Q18" s="94" t="s">
        <v>113</v>
      </c>
      <c r="R18" s="32" t="s">
        <v>114</v>
      </c>
    </row>
    <row r="19" spans="2:23" s="27" customFormat="1" ht="57.75" customHeight="1" thickBot="1" x14ac:dyDescent="0.25">
      <c r="B19" s="93" t="str">
        <f>+EVALUACION!B20</f>
        <v>EJECUCIÓN</v>
      </c>
      <c r="C19" s="239" t="str">
        <f>+EVALUACION!C20</f>
        <v>Riesgo por incumplimiento total o parcial de las obligaciones contractuales relacionadas con la ejecución de las actividades, el cumplimiento del cronograma, la entrega de los bienes o elementos objeto del contrato y los demás entregables pactados.</v>
      </c>
      <c r="D19" s="239"/>
      <c r="E19" s="239"/>
      <c r="F19" s="239"/>
      <c r="G19" s="223" t="s">
        <v>135</v>
      </c>
      <c r="H19" s="223"/>
      <c r="I19" s="70">
        <f>+EVALUACION!I20</f>
        <v>2</v>
      </c>
      <c r="J19" s="70">
        <f>+EVALUACION!J20</f>
        <v>3</v>
      </c>
      <c r="K19" s="70">
        <f t="shared" si="0"/>
        <v>5</v>
      </c>
      <c r="L19" s="70" t="str">
        <f t="shared" si="1"/>
        <v>MEDIO</v>
      </c>
      <c r="M19" s="70" t="s">
        <v>112</v>
      </c>
      <c r="N19" s="92" t="s">
        <v>108</v>
      </c>
      <c r="O19" s="104">
        <v>46266</v>
      </c>
      <c r="P19" s="104">
        <v>46356</v>
      </c>
      <c r="Q19" s="94" t="s">
        <v>113</v>
      </c>
      <c r="R19" s="32" t="s">
        <v>110</v>
      </c>
    </row>
    <row r="20" spans="2:23" s="27" customFormat="1" ht="57.75" customHeight="1" thickBot="1" x14ac:dyDescent="0.25">
      <c r="B20" s="93" t="str">
        <f>+EVALUACION!B21</f>
        <v>EJECUCIÓN</v>
      </c>
      <c r="C20" s="239" t="str">
        <f>+EVALUACION!C21</f>
        <v>Riesgo por la falta de calidad en las actividades, documentos, materiales pedagogicos, y demas productos que deriven de las actvidades a desarrollar en la ejecucion del contrato</v>
      </c>
      <c r="D20" s="239"/>
      <c r="E20" s="239"/>
      <c r="F20" s="239"/>
      <c r="G20" s="223" t="s">
        <v>116</v>
      </c>
      <c r="H20" s="223"/>
      <c r="I20" s="70">
        <f>+EVALUACION!I21</f>
        <v>2</v>
      </c>
      <c r="J20" s="70">
        <f>+EVALUACION!J21</f>
        <v>4</v>
      </c>
      <c r="K20" s="70">
        <f t="shared" si="0"/>
        <v>6</v>
      </c>
      <c r="L20" s="70" t="str">
        <f t="shared" si="1"/>
        <v>ALTO</v>
      </c>
      <c r="M20" s="70" t="s">
        <v>112</v>
      </c>
      <c r="N20" s="92" t="s">
        <v>108</v>
      </c>
      <c r="O20" s="104">
        <v>46266</v>
      </c>
      <c r="P20" s="104">
        <v>46356</v>
      </c>
      <c r="Q20" s="94" t="s">
        <v>113</v>
      </c>
      <c r="R20" s="32" t="s">
        <v>110</v>
      </c>
    </row>
    <row r="21" spans="2:23" s="27" customFormat="1" ht="57.75" customHeight="1" thickBot="1" x14ac:dyDescent="0.25">
      <c r="B21" s="93" t="str">
        <f>+EVALUACION!B22</f>
        <v>EJECUCIÓN</v>
      </c>
      <c r="C21" s="239" t="str">
        <f>+EVALUACION!C22</f>
        <v>Riesgo por el pago de salarios y prestaciones sociales a personas contratadas para la ejecución del contrato, asi como verificacion de pagos de seguridad social y ARL</v>
      </c>
      <c r="D21" s="239"/>
      <c r="E21" s="239"/>
      <c r="F21" s="239"/>
      <c r="G21" s="223" t="s">
        <v>117</v>
      </c>
      <c r="H21" s="223"/>
      <c r="I21" s="70">
        <f>+EVALUACION!I22</f>
        <v>2</v>
      </c>
      <c r="J21" s="70">
        <f>+EVALUACION!J22</f>
        <v>4</v>
      </c>
      <c r="K21" s="70">
        <f t="shared" si="0"/>
        <v>6</v>
      </c>
      <c r="L21" s="70" t="str">
        <f t="shared" si="1"/>
        <v>ALTO</v>
      </c>
      <c r="M21" s="70" t="s">
        <v>112</v>
      </c>
      <c r="N21" s="92" t="s">
        <v>108</v>
      </c>
      <c r="O21" s="104">
        <v>46266</v>
      </c>
      <c r="P21" s="104">
        <v>46356</v>
      </c>
      <c r="Q21" s="94" t="s">
        <v>113</v>
      </c>
      <c r="R21" s="32" t="s">
        <v>110</v>
      </c>
    </row>
    <row r="22" spans="2:23" s="27" customFormat="1" ht="57.75" customHeight="1" x14ac:dyDescent="0.2">
      <c r="B22" s="93" t="str">
        <f>+EVALUACION!B23</f>
        <v>EJECUCIÓN</v>
      </c>
      <c r="C22" s="239" t="str">
        <f>+EVALUACION!C23</f>
        <v xml:space="preserve">Riesgo por la no cesion de los derechos  patrimoniales de autor de  todas las obras, documentos, metodologías, informes, cartillas, piezas pedagógicas, registros, bases de datos, diseños y demás productos generados en ejecución del presente contrato </v>
      </c>
      <c r="D22" s="239"/>
      <c r="E22" s="239"/>
      <c r="F22" s="239"/>
      <c r="G22" s="223" t="s">
        <v>118</v>
      </c>
      <c r="H22" s="223"/>
      <c r="I22" s="70">
        <f>+EVALUACION!I23</f>
        <v>2</v>
      </c>
      <c r="J22" s="70">
        <f>+EVALUACION!J23</f>
        <v>4</v>
      </c>
      <c r="K22" s="70">
        <f t="shared" si="0"/>
        <v>6</v>
      </c>
      <c r="L22" s="70" t="str">
        <f t="shared" si="1"/>
        <v>ALTO</v>
      </c>
      <c r="M22" s="70" t="s">
        <v>112</v>
      </c>
      <c r="N22" s="92" t="s">
        <v>108</v>
      </c>
      <c r="O22" s="104">
        <v>46266</v>
      </c>
      <c r="P22" s="104">
        <v>46356</v>
      </c>
      <c r="Q22" s="94" t="s">
        <v>113</v>
      </c>
      <c r="R22" s="32" t="s">
        <v>114</v>
      </c>
    </row>
    <row r="23" spans="2:23" ht="12.75" customHeight="1" x14ac:dyDescent="0.2">
      <c r="B23" s="61"/>
      <c r="C23" s="62"/>
      <c r="D23" s="62"/>
      <c r="E23" s="62"/>
      <c r="F23" s="62"/>
      <c r="G23" s="62"/>
      <c r="H23" s="62"/>
      <c r="I23" s="62"/>
      <c r="J23" s="62"/>
      <c r="K23" s="62"/>
      <c r="L23" s="62"/>
      <c r="M23" s="62"/>
      <c r="N23" s="62"/>
      <c r="O23" s="62"/>
      <c r="P23" s="62"/>
      <c r="Q23" s="62"/>
      <c r="R23" s="3"/>
    </row>
    <row r="24" spans="2:23" x14ac:dyDescent="0.2">
      <c r="B24" s="61"/>
      <c r="C24" s="262" t="s">
        <v>87</v>
      </c>
      <c r="D24" s="262"/>
      <c r="E24" s="262"/>
      <c r="F24" s="262"/>
      <c r="G24" s="62"/>
      <c r="H24" s="224" t="s">
        <v>119</v>
      </c>
      <c r="I24" s="224"/>
      <c r="J24" s="224"/>
      <c r="K24" s="224"/>
      <c r="L24" s="95"/>
      <c r="M24" s="95"/>
      <c r="N24" s="95"/>
      <c r="O24" s="95"/>
      <c r="P24" s="95"/>
      <c r="Q24" s="95"/>
      <c r="R24" s="3"/>
    </row>
    <row r="25" spans="2:23" ht="19.5" customHeight="1" x14ac:dyDescent="0.2">
      <c r="B25" s="221" t="s">
        <v>59</v>
      </c>
      <c r="C25" s="265" t="s">
        <v>60</v>
      </c>
      <c r="D25" s="272"/>
      <c r="E25" s="266"/>
      <c r="F25" s="75" t="s">
        <v>61</v>
      </c>
      <c r="G25" s="62"/>
      <c r="H25" s="265" t="s">
        <v>62</v>
      </c>
      <c r="I25" s="266"/>
      <c r="J25" s="265" t="s">
        <v>61</v>
      </c>
      <c r="K25" s="266"/>
      <c r="L25" s="80"/>
      <c r="M25" s="80"/>
      <c r="N25" s="224" t="s">
        <v>87</v>
      </c>
      <c r="O25" s="224"/>
      <c r="P25" s="224"/>
      <c r="Q25" s="80"/>
      <c r="R25" s="3"/>
    </row>
    <row r="26" spans="2:23" ht="21" customHeight="1" x14ac:dyDescent="0.2">
      <c r="B26" s="221"/>
      <c r="C26" s="257" t="s">
        <v>63</v>
      </c>
      <c r="D26" s="258"/>
      <c r="E26" s="259"/>
      <c r="F26" s="77">
        <v>1</v>
      </c>
      <c r="G26" s="62"/>
      <c r="H26" s="257" t="s">
        <v>64</v>
      </c>
      <c r="I26" s="259"/>
      <c r="J26" s="257">
        <v>1</v>
      </c>
      <c r="K26" s="259"/>
      <c r="L26" s="80"/>
      <c r="M26" s="80"/>
      <c r="N26" s="263" t="s">
        <v>73</v>
      </c>
      <c r="O26" s="264"/>
      <c r="P26" s="89" t="s">
        <v>86</v>
      </c>
      <c r="Q26" s="80"/>
      <c r="R26" s="3"/>
    </row>
    <row r="27" spans="2:23" ht="15.75" customHeight="1" x14ac:dyDescent="0.2">
      <c r="B27" s="221"/>
      <c r="C27" s="257" t="s">
        <v>65</v>
      </c>
      <c r="D27" s="258"/>
      <c r="E27" s="259"/>
      <c r="F27" s="77">
        <v>2</v>
      </c>
      <c r="G27" s="62"/>
      <c r="H27" s="257" t="s">
        <v>66</v>
      </c>
      <c r="I27" s="259"/>
      <c r="J27" s="257">
        <v>2</v>
      </c>
      <c r="K27" s="259"/>
      <c r="L27" s="80"/>
      <c r="M27" s="80"/>
      <c r="N27" s="253" t="s">
        <v>88</v>
      </c>
      <c r="O27" s="254"/>
      <c r="P27" s="90" t="s">
        <v>89</v>
      </c>
      <c r="Q27" s="80"/>
      <c r="R27" s="3"/>
      <c r="T27" s="5"/>
      <c r="U27" s="5"/>
      <c r="V27" s="5"/>
      <c r="W27" s="5"/>
    </row>
    <row r="28" spans="2:23" ht="24.75" customHeight="1" x14ac:dyDescent="0.2">
      <c r="B28" s="221"/>
      <c r="C28" s="257" t="s">
        <v>67</v>
      </c>
      <c r="D28" s="258"/>
      <c r="E28" s="259"/>
      <c r="F28" s="77">
        <v>3</v>
      </c>
      <c r="G28" s="62"/>
      <c r="H28" s="257" t="s">
        <v>68</v>
      </c>
      <c r="I28" s="259"/>
      <c r="J28" s="257">
        <v>3</v>
      </c>
      <c r="K28" s="259"/>
      <c r="L28" s="80"/>
      <c r="M28" s="80"/>
      <c r="N28" s="230" t="s">
        <v>90</v>
      </c>
      <c r="O28" s="252"/>
      <c r="P28" s="90" t="s">
        <v>91</v>
      </c>
      <c r="Q28" s="80"/>
      <c r="R28" s="3"/>
    </row>
    <row r="29" spans="2:23" ht="18" customHeight="1" x14ac:dyDescent="0.2">
      <c r="B29" s="221"/>
      <c r="C29" s="257" t="s">
        <v>69</v>
      </c>
      <c r="D29" s="258"/>
      <c r="E29" s="259"/>
      <c r="F29" s="77">
        <v>4</v>
      </c>
      <c r="G29" s="62"/>
      <c r="H29" s="257" t="s">
        <v>70</v>
      </c>
      <c r="I29" s="259"/>
      <c r="J29" s="257">
        <v>4</v>
      </c>
      <c r="K29" s="259"/>
      <c r="L29" s="80"/>
      <c r="M29" s="80"/>
      <c r="N29" s="260">
        <v>5</v>
      </c>
      <c r="O29" s="261"/>
      <c r="P29" s="90" t="s">
        <v>92</v>
      </c>
      <c r="Q29" s="80"/>
      <c r="R29" s="3"/>
    </row>
    <row r="30" spans="2:23" ht="21" customHeight="1" thickBot="1" x14ac:dyDescent="0.25">
      <c r="B30" s="221"/>
      <c r="C30" s="257" t="s">
        <v>71</v>
      </c>
      <c r="D30" s="258"/>
      <c r="E30" s="259"/>
      <c r="F30" s="77">
        <v>5</v>
      </c>
      <c r="G30" s="62"/>
      <c r="H30" s="257" t="s">
        <v>72</v>
      </c>
      <c r="I30" s="259"/>
      <c r="J30" s="257">
        <v>5</v>
      </c>
      <c r="K30" s="259"/>
      <c r="L30" s="80"/>
      <c r="M30" s="80"/>
      <c r="N30" s="267" t="s">
        <v>93</v>
      </c>
      <c r="O30" s="268"/>
      <c r="P30" s="96" t="s">
        <v>94</v>
      </c>
      <c r="Q30" s="80"/>
      <c r="R30" s="3"/>
    </row>
    <row r="31" spans="2:23" x14ac:dyDescent="0.2">
      <c r="B31" s="61"/>
      <c r="C31" s="62"/>
      <c r="D31" s="62"/>
      <c r="E31" s="62"/>
      <c r="F31" s="62"/>
      <c r="G31" s="62"/>
      <c r="H31" s="62"/>
      <c r="I31" s="62"/>
      <c r="J31" s="62"/>
      <c r="K31" s="62"/>
      <c r="L31" s="62"/>
      <c r="M31" s="62"/>
      <c r="N31" s="62"/>
      <c r="O31" s="62"/>
      <c r="P31" s="62"/>
      <c r="Q31" s="62"/>
      <c r="R31" s="3"/>
    </row>
    <row r="32" spans="2:23" ht="18" customHeight="1" x14ac:dyDescent="0.2">
      <c r="B32" s="61"/>
      <c r="C32" s="224" t="s">
        <v>73</v>
      </c>
      <c r="D32" s="224"/>
      <c r="E32" s="224"/>
      <c r="F32" s="224"/>
      <c r="G32" s="224"/>
      <c r="H32" s="224"/>
      <c r="I32" s="224"/>
      <c r="J32" s="224"/>
      <c r="K32" s="224"/>
      <c r="L32" s="224"/>
      <c r="M32" s="224"/>
      <c r="N32" s="224"/>
      <c r="O32" s="224"/>
      <c r="P32" s="224"/>
      <c r="Q32" s="224"/>
      <c r="R32" s="3"/>
    </row>
    <row r="33" spans="2:18" ht="68.25" customHeight="1" x14ac:dyDescent="0.2">
      <c r="B33" s="61"/>
      <c r="C33" s="257" t="s">
        <v>74</v>
      </c>
      <c r="D33" s="258"/>
      <c r="E33" s="258"/>
      <c r="F33" s="259"/>
      <c r="G33" s="257" t="s">
        <v>75</v>
      </c>
      <c r="H33" s="259"/>
      <c r="I33" s="257" t="s">
        <v>76</v>
      </c>
      <c r="J33" s="258"/>
      <c r="K33" s="259"/>
      <c r="L33" s="257" t="s">
        <v>77</v>
      </c>
      <c r="M33" s="259"/>
      <c r="N33" s="257" t="s">
        <v>78</v>
      </c>
      <c r="O33" s="259"/>
      <c r="P33" s="257" t="s">
        <v>79</v>
      </c>
      <c r="Q33" s="259"/>
      <c r="R33" s="3"/>
    </row>
    <row r="34" spans="2:18" ht="60" customHeight="1" x14ac:dyDescent="0.2">
      <c r="B34" s="61"/>
      <c r="C34" s="257" t="s">
        <v>80</v>
      </c>
      <c r="D34" s="258"/>
      <c r="E34" s="258"/>
      <c r="F34" s="259"/>
      <c r="G34" s="257" t="s">
        <v>81</v>
      </c>
      <c r="H34" s="259"/>
      <c r="I34" s="257" t="s">
        <v>82</v>
      </c>
      <c r="J34" s="258"/>
      <c r="K34" s="259"/>
      <c r="L34" s="257" t="s">
        <v>83</v>
      </c>
      <c r="M34" s="259"/>
      <c r="N34" s="257" t="s">
        <v>84</v>
      </c>
      <c r="O34" s="259"/>
      <c r="P34" s="257" t="s">
        <v>85</v>
      </c>
      <c r="Q34" s="259"/>
      <c r="R34" s="3"/>
    </row>
    <row r="35" spans="2:18" x14ac:dyDescent="0.2">
      <c r="B35" s="61"/>
      <c r="C35" s="274" t="s">
        <v>60</v>
      </c>
      <c r="D35" s="275"/>
      <c r="E35" s="276"/>
      <c r="F35" s="280" t="s">
        <v>61</v>
      </c>
      <c r="G35" s="263" t="s">
        <v>64</v>
      </c>
      <c r="H35" s="264"/>
      <c r="I35" s="263" t="s">
        <v>66</v>
      </c>
      <c r="J35" s="283"/>
      <c r="K35" s="264"/>
      <c r="L35" s="263" t="s">
        <v>68</v>
      </c>
      <c r="M35" s="264"/>
      <c r="N35" s="263" t="s">
        <v>70</v>
      </c>
      <c r="O35" s="264"/>
      <c r="P35" s="265" t="s">
        <v>72</v>
      </c>
      <c r="Q35" s="266"/>
      <c r="R35" s="3"/>
    </row>
    <row r="36" spans="2:18" x14ac:dyDescent="0.2">
      <c r="B36" s="61"/>
      <c r="C36" s="277"/>
      <c r="D36" s="278"/>
      <c r="E36" s="279"/>
      <c r="F36" s="281"/>
      <c r="G36" s="269">
        <v>1</v>
      </c>
      <c r="H36" s="271"/>
      <c r="I36" s="269">
        <v>2</v>
      </c>
      <c r="J36" s="270"/>
      <c r="K36" s="271"/>
      <c r="L36" s="269">
        <v>3</v>
      </c>
      <c r="M36" s="271"/>
      <c r="N36" s="269">
        <v>4</v>
      </c>
      <c r="O36" s="271"/>
      <c r="P36" s="269">
        <v>5</v>
      </c>
      <c r="Q36" s="271"/>
      <c r="R36" s="3"/>
    </row>
    <row r="37" spans="2:18" ht="19.5" customHeight="1" x14ac:dyDescent="0.2">
      <c r="B37" s="61"/>
      <c r="C37" s="257" t="s">
        <v>63</v>
      </c>
      <c r="D37" s="258"/>
      <c r="E37" s="259"/>
      <c r="F37" s="84">
        <v>1</v>
      </c>
      <c r="G37" s="255">
        <v>2</v>
      </c>
      <c r="H37" s="256"/>
      <c r="I37" s="255">
        <v>3</v>
      </c>
      <c r="J37" s="282"/>
      <c r="K37" s="256"/>
      <c r="L37" s="255">
        <v>4</v>
      </c>
      <c r="M37" s="256"/>
      <c r="N37" s="260">
        <v>5</v>
      </c>
      <c r="O37" s="261"/>
      <c r="P37" s="230">
        <v>6</v>
      </c>
      <c r="Q37" s="252"/>
      <c r="R37" s="3"/>
    </row>
    <row r="38" spans="2:18" ht="21.75" customHeight="1" x14ac:dyDescent="0.2">
      <c r="B38" s="61"/>
      <c r="C38" s="257" t="s">
        <v>65</v>
      </c>
      <c r="D38" s="258"/>
      <c r="E38" s="259"/>
      <c r="F38" s="84">
        <v>2</v>
      </c>
      <c r="G38" s="255">
        <v>3</v>
      </c>
      <c r="H38" s="256"/>
      <c r="I38" s="255">
        <v>4</v>
      </c>
      <c r="J38" s="282"/>
      <c r="K38" s="256"/>
      <c r="L38" s="260">
        <v>5</v>
      </c>
      <c r="M38" s="261"/>
      <c r="N38" s="230">
        <v>6</v>
      </c>
      <c r="O38" s="252"/>
      <c r="P38" s="230">
        <v>7</v>
      </c>
      <c r="Q38" s="252"/>
      <c r="R38" s="3"/>
    </row>
    <row r="39" spans="2:18" ht="21" customHeight="1" x14ac:dyDescent="0.2">
      <c r="B39" s="61"/>
      <c r="C39" s="257" t="s">
        <v>67</v>
      </c>
      <c r="D39" s="258"/>
      <c r="E39" s="259"/>
      <c r="F39" s="84">
        <v>3</v>
      </c>
      <c r="G39" s="255">
        <v>4</v>
      </c>
      <c r="H39" s="256"/>
      <c r="I39" s="260">
        <v>5</v>
      </c>
      <c r="J39" s="273"/>
      <c r="K39" s="261"/>
      <c r="L39" s="230">
        <v>6</v>
      </c>
      <c r="M39" s="252"/>
      <c r="N39" s="230">
        <v>7</v>
      </c>
      <c r="O39" s="252"/>
      <c r="P39" s="253">
        <v>8</v>
      </c>
      <c r="Q39" s="254"/>
      <c r="R39" s="3"/>
    </row>
    <row r="40" spans="2:18" ht="21" customHeight="1" x14ac:dyDescent="0.2">
      <c r="B40" s="61"/>
      <c r="C40" s="257" t="s">
        <v>69</v>
      </c>
      <c r="D40" s="258"/>
      <c r="E40" s="259"/>
      <c r="F40" s="84">
        <v>4</v>
      </c>
      <c r="G40" s="260">
        <v>5</v>
      </c>
      <c r="H40" s="261"/>
      <c r="I40" s="230">
        <v>6</v>
      </c>
      <c r="J40" s="251"/>
      <c r="K40" s="252"/>
      <c r="L40" s="230">
        <v>7</v>
      </c>
      <c r="M40" s="252"/>
      <c r="N40" s="253">
        <v>8</v>
      </c>
      <c r="O40" s="254"/>
      <c r="P40" s="253">
        <v>9</v>
      </c>
      <c r="Q40" s="254"/>
      <c r="R40" s="3"/>
    </row>
    <row r="41" spans="2:18" ht="21" customHeight="1" x14ac:dyDescent="0.2">
      <c r="B41" s="61"/>
      <c r="C41" s="257" t="s">
        <v>71</v>
      </c>
      <c r="D41" s="258"/>
      <c r="E41" s="259"/>
      <c r="F41" s="84">
        <v>5</v>
      </c>
      <c r="G41" s="230">
        <v>6</v>
      </c>
      <c r="H41" s="252"/>
      <c r="I41" s="230">
        <v>7</v>
      </c>
      <c r="J41" s="251"/>
      <c r="K41" s="252"/>
      <c r="L41" s="253">
        <v>8</v>
      </c>
      <c r="M41" s="254"/>
      <c r="N41" s="253">
        <v>9</v>
      </c>
      <c r="O41" s="254"/>
      <c r="P41" s="253">
        <v>10</v>
      </c>
      <c r="Q41" s="254"/>
      <c r="R41" s="3"/>
    </row>
    <row r="42" spans="2:18" ht="13.5" thickBot="1" x14ac:dyDescent="0.25">
      <c r="B42" s="64"/>
      <c r="C42" s="65"/>
      <c r="D42" s="65"/>
      <c r="E42" s="65"/>
      <c r="F42" s="65"/>
      <c r="G42" s="65"/>
      <c r="H42" s="65"/>
      <c r="I42" s="65"/>
      <c r="J42" s="65"/>
      <c r="K42" s="65"/>
      <c r="L42" s="65"/>
      <c r="M42" s="65"/>
      <c r="N42" s="65"/>
      <c r="O42" s="65"/>
      <c r="P42" s="65"/>
      <c r="Q42" s="65"/>
      <c r="R42" s="9"/>
    </row>
  </sheetData>
  <mergeCells count="106">
    <mergeCell ref="I37:K37"/>
    <mergeCell ref="I33:K33"/>
    <mergeCell ref="I40:K40"/>
    <mergeCell ref="C32:Q32"/>
    <mergeCell ref="G35:H35"/>
    <mergeCell ref="G36:H36"/>
    <mergeCell ref="G37:H37"/>
    <mergeCell ref="L41:M41"/>
    <mergeCell ref="L39:M39"/>
    <mergeCell ref="L36:M36"/>
    <mergeCell ref="G41:H41"/>
    <mergeCell ref="I38:K38"/>
    <mergeCell ref="N36:O36"/>
    <mergeCell ref="N37:O37"/>
    <mergeCell ref="N38:O38"/>
    <mergeCell ref="N39:O39"/>
    <mergeCell ref="N40:O40"/>
    <mergeCell ref="L40:M40"/>
    <mergeCell ref="P37:Q37"/>
    <mergeCell ref="P38:Q38"/>
    <mergeCell ref="L37:M37"/>
    <mergeCell ref="L38:M38"/>
    <mergeCell ref="I35:K35"/>
    <mergeCell ref="P36:Q36"/>
    <mergeCell ref="I36:K36"/>
    <mergeCell ref="L35:M35"/>
    <mergeCell ref="N35:O35"/>
    <mergeCell ref="P35:Q35"/>
    <mergeCell ref="P39:Q39"/>
    <mergeCell ref="P40:Q40"/>
    <mergeCell ref="B25:B30"/>
    <mergeCell ref="C25:E25"/>
    <mergeCell ref="H25:I25"/>
    <mergeCell ref="C37:E37"/>
    <mergeCell ref="C38:E38"/>
    <mergeCell ref="C39:E39"/>
    <mergeCell ref="C33:F33"/>
    <mergeCell ref="C34:F34"/>
    <mergeCell ref="I39:K39"/>
    <mergeCell ref="C29:E29"/>
    <mergeCell ref="C30:E30"/>
    <mergeCell ref="H30:I30"/>
    <mergeCell ref="J30:K30"/>
    <mergeCell ref="C35:E36"/>
    <mergeCell ref="J29:K29"/>
    <mergeCell ref="F35:F36"/>
    <mergeCell ref="H29:I29"/>
    <mergeCell ref="G33:H33"/>
    <mergeCell ref="G34:H34"/>
    <mergeCell ref="N28:O28"/>
    <mergeCell ref="N33:O33"/>
    <mergeCell ref="N34:O34"/>
    <mergeCell ref="L33:M33"/>
    <mergeCell ref="L34:M34"/>
    <mergeCell ref="N29:O29"/>
    <mergeCell ref="N30:O30"/>
    <mergeCell ref="P33:Q33"/>
    <mergeCell ref="P34:Q34"/>
    <mergeCell ref="I41:K41"/>
    <mergeCell ref="P41:Q41"/>
    <mergeCell ref="N41:O41"/>
    <mergeCell ref="G38:H38"/>
    <mergeCell ref="C40:E40"/>
    <mergeCell ref="G39:H39"/>
    <mergeCell ref="G40:H40"/>
    <mergeCell ref="H26:I26"/>
    <mergeCell ref="C24:F24"/>
    <mergeCell ref="H24:K24"/>
    <mergeCell ref="I34:K34"/>
    <mergeCell ref="J26:K26"/>
    <mergeCell ref="C27:E27"/>
    <mergeCell ref="H27:I27"/>
    <mergeCell ref="C41:E41"/>
    <mergeCell ref="N25:P25"/>
    <mergeCell ref="N26:O26"/>
    <mergeCell ref="N27:O27"/>
    <mergeCell ref="C28:E28"/>
    <mergeCell ref="H28:I28"/>
    <mergeCell ref="J28:K28"/>
    <mergeCell ref="J25:K25"/>
    <mergeCell ref="C26:E26"/>
    <mergeCell ref="J27:K27"/>
    <mergeCell ref="B2:B4"/>
    <mergeCell ref="C19:F19"/>
    <mergeCell ref="G19:H19"/>
    <mergeCell ref="C16:F16"/>
    <mergeCell ref="G16:H16"/>
    <mergeCell ref="C15:F15"/>
    <mergeCell ref="C2:P4"/>
    <mergeCell ref="Q2:R4"/>
    <mergeCell ref="B9:R9"/>
    <mergeCell ref="B8:R8"/>
    <mergeCell ref="B10:R10"/>
    <mergeCell ref="C17:F17"/>
    <mergeCell ref="G17:H17"/>
    <mergeCell ref="C18:F18"/>
    <mergeCell ref="G18:H18"/>
    <mergeCell ref="G20:H20"/>
    <mergeCell ref="C20:F20"/>
    <mergeCell ref="C21:F21"/>
    <mergeCell ref="G21:H21"/>
    <mergeCell ref="C22:F22"/>
    <mergeCell ref="G22:H22"/>
    <mergeCell ref="B6:R6"/>
    <mergeCell ref="B7:R7"/>
    <mergeCell ref="G15:H15"/>
  </mergeCells>
  <conditionalFormatting sqref="J16:K22 M16:Q22">
    <cfRule type="expression" dxfId="12" priority="30" stopIfTrue="1">
      <formula>"""bajo"""</formula>
    </cfRule>
  </conditionalFormatting>
  <conditionalFormatting sqref="L16:L22">
    <cfRule type="cellIs" dxfId="11" priority="25" stopIfTrue="1" operator="equal">
      <formula>"EXTREMO"</formula>
    </cfRule>
    <cfRule type="cellIs" dxfId="10" priority="26" stopIfTrue="1" operator="equal">
      <formula>"ALTO"</formula>
    </cfRule>
    <cfRule type="cellIs" dxfId="9" priority="27" stopIfTrue="1" operator="equal">
      <formula>"MEDIO"</formula>
    </cfRule>
    <cfRule type="cellIs" dxfId="8" priority="28" stopIfTrue="1" operator="equal">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46"/>
  <sheetViews>
    <sheetView showGridLines="0" topLeftCell="A10" zoomScale="70" zoomScaleNormal="70" zoomScaleSheetLayoutView="25" zoomScalePageLayoutView="70" workbookViewId="0">
      <selection activeCell="AB14" sqref="AB14"/>
    </sheetView>
  </sheetViews>
  <sheetFormatPr baseColWidth="10" defaultColWidth="11.42578125" defaultRowHeight="14.25" x14ac:dyDescent="0.2"/>
  <cols>
    <col min="1" max="1" width="4.28515625" style="16" customWidth="1"/>
    <col min="2" max="2" width="10" style="16" customWidth="1"/>
    <col min="3" max="3" width="42" style="16" customWidth="1"/>
    <col min="4" max="4" width="17.7109375" style="16" customWidth="1"/>
    <col min="5" max="5" width="22.42578125" style="16" customWidth="1"/>
    <col min="6" max="6" width="15.140625" style="16" customWidth="1"/>
    <col min="7" max="7" width="23.42578125" style="16" customWidth="1"/>
    <col min="8" max="8" width="5.140625" style="16" customWidth="1"/>
    <col min="9" max="9" width="4.28515625" style="16" customWidth="1"/>
    <col min="10" max="10" width="5.85546875" style="16" customWidth="1"/>
    <col min="11" max="11" width="5.28515625" style="16" customWidth="1"/>
    <col min="12" max="12" width="14.140625" style="16" customWidth="1"/>
    <col min="13" max="13" width="5.28515625" style="16" customWidth="1"/>
    <col min="14" max="14" width="18" style="16" customWidth="1"/>
    <col min="15" max="15" width="5.7109375" style="16" customWidth="1"/>
    <col min="16" max="16" width="6.42578125" style="16" customWidth="1"/>
    <col min="17" max="17" width="8.42578125" style="16" customWidth="1"/>
    <col min="18" max="18" width="6" style="16" customWidth="1"/>
    <col min="19" max="19" width="13.42578125" style="16" customWidth="1"/>
    <col min="20" max="20" width="17" style="16" customWidth="1"/>
    <col min="21" max="21" width="14.85546875" style="16" customWidth="1"/>
    <col min="22" max="22" width="15" style="16" customWidth="1"/>
    <col min="23" max="23" width="18.42578125" style="16" customWidth="1"/>
    <col min="24" max="24" width="13.85546875" style="16" customWidth="1"/>
    <col min="25" max="16384" width="11.42578125" style="16"/>
  </cols>
  <sheetData>
    <row r="1" spans="2:24" s="14" customFormat="1" x14ac:dyDescent="0.2">
      <c r="S1" s="15"/>
    </row>
    <row r="2" spans="2:24" s="14" customFormat="1" ht="54" customHeight="1" x14ac:dyDescent="0.2">
      <c r="B2" s="124"/>
      <c r="C2" s="125" t="s">
        <v>16</v>
      </c>
      <c r="D2" s="125"/>
      <c r="E2" s="125"/>
      <c r="F2" s="125"/>
      <c r="G2" s="125"/>
      <c r="H2" s="125"/>
      <c r="I2" s="125"/>
      <c r="J2" s="125"/>
      <c r="K2" s="125"/>
      <c r="L2" s="125"/>
      <c r="M2" s="125"/>
      <c r="N2" s="125"/>
      <c r="O2" s="125"/>
      <c r="P2" s="125"/>
      <c r="Q2" s="125"/>
      <c r="R2" s="125"/>
      <c r="S2" s="125"/>
      <c r="T2" s="125"/>
      <c r="U2" s="125"/>
      <c r="V2" s="125"/>
      <c r="W2" s="131" t="s">
        <v>1</v>
      </c>
      <c r="X2" s="132"/>
    </row>
    <row r="3" spans="2:24" s="14" customFormat="1" ht="31.5" customHeight="1" x14ac:dyDescent="0.2">
      <c r="B3" s="124"/>
      <c r="C3" s="125"/>
      <c r="D3" s="125"/>
      <c r="E3" s="125"/>
      <c r="F3" s="125"/>
      <c r="G3" s="125"/>
      <c r="H3" s="125"/>
      <c r="I3" s="125"/>
      <c r="J3" s="125"/>
      <c r="K3" s="125"/>
      <c r="L3" s="125"/>
      <c r="M3" s="125"/>
      <c r="N3" s="125"/>
      <c r="O3" s="125"/>
      <c r="P3" s="125"/>
      <c r="Q3" s="125"/>
      <c r="R3" s="125"/>
      <c r="S3" s="125"/>
      <c r="T3" s="125"/>
      <c r="U3" s="125"/>
      <c r="V3" s="125"/>
      <c r="W3" s="133"/>
      <c r="X3" s="134"/>
    </row>
    <row r="4" spans="2:24" s="14" customFormat="1" ht="47.25" customHeight="1" x14ac:dyDescent="0.2">
      <c r="B4" s="124"/>
      <c r="C4" s="125"/>
      <c r="D4" s="125"/>
      <c r="E4" s="125"/>
      <c r="F4" s="125"/>
      <c r="G4" s="125"/>
      <c r="H4" s="125"/>
      <c r="I4" s="125"/>
      <c r="J4" s="125"/>
      <c r="K4" s="125"/>
      <c r="L4" s="125"/>
      <c r="M4" s="125"/>
      <c r="N4" s="125"/>
      <c r="O4" s="125"/>
      <c r="P4" s="125"/>
      <c r="Q4" s="125"/>
      <c r="R4" s="125"/>
      <c r="S4" s="125"/>
      <c r="T4" s="125"/>
      <c r="U4" s="125"/>
      <c r="V4" s="125"/>
      <c r="W4" s="135"/>
      <c r="X4" s="136"/>
    </row>
    <row r="5" spans="2:24" s="14" customFormat="1" ht="32.25" customHeight="1" thickBot="1" x14ac:dyDescent="0.25">
      <c r="B5" s="33"/>
      <c r="C5" s="33"/>
      <c r="D5" s="33"/>
      <c r="E5" s="33"/>
      <c r="F5" s="33"/>
      <c r="G5" s="33"/>
      <c r="H5" s="33"/>
      <c r="I5" s="33"/>
      <c r="J5" s="33"/>
      <c r="K5" s="33"/>
      <c r="L5" s="33"/>
      <c r="M5" s="33"/>
      <c r="N5" s="33"/>
      <c r="O5" s="33"/>
      <c r="P5" s="33"/>
      <c r="Q5" s="33"/>
      <c r="R5" s="33"/>
      <c r="S5" s="34"/>
      <c r="T5" s="33"/>
      <c r="U5" s="33"/>
      <c r="V5" s="33"/>
      <c r="W5" s="33"/>
      <c r="X5" s="33"/>
    </row>
    <row r="6" spans="2:24" ht="91.5" customHeight="1" x14ac:dyDescent="0.2">
      <c r="B6" s="111" t="str">
        <f>+EVALUACION!B6</f>
        <v xml:space="preserve">Objeto Contractual: "Contratar la implementación de las estrategias para el fortalecimiento del gobierno propio del cabildo muisca de bosa consignadas en el plan de acción del documento de política pública CONPES No. 37, mediante actividades que reconozcan sus usos y costumbres en el marco del enfoque diferencial étnico.” </v>
      </c>
      <c r="C6" s="112"/>
      <c r="D6" s="112"/>
      <c r="E6" s="112"/>
      <c r="F6" s="112"/>
      <c r="G6" s="112"/>
      <c r="H6" s="112"/>
      <c r="I6" s="112"/>
      <c r="J6" s="112"/>
      <c r="K6" s="112"/>
      <c r="L6" s="112"/>
      <c r="M6" s="112"/>
      <c r="N6" s="112"/>
      <c r="O6" s="112"/>
      <c r="P6" s="112"/>
      <c r="Q6" s="112"/>
      <c r="R6" s="112"/>
      <c r="S6" s="112"/>
      <c r="T6" s="112"/>
      <c r="U6" s="112"/>
      <c r="V6" s="112"/>
      <c r="W6" s="112"/>
      <c r="X6" s="113"/>
    </row>
    <row r="7" spans="2:24" ht="26.25" customHeight="1" x14ac:dyDescent="0.2">
      <c r="B7" s="137" t="s">
        <v>120</v>
      </c>
      <c r="C7" s="120"/>
      <c r="D7" s="120"/>
      <c r="E7" s="120"/>
      <c r="F7" s="120"/>
      <c r="G7" s="120"/>
      <c r="H7" s="120"/>
      <c r="I7" s="120"/>
      <c r="J7" s="120"/>
      <c r="K7" s="120"/>
      <c r="L7" s="120"/>
      <c r="M7" s="120"/>
      <c r="N7" s="120"/>
      <c r="O7" s="120"/>
      <c r="P7" s="120"/>
      <c r="Q7" s="120"/>
      <c r="R7" s="120"/>
      <c r="S7" s="120"/>
      <c r="T7" s="120"/>
      <c r="U7" s="120"/>
      <c r="V7" s="120"/>
      <c r="W7" s="120"/>
      <c r="X7" s="138"/>
    </row>
    <row r="8" spans="2:24" ht="20.25" customHeight="1" x14ac:dyDescent="0.2">
      <c r="B8" s="137"/>
      <c r="C8" s="120"/>
      <c r="D8" s="120"/>
      <c r="E8" s="120"/>
      <c r="F8" s="120"/>
      <c r="G8" s="120"/>
      <c r="H8" s="120"/>
      <c r="I8" s="120"/>
      <c r="J8" s="120"/>
      <c r="K8" s="120"/>
      <c r="L8" s="120"/>
      <c r="M8" s="120"/>
      <c r="N8" s="120"/>
      <c r="O8" s="120"/>
      <c r="P8" s="120"/>
      <c r="Q8" s="120"/>
      <c r="R8" s="120"/>
      <c r="S8" s="120"/>
      <c r="T8" s="120"/>
      <c r="U8" s="120"/>
      <c r="V8" s="120"/>
      <c r="W8" s="120"/>
      <c r="X8" s="138"/>
    </row>
    <row r="9" spans="2:24" ht="24.75" customHeight="1" thickBot="1" x14ac:dyDescent="0.25">
      <c r="B9" s="109"/>
      <c r="C9" s="110"/>
      <c r="D9" s="110"/>
      <c r="E9" s="110"/>
      <c r="F9" s="110"/>
      <c r="G9" s="110"/>
      <c r="H9" s="110"/>
      <c r="I9" s="110"/>
      <c r="J9" s="110"/>
      <c r="K9" s="110"/>
      <c r="L9" s="110"/>
      <c r="M9" s="110"/>
      <c r="N9" s="110"/>
      <c r="O9" s="110"/>
      <c r="P9" s="110"/>
      <c r="Q9" s="110"/>
      <c r="R9" s="110"/>
      <c r="X9" s="43"/>
    </row>
    <row r="10" spans="2:24" ht="106.5" customHeight="1" thickBot="1" x14ac:dyDescent="0.25">
      <c r="B10" s="28" t="s">
        <v>121</v>
      </c>
      <c r="C10" s="29" t="s">
        <v>49</v>
      </c>
      <c r="D10" s="30" t="s">
        <v>122</v>
      </c>
      <c r="E10" s="30" t="s">
        <v>123</v>
      </c>
      <c r="F10" s="30" t="s">
        <v>124</v>
      </c>
      <c r="G10" s="29" t="s">
        <v>50</v>
      </c>
      <c r="H10" s="30" t="s">
        <v>59</v>
      </c>
      <c r="I10" s="30" t="s">
        <v>52</v>
      </c>
      <c r="J10" s="30" t="s">
        <v>125</v>
      </c>
      <c r="K10" s="30" t="s">
        <v>54</v>
      </c>
      <c r="L10" s="30" t="s">
        <v>126</v>
      </c>
      <c r="M10" s="29" t="s">
        <v>127</v>
      </c>
      <c r="N10" s="29" t="s">
        <v>99</v>
      </c>
      <c r="O10" s="30" t="s">
        <v>59</v>
      </c>
      <c r="P10" s="30" t="s">
        <v>52</v>
      </c>
      <c r="Q10" s="30" t="s">
        <v>125</v>
      </c>
      <c r="R10" s="30" t="s">
        <v>54</v>
      </c>
      <c r="S10" s="29" t="s">
        <v>100</v>
      </c>
      <c r="T10" s="29" t="s">
        <v>101</v>
      </c>
      <c r="U10" s="29" t="s">
        <v>102</v>
      </c>
      <c r="V10" s="29" t="s">
        <v>103</v>
      </c>
      <c r="W10" s="29" t="s">
        <v>128</v>
      </c>
      <c r="X10" s="31" t="s">
        <v>105</v>
      </c>
    </row>
    <row r="11" spans="2:24" ht="106.5" customHeight="1" x14ac:dyDescent="0.2">
      <c r="B11" s="17">
        <v>1</v>
      </c>
      <c r="C11" s="19" t="str">
        <f>+'EVALUACION CON CONTROLES'!C16:F16</f>
        <v>Inadecuado análisis  económico estimativo del valor del contrato</v>
      </c>
      <c r="D11" s="18" t="str">
        <f>+'EVALUACION CON CONTROLES'!B16</f>
        <v>PLANEACIÓN</v>
      </c>
      <c r="E11" s="18" t="str">
        <f>VLOOKUP(C11,'IDENTIFICACION Y ANALISIS'!$B$19:$F$25,3,FALSE)</f>
        <v>Especifico</v>
      </c>
      <c r="F11" s="18" t="str">
        <f>VLOOKUP(C11,'IDENTIFICACION Y ANALISIS'!$B$19:$F$25,4,FALSE)</f>
        <v>Interno</v>
      </c>
      <c r="G11" s="19" t="str">
        <f>+EVALUACION!H17</f>
        <v>La entidad contratante realizaría un análisis de las condiciones inicialmente qué manera afectaría la ejecución n del
mismo.</v>
      </c>
      <c r="H11" s="19">
        <f>+EVALUACION!I17</f>
        <v>1</v>
      </c>
      <c r="I11" s="19">
        <f>+EVALUACION!J17</f>
        <v>3</v>
      </c>
      <c r="J11" s="19">
        <f>+EVALUACION!K17</f>
        <v>4</v>
      </c>
      <c r="K11" s="18" t="str">
        <f>+EVALUACION!L17</f>
        <v>BAJO</v>
      </c>
      <c r="L11" s="18" t="s">
        <v>129</v>
      </c>
      <c r="M11" s="18"/>
      <c r="N11" s="19" t="str">
        <f>+'EVALUACION CON CONTROLES'!G16</f>
        <v>Estudios previos con estudio de mercado y seguimiento con el informe mensual de supervisión.</v>
      </c>
      <c r="O11" s="19">
        <f>+'EVALUACION CON CONTROLES'!I16</f>
        <v>1</v>
      </c>
      <c r="P11" s="19">
        <f>+'EVALUACION CON CONTROLES'!J16</f>
        <v>3</v>
      </c>
      <c r="Q11" s="19">
        <f>+'EVALUACION CON CONTROLES'!K16</f>
        <v>4</v>
      </c>
      <c r="R11" s="18" t="str">
        <f>+'EVALUACION CON CONTROLES'!L16</f>
        <v>BAJO</v>
      </c>
      <c r="S11" s="19" t="str">
        <f>+'EVALUACION CON CONTROLES'!M16</f>
        <v>SI</v>
      </c>
      <c r="T11" s="19" t="str">
        <f>+'EVALUACION CON CONTROLES'!N16</f>
        <v>Supervisor - Entidad</v>
      </c>
      <c r="U11" s="105">
        <f>+'EVALUACION CON CONTROLES'!O16</f>
        <v>46266</v>
      </c>
      <c r="V11" s="105">
        <f>+'EVALUACION CON CONTROLES'!P16</f>
        <v>46356</v>
      </c>
      <c r="W11" s="19" t="str">
        <f>+'EVALUACION CON CONTROLES'!Q16</f>
        <v>Planeación y seguimiento del PAA</v>
      </c>
      <c r="X11" s="20" t="str">
        <f>+'EVALUACION CON CONTROLES'!R16</f>
        <v>Mensual</v>
      </c>
    </row>
    <row r="12" spans="2:24" ht="106.5" customHeight="1" x14ac:dyDescent="0.2">
      <c r="B12" s="17">
        <v>2</v>
      </c>
      <c r="C12" s="19" t="str">
        <f>+'EVALUACION CON CONTROLES'!C17:F17</f>
        <v xml:space="preserve">Riesgo de que no se firme el contrato. </v>
      </c>
      <c r="D12" s="18" t="str">
        <f>+'EVALUACION CON CONTROLES'!B17</f>
        <v>CONTRATACIÓN</v>
      </c>
      <c r="E12" s="18" t="str">
        <f>VLOOKUP(C12,'IDENTIFICACION Y ANALISIS'!$B$19:$F$25,3,FALSE)</f>
        <v>General</v>
      </c>
      <c r="F12" s="18" t="str">
        <f>VLOOKUP(C12,'IDENTIFICACION Y ANALISIS'!$B$19:$F$25,4,FALSE)</f>
        <v>Externo</v>
      </c>
      <c r="G12" s="19" t="s">
        <v>136</v>
      </c>
      <c r="H12" s="19">
        <f>+EVALUACION!I18</f>
        <v>1</v>
      </c>
      <c r="I12" s="19">
        <f>+EVALUACION!J18</f>
        <v>4</v>
      </c>
      <c r="J12" s="19">
        <f>+EVALUACION!K18</f>
        <v>5</v>
      </c>
      <c r="K12" s="18" t="str">
        <f>+EVALUACION!L18</f>
        <v>MEDIO</v>
      </c>
      <c r="L12" s="18" t="s">
        <v>129</v>
      </c>
      <c r="M12" s="18"/>
      <c r="N12" s="19" t="str">
        <f>+'EVALUACION CON CONTROLES'!G17</f>
        <v>Verificar y hacer seguimiento al inicio del contrato para que se cumplan todas las condiciones en los tiempos estipulados</v>
      </c>
      <c r="O12" s="19">
        <f>+'EVALUACION CON CONTROLES'!I17</f>
        <v>1</v>
      </c>
      <c r="P12" s="19">
        <f>+'EVALUACION CON CONTROLES'!J17</f>
        <v>4</v>
      </c>
      <c r="Q12" s="19">
        <f>+'EVALUACION CON CONTROLES'!K17</f>
        <v>5</v>
      </c>
      <c r="R12" s="18" t="str">
        <f>+'EVALUACION CON CONTROLES'!L17</f>
        <v>MEDIO</v>
      </c>
      <c r="S12" s="19" t="str">
        <f>+'EVALUACION CON CONTROLES'!M17</f>
        <v>NO</v>
      </c>
      <c r="T12" s="19" t="str">
        <f>+'EVALUACION CON CONTROLES'!N17</f>
        <v>Supervisor - Entidad</v>
      </c>
      <c r="U12" s="105">
        <f>+'EVALUACION CON CONTROLES'!O17</f>
        <v>46266</v>
      </c>
      <c r="V12" s="105">
        <f>+'EVALUACION CON CONTROLES'!P17</f>
        <v>46356</v>
      </c>
      <c r="W12" s="19" t="str">
        <f>+'EVALUACION CON CONTROLES'!Q17</f>
        <v>Seguimiento a la Contratación</v>
      </c>
      <c r="X12" s="20" t="str">
        <f>+'EVALUACION CON CONTROLES'!R17</f>
        <v>Una vez</v>
      </c>
    </row>
    <row r="13" spans="2:24" ht="106.5" customHeight="1" x14ac:dyDescent="0.2">
      <c r="B13" s="17">
        <v>3</v>
      </c>
      <c r="C13" s="19" t="str">
        <f>+'EVALUACION CON CONTROLES'!C18:F18</f>
        <v>Falta de solicitud o solicitud tardía del registro  presupuestal</v>
      </c>
      <c r="D13" s="18" t="str">
        <f>+'EVALUACION CON CONTROLES'!B18</f>
        <v>CONTRATACIÓN</v>
      </c>
      <c r="E13" s="18" t="str">
        <f>VLOOKUP(C13,'IDENTIFICACION Y ANALISIS'!$B$19:$F$25,3,FALSE)</f>
        <v>Especifico</v>
      </c>
      <c r="F13" s="18" t="str">
        <f>VLOOKUP(C13,'IDENTIFICACION Y ANALISIS'!$B$19:$F$25,4,FALSE)</f>
        <v>Interno</v>
      </c>
      <c r="G13" s="19" t="s">
        <v>137</v>
      </c>
      <c r="H13" s="19">
        <f>+EVALUACION!I19</f>
        <v>1</v>
      </c>
      <c r="I13" s="19">
        <f>+EVALUACION!J19</f>
        <v>4</v>
      </c>
      <c r="J13" s="19">
        <f>+EVALUACION!K19</f>
        <v>5</v>
      </c>
      <c r="K13" s="18" t="str">
        <f>+EVALUACION!L19</f>
        <v>MEDIO</v>
      </c>
      <c r="L13" s="18" t="s">
        <v>130</v>
      </c>
      <c r="M13" s="18"/>
      <c r="N13" s="19" t="str">
        <f>+'EVALUACION CON CONTROLES'!G18</f>
        <v>Realizar seguimiento con el cabildo muisca de Bosa en el tramite  del proceso de contratación.</v>
      </c>
      <c r="O13" s="19">
        <f>+'EVALUACION CON CONTROLES'!I18</f>
        <v>1</v>
      </c>
      <c r="P13" s="19">
        <f>+'EVALUACION CON CONTROLES'!J18</f>
        <v>4</v>
      </c>
      <c r="Q13" s="19">
        <f>+'EVALUACION CON CONTROLES'!K18</f>
        <v>5</v>
      </c>
      <c r="R13" s="18" t="str">
        <f>+'EVALUACION CON CONTROLES'!L18</f>
        <v>MEDIO</v>
      </c>
      <c r="S13" s="19" t="str">
        <f>+'EVALUACION CON CONTROLES'!M18</f>
        <v>NO</v>
      </c>
      <c r="T13" s="19" t="str">
        <f>+'EVALUACION CON CONTROLES'!N18</f>
        <v>Supervisor - Entidad</v>
      </c>
      <c r="U13" s="105">
        <f>+'EVALUACION CON CONTROLES'!O18</f>
        <v>46266</v>
      </c>
      <c r="V13" s="105">
        <f>+'EVALUACION CON CONTROLES'!P18</f>
        <v>46356</v>
      </c>
      <c r="W13" s="19" t="str">
        <f>+'EVALUACION CON CONTROLES'!Q18</f>
        <v>Seguimiento a la Contratación</v>
      </c>
      <c r="X13" s="20" t="str">
        <f>+'EVALUACION CON CONTROLES'!R18</f>
        <v>Una vez</v>
      </c>
    </row>
    <row r="14" spans="2:24" ht="106.5" customHeight="1" x14ac:dyDescent="0.2">
      <c r="B14" s="17">
        <v>4</v>
      </c>
      <c r="C14" s="19" t="str">
        <f>+'EVALUACION CON CONTROLES'!C19:F19</f>
        <v>Riesgo por incumplimiento total o parcial de las obligaciones contractuales relacionadas con la ejecución de las actividades, el cumplimiento del cronograma, la entrega de los bienes o elementos objeto del contrato y los demás entregables pactados.</v>
      </c>
      <c r="D14" s="18" t="str">
        <f>+'EVALUACION CON CONTROLES'!B19</f>
        <v>EJECUCIÓN</v>
      </c>
      <c r="E14" s="18" t="str">
        <f>VLOOKUP(C14,'IDENTIFICACION Y ANALISIS'!$B$19:$F$25,3,FALSE)</f>
        <v>Especifico</v>
      </c>
      <c r="F14" s="18" t="str">
        <f>VLOOKUP(C14,'IDENTIFICACION Y ANALISIS'!$B$19:$F$25,4,FALSE)</f>
        <v>Externo</v>
      </c>
      <c r="G14" s="19" t="str">
        <f>+EVALUACION!H20</f>
        <v>Retrasos en la ejecución del contrato, incumplimiento de los productos esperados, afectación del cumplimiento de las metas institucionales y posibles incumplimientos de las obligaciones contractuales.</v>
      </c>
      <c r="H14" s="19">
        <f>+EVALUACION!I20</f>
        <v>2</v>
      </c>
      <c r="I14" s="19">
        <f>+EVALUACION!J20</f>
        <v>3</v>
      </c>
      <c r="J14" s="19">
        <f>+EVALUACION!K20</f>
        <v>5</v>
      </c>
      <c r="K14" s="18" t="str">
        <f>+EVALUACION!L19</f>
        <v>MEDIO</v>
      </c>
      <c r="L14" s="18" t="s">
        <v>130</v>
      </c>
      <c r="M14" s="18"/>
      <c r="N14" s="19" t="str">
        <f>+'EVALUACION CON CONTROLES'!G19</f>
        <v>Verificar y hacer seguimiento durante la ejecución del contrato, verificando posibles retrasos en la ejecución del contrato, incumplimiento de los productos esperados, afectación del cumplimiento de las metas institucionales y posibles incumplimientos de las obligaciones contractuales.</v>
      </c>
      <c r="O14" s="19">
        <f>+'EVALUACION CON CONTROLES'!I19</f>
        <v>2</v>
      </c>
      <c r="P14" s="19">
        <f>+'EVALUACION CON CONTROLES'!J19</f>
        <v>3</v>
      </c>
      <c r="Q14" s="19">
        <f>+'EVALUACION CON CONTROLES'!K19</f>
        <v>5</v>
      </c>
      <c r="R14" s="18" t="str">
        <f>+'EVALUACION CON CONTROLES'!L19</f>
        <v>MEDIO</v>
      </c>
      <c r="S14" s="19" t="str">
        <f>+'EVALUACION CON CONTROLES'!M19</f>
        <v>NO</v>
      </c>
      <c r="T14" s="19" t="str">
        <f>+'EVALUACION CON CONTROLES'!N19</f>
        <v>Supervisor - Entidad</v>
      </c>
      <c r="U14" s="105">
        <f>+'EVALUACION CON CONTROLES'!O19</f>
        <v>46266</v>
      </c>
      <c r="V14" s="105">
        <f>+'EVALUACION CON CONTROLES'!P19</f>
        <v>46356</v>
      </c>
      <c r="W14" s="19" t="str">
        <f>+'EVALUACION CON CONTROLES'!Q19</f>
        <v>Seguimiento a la Contratación</v>
      </c>
      <c r="X14" s="20" t="str">
        <f>+'EVALUACION CON CONTROLES'!R19</f>
        <v>Mensual</v>
      </c>
    </row>
    <row r="15" spans="2:24" ht="106.5" customHeight="1" x14ac:dyDescent="0.2">
      <c r="B15" s="17">
        <v>5</v>
      </c>
      <c r="C15" s="19" t="str">
        <f>+'EVALUACION CON CONTROLES'!C20:F20</f>
        <v>Riesgo por la falta de calidad en las actividades, documentos, materiales pedagogicos, y demas productos que deriven de las actvidades a desarrollar en la ejecucion del contrato</v>
      </c>
      <c r="D15" s="18" t="str">
        <f>+'EVALUACION CON CONTROLES'!B20</f>
        <v>EJECUCIÓN</v>
      </c>
      <c r="E15" s="18" t="str">
        <f>VLOOKUP(C15,'IDENTIFICACION Y ANALISIS'!$B$19:$F$26,3,FALSE)</f>
        <v>Especifico</v>
      </c>
      <c r="F15" s="18" t="str">
        <f>VLOOKUP(C15,'IDENTIFICACION Y ANALISIS'!$B$19:$F$26,4,FALSE)</f>
        <v>Interno</v>
      </c>
      <c r="G15" s="19" t="str">
        <f>+EVALUACION!H21</f>
        <v>Que el cabildo muisca de Bosa no cumpla con la calidad de las actvidades, documentos, materiales pedagogicos, y demas productos que deriven de las actvidades a desarrollar en la ejecucion del contrato</v>
      </c>
      <c r="H15" s="19">
        <f>+EVALUACION!I21</f>
        <v>2</v>
      </c>
      <c r="I15" s="19">
        <f>+EVALUACION!J21</f>
        <v>4</v>
      </c>
      <c r="J15" s="19">
        <f>+EVALUACION!K21</f>
        <v>6</v>
      </c>
      <c r="K15" s="18" t="str">
        <f>+EVALUACION!L20</f>
        <v>MEDIO</v>
      </c>
      <c r="L15" s="18" t="s">
        <v>130</v>
      </c>
      <c r="M15" s="18"/>
      <c r="N15" s="19" t="str">
        <f>+'EVALUACION CON CONTROLES'!G20</f>
        <v>Verificar y hacer seguimiento durante la ejecución del contrato para que se cumplan con la calidad  de las actividades y entregables</v>
      </c>
      <c r="O15" s="19">
        <f>+'EVALUACION CON CONTROLES'!I20</f>
        <v>2</v>
      </c>
      <c r="P15" s="19">
        <f>+'EVALUACION CON CONTROLES'!J20</f>
        <v>4</v>
      </c>
      <c r="Q15" s="19">
        <f>+'EVALUACION CON CONTROLES'!K20</f>
        <v>6</v>
      </c>
      <c r="R15" s="18" t="str">
        <f>+'EVALUACION CON CONTROLES'!L20</f>
        <v>ALTO</v>
      </c>
      <c r="S15" s="19" t="str">
        <f>+'EVALUACION CON CONTROLES'!M20</f>
        <v>NO</v>
      </c>
      <c r="T15" s="19" t="str">
        <f>+'EVALUACION CON CONTROLES'!N20</f>
        <v>Supervisor - Entidad</v>
      </c>
      <c r="U15" s="105">
        <f>+'EVALUACION CON CONTROLES'!O20</f>
        <v>46266</v>
      </c>
      <c r="V15" s="105">
        <f>+'EVALUACION CON CONTROLES'!P20</f>
        <v>46356</v>
      </c>
      <c r="W15" s="19" t="str">
        <f>+'EVALUACION CON CONTROLES'!Q20</f>
        <v>Seguimiento a la Contratación</v>
      </c>
      <c r="X15" s="20" t="str">
        <f>+'EVALUACION CON CONTROLES'!R20</f>
        <v>Mensual</v>
      </c>
    </row>
    <row r="16" spans="2:24" ht="106.5" customHeight="1" x14ac:dyDescent="0.2">
      <c r="B16" s="17">
        <v>6</v>
      </c>
      <c r="C16" s="19" t="str">
        <f>+'EVALUACION CON CONTROLES'!C21:F21</f>
        <v>Riesgo por el pago de salarios y prestaciones sociales a personas contratadas para la ejecución del contrato, asi como verificacion de pagos de seguridad social y ARL</v>
      </c>
      <c r="D16" s="18" t="str">
        <f>+'EVALUACION CON CONTROLES'!B21</f>
        <v>EJECUCIÓN</v>
      </c>
      <c r="E16" s="18" t="str">
        <f>VLOOKUP(C16,'IDENTIFICACION Y ANALISIS'!$B$19:$F$27,3,FALSE)</f>
        <v>Especifico</v>
      </c>
      <c r="F16" s="18" t="str">
        <f>VLOOKUP(C16,'IDENTIFICACION Y ANALISIS'!$B$19:$F$27,4,FALSE)</f>
        <v>Interno</v>
      </c>
      <c r="G16" s="19" t="str">
        <f>+EVALUACION!H22</f>
        <v>Que el cabildo muisca de Bosa no realice el el pago de salarios y prestaciones sociales a personas contratadas para la ejecución del contrato, asi como verificacion de pagos de seguridad social y ARL.</v>
      </c>
      <c r="H16" s="19">
        <f>+EVALUACION!I22</f>
        <v>2</v>
      </c>
      <c r="I16" s="19">
        <f>+EVALUACION!J22</f>
        <v>4</v>
      </c>
      <c r="J16" s="19">
        <f>+EVALUACION!K22</f>
        <v>6</v>
      </c>
      <c r="K16" s="18" t="str">
        <f>+EVALUACION!L21</f>
        <v>ALTO</v>
      </c>
      <c r="L16" s="18" t="s">
        <v>130</v>
      </c>
      <c r="M16" s="18"/>
      <c r="N16" s="19" t="str">
        <f>+'EVALUACION CON CONTROLES'!G21</f>
        <v xml:space="preserve">Realizar seguimiento  durante la ejecución del contrato en los pagos de salarios y de seguridad social </v>
      </c>
      <c r="O16" s="19">
        <f>+'EVALUACION CON CONTROLES'!I21</f>
        <v>2</v>
      </c>
      <c r="P16" s="19">
        <f>+'EVALUACION CON CONTROLES'!J21</f>
        <v>4</v>
      </c>
      <c r="Q16" s="19">
        <f>+'EVALUACION CON CONTROLES'!K21</f>
        <v>6</v>
      </c>
      <c r="R16" s="18" t="str">
        <f>+'EVALUACION CON CONTROLES'!L21</f>
        <v>ALTO</v>
      </c>
      <c r="S16" s="19" t="str">
        <f>+'EVALUACION CON CONTROLES'!M21</f>
        <v>NO</v>
      </c>
      <c r="T16" s="19" t="str">
        <f>+'EVALUACION CON CONTROLES'!N21</f>
        <v>Supervisor - Entidad</v>
      </c>
      <c r="U16" s="105">
        <f>+'EVALUACION CON CONTROLES'!O21</f>
        <v>46266</v>
      </c>
      <c r="V16" s="105">
        <f>+'EVALUACION CON CONTROLES'!P21</f>
        <v>46356</v>
      </c>
      <c r="W16" s="19" t="str">
        <f>+'EVALUACION CON CONTROLES'!Q21</f>
        <v>Seguimiento a la Contratación</v>
      </c>
      <c r="X16" s="20" t="str">
        <f>+'EVALUACION CON CONTROLES'!R21</f>
        <v>Mensual</v>
      </c>
    </row>
    <row r="17" spans="2:24" ht="106.5" customHeight="1" x14ac:dyDescent="0.2">
      <c r="B17" s="17">
        <v>7</v>
      </c>
      <c r="C17" s="19" t="str">
        <f>+'EVALUACION CON CONTROLES'!C22:F22</f>
        <v xml:space="preserve">Riesgo por la no cesion de los derechos  patrimoniales de autor de  todas las obras, documentos, metodologías, informes, cartillas, piezas pedagógicas, registros, bases de datos, diseños y demás productos generados en ejecución del presente contrato </v>
      </c>
      <c r="D17" s="18" t="str">
        <f>+'EVALUACION CON CONTROLES'!B22</f>
        <v>EJECUCIÓN</v>
      </c>
      <c r="E17" s="18" t="str">
        <f>VLOOKUP(C17,'IDENTIFICACION Y ANALISIS'!$B$19:$F$28,3,FALSE)</f>
        <v>Especifico</v>
      </c>
      <c r="F17" s="18" t="str">
        <f>VLOOKUP(C17,'IDENTIFICACION Y ANALISIS'!$B$19:$F$28,4,FALSE)</f>
        <v>Interno</v>
      </c>
      <c r="G17" s="19" t="str">
        <f>+EVALUACION!H23</f>
        <v>Que el cabildo muisca de Bosa no realice la cesion de los derechos  patrimoniales de autor de  todas las obras, documentos, metodologías, informes, cartillas, piezas pedagógicas, registros, bases de datos, diseños y demás productos generados en ejecución del presente contrato l.</v>
      </c>
      <c r="H17" s="19">
        <f>+EVALUACION!I23</f>
        <v>2</v>
      </c>
      <c r="I17" s="19">
        <f>+EVALUACION!J23</f>
        <v>4</v>
      </c>
      <c r="J17" s="19">
        <f>+EVALUACION!K23</f>
        <v>6</v>
      </c>
      <c r="K17" s="18" t="str">
        <f>+EVALUACION!L22</f>
        <v>ALTO</v>
      </c>
      <c r="L17" s="18" t="s">
        <v>130</v>
      </c>
      <c r="M17" s="18"/>
      <c r="N17" s="19" t="str">
        <f>+'EVALUACION CON CONTROLES'!G22</f>
        <v>Verificar en la liquidacion del contrato para que se cumpla con la cesion de los derechos patrimoniales</v>
      </c>
      <c r="O17" s="19">
        <f>+'EVALUACION CON CONTROLES'!I22</f>
        <v>2</v>
      </c>
      <c r="P17" s="19">
        <f>+'EVALUACION CON CONTROLES'!J22</f>
        <v>4</v>
      </c>
      <c r="Q17" s="19">
        <f>+'EVALUACION CON CONTROLES'!K22</f>
        <v>6</v>
      </c>
      <c r="R17" s="18" t="str">
        <f>+'EVALUACION CON CONTROLES'!L22</f>
        <v>ALTO</v>
      </c>
      <c r="S17" s="19" t="str">
        <f>+'EVALUACION CON CONTROLES'!M22</f>
        <v>NO</v>
      </c>
      <c r="T17" s="19" t="str">
        <f>+'EVALUACION CON CONTROLES'!N22</f>
        <v>Supervisor - Entidad</v>
      </c>
      <c r="U17" s="105">
        <f>+'EVALUACION CON CONTROLES'!O22</f>
        <v>46266</v>
      </c>
      <c r="V17" s="105">
        <f>+'EVALUACION CON CONTROLES'!P22</f>
        <v>46356</v>
      </c>
      <c r="W17" s="19" t="str">
        <f>+'EVALUACION CON CONTROLES'!Q22</f>
        <v>Seguimiento a la Contratación</v>
      </c>
      <c r="X17" s="20" t="str">
        <f>+'EVALUACION CON CONTROLES'!R22</f>
        <v>Una vez</v>
      </c>
    </row>
    <row r="18" spans="2:24" ht="13.5" customHeight="1" x14ac:dyDescent="0.2">
      <c r="B18" s="42"/>
      <c r="X18" s="43"/>
    </row>
    <row r="19" spans="2:24" ht="13.5" customHeight="1" x14ac:dyDescent="0.25">
      <c r="B19" s="42"/>
      <c r="E19" s="14"/>
      <c r="F19" s="114" t="s">
        <v>131</v>
      </c>
      <c r="G19" s="114"/>
      <c r="H19" s="14"/>
      <c r="I19" s="14"/>
      <c r="J19" s="115" t="s">
        <v>119</v>
      </c>
      <c r="K19" s="115"/>
      <c r="L19" s="115"/>
      <c r="M19" s="115"/>
      <c r="X19" s="43"/>
    </row>
    <row r="20" spans="2:24" ht="13.5" customHeight="1" x14ac:dyDescent="0.2">
      <c r="B20" s="42"/>
      <c r="E20" s="130" t="s">
        <v>59</v>
      </c>
      <c r="F20" s="38" t="s">
        <v>60</v>
      </c>
      <c r="G20" s="38" t="s">
        <v>61</v>
      </c>
      <c r="H20" s="14"/>
      <c r="I20" s="14"/>
      <c r="J20" s="145" t="s">
        <v>62</v>
      </c>
      <c r="K20" s="146"/>
      <c r="L20" s="145" t="s">
        <v>61</v>
      </c>
      <c r="M20" s="146"/>
      <c r="X20" s="43"/>
    </row>
    <row r="21" spans="2:24" ht="13.5" customHeight="1" x14ac:dyDescent="0.2">
      <c r="B21" s="42"/>
      <c r="E21" s="130"/>
      <c r="F21" s="19" t="s">
        <v>63</v>
      </c>
      <c r="G21" s="19">
        <v>1</v>
      </c>
      <c r="H21" s="14"/>
      <c r="I21" s="14"/>
      <c r="J21" s="118" t="s">
        <v>64</v>
      </c>
      <c r="K21" s="119"/>
      <c r="L21" s="120">
        <v>1</v>
      </c>
      <c r="M21" s="120"/>
      <c r="X21" s="43"/>
    </row>
    <row r="22" spans="2:24" ht="13.5" customHeight="1" x14ac:dyDescent="0.2">
      <c r="B22" s="42"/>
      <c r="E22" s="130"/>
      <c r="F22" s="19" t="s">
        <v>65</v>
      </c>
      <c r="G22" s="19">
        <v>2</v>
      </c>
      <c r="H22" s="14"/>
      <c r="I22" s="14"/>
      <c r="J22" s="118" t="s">
        <v>66</v>
      </c>
      <c r="K22" s="119"/>
      <c r="L22" s="120">
        <v>2</v>
      </c>
      <c r="M22" s="120"/>
      <c r="X22" s="43"/>
    </row>
    <row r="23" spans="2:24" ht="13.5" customHeight="1" x14ac:dyDescent="0.2">
      <c r="B23" s="42"/>
      <c r="E23" s="130"/>
      <c r="F23" s="19" t="s">
        <v>67</v>
      </c>
      <c r="G23" s="19">
        <v>3</v>
      </c>
      <c r="H23" s="14"/>
      <c r="I23" s="14"/>
      <c r="J23" s="118" t="s">
        <v>68</v>
      </c>
      <c r="K23" s="119"/>
      <c r="L23" s="120">
        <v>3</v>
      </c>
      <c r="M23" s="120"/>
      <c r="X23" s="43"/>
    </row>
    <row r="24" spans="2:24" ht="13.5" customHeight="1" x14ac:dyDescent="0.2">
      <c r="B24" s="42"/>
      <c r="E24" s="130"/>
      <c r="F24" s="19" t="s">
        <v>69</v>
      </c>
      <c r="G24" s="19">
        <v>4</v>
      </c>
      <c r="H24" s="14"/>
      <c r="I24" s="14"/>
      <c r="J24" s="118" t="s">
        <v>70</v>
      </c>
      <c r="K24" s="119"/>
      <c r="L24" s="120">
        <v>4</v>
      </c>
      <c r="M24" s="120"/>
      <c r="X24" s="43"/>
    </row>
    <row r="25" spans="2:24" ht="13.5" customHeight="1" x14ac:dyDescent="0.2">
      <c r="B25" s="42"/>
      <c r="E25" s="130"/>
      <c r="F25" s="19" t="s">
        <v>71</v>
      </c>
      <c r="G25" s="19">
        <v>5</v>
      </c>
      <c r="H25" s="14"/>
      <c r="I25" s="14"/>
      <c r="J25" s="118" t="s">
        <v>72</v>
      </c>
      <c r="K25" s="119"/>
      <c r="L25" s="120">
        <v>5</v>
      </c>
      <c r="M25" s="120"/>
      <c r="X25" s="43"/>
    </row>
    <row r="26" spans="2:24" ht="13.5" customHeight="1" x14ac:dyDescent="0.2">
      <c r="B26" s="42"/>
      <c r="D26" s="14"/>
      <c r="E26" s="14"/>
      <c r="F26" s="14"/>
      <c r="G26" s="14"/>
      <c r="H26" s="14"/>
      <c r="I26" s="14"/>
      <c r="J26" s="14"/>
      <c r="K26" s="14"/>
      <c r="L26" s="14"/>
      <c r="M26" s="14"/>
      <c r="X26" s="43"/>
    </row>
    <row r="27" spans="2:24" ht="13.5" customHeight="1" x14ac:dyDescent="0.25">
      <c r="B27" s="42"/>
      <c r="D27" s="115" t="s">
        <v>73</v>
      </c>
      <c r="E27" s="115"/>
      <c r="F27" s="115"/>
      <c r="G27" s="115"/>
      <c r="H27" s="115"/>
      <c r="I27" s="115"/>
      <c r="J27" s="115"/>
      <c r="K27" s="115"/>
      <c r="X27" s="43"/>
    </row>
    <row r="28" spans="2:24" ht="13.5" customHeight="1" x14ac:dyDescent="0.25">
      <c r="B28" s="42"/>
      <c r="D28" s="126" t="s">
        <v>60</v>
      </c>
      <c r="E28" s="126" t="s">
        <v>61</v>
      </c>
      <c r="F28" s="121" t="s">
        <v>64</v>
      </c>
      <c r="G28" s="121"/>
      <c r="H28" s="116" t="s">
        <v>66</v>
      </c>
      <c r="I28" s="117"/>
      <c r="J28" s="39" t="s">
        <v>68</v>
      </c>
      <c r="K28" s="39" t="s">
        <v>70</v>
      </c>
      <c r="L28" s="38" t="s">
        <v>72</v>
      </c>
      <c r="P28" s="115" t="s">
        <v>87</v>
      </c>
      <c r="Q28" s="115"/>
      <c r="R28" s="115"/>
      <c r="S28" s="115"/>
      <c r="T28" s="115"/>
      <c r="X28" s="43"/>
    </row>
    <row r="29" spans="2:24" ht="13.5" customHeight="1" x14ac:dyDescent="0.2">
      <c r="B29" s="42"/>
      <c r="D29" s="126"/>
      <c r="E29" s="126"/>
      <c r="F29" s="129">
        <v>1</v>
      </c>
      <c r="G29" s="129"/>
      <c r="H29" s="127">
        <v>2</v>
      </c>
      <c r="I29" s="128"/>
      <c r="J29" s="40">
        <v>3</v>
      </c>
      <c r="K29" s="40">
        <v>4</v>
      </c>
      <c r="L29" s="40">
        <v>5</v>
      </c>
      <c r="P29" s="121" t="s">
        <v>73</v>
      </c>
      <c r="Q29" s="121"/>
      <c r="R29" s="121"/>
      <c r="S29" s="121" t="s">
        <v>86</v>
      </c>
      <c r="T29" s="121"/>
      <c r="X29" s="43"/>
    </row>
    <row r="30" spans="2:24" ht="13.5" customHeight="1" x14ac:dyDescent="0.2">
      <c r="B30" s="42"/>
      <c r="D30" s="19" t="s">
        <v>63</v>
      </c>
      <c r="E30" s="21">
        <v>1</v>
      </c>
      <c r="F30" s="107">
        <v>2</v>
      </c>
      <c r="G30" s="107"/>
      <c r="H30" s="142">
        <v>3</v>
      </c>
      <c r="I30" s="143"/>
      <c r="J30" s="36">
        <v>4</v>
      </c>
      <c r="K30" s="41">
        <v>5</v>
      </c>
      <c r="L30" s="35">
        <v>6</v>
      </c>
      <c r="P30" s="108" t="s">
        <v>88</v>
      </c>
      <c r="Q30" s="108"/>
      <c r="R30" s="108"/>
      <c r="S30" s="106" t="s">
        <v>89</v>
      </c>
      <c r="T30" s="106"/>
      <c r="X30" s="43"/>
    </row>
    <row r="31" spans="2:24" ht="13.5" customHeight="1" x14ac:dyDescent="0.2">
      <c r="B31" s="42"/>
      <c r="D31" s="19" t="s">
        <v>65</v>
      </c>
      <c r="E31" s="21">
        <v>2</v>
      </c>
      <c r="F31" s="107">
        <v>3</v>
      </c>
      <c r="G31" s="107"/>
      <c r="H31" s="142">
        <v>4</v>
      </c>
      <c r="I31" s="143"/>
      <c r="J31" s="41">
        <v>5</v>
      </c>
      <c r="K31" s="35">
        <v>6</v>
      </c>
      <c r="L31" s="35">
        <v>7</v>
      </c>
      <c r="P31" s="139" t="s">
        <v>90</v>
      </c>
      <c r="Q31" s="139"/>
      <c r="R31" s="139"/>
      <c r="S31" s="106" t="s">
        <v>91</v>
      </c>
      <c r="T31" s="106"/>
      <c r="X31" s="43"/>
    </row>
    <row r="32" spans="2:24" ht="13.5" customHeight="1" x14ac:dyDescent="0.2">
      <c r="B32" s="42"/>
      <c r="D32" s="19" t="s">
        <v>67</v>
      </c>
      <c r="E32" s="21">
        <v>3</v>
      </c>
      <c r="F32" s="107">
        <v>4</v>
      </c>
      <c r="G32" s="107"/>
      <c r="H32" s="122">
        <v>5</v>
      </c>
      <c r="I32" s="123"/>
      <c r="J32" s="35">
        <v>6</v>
      </c>
      <c r="K32" s="35">
        <v>7</v>
      </c>
      <c r="L32" s="37">
        <v>8</v>
      </c>
      <c r="P32" s="144">
        <v>5</v>
      </c>
      <c r="Q32" s="144"/>
      <c r="R32" s="144"/>
      <c r="S32" s="106" t="s">
        <v>92</v>
      </c>
      <c r="T32" s="106"/>
      <c r="X32" s="43"/>
    </row>
    <row r="33" spans="2:24" ht="13.5" customHeight="1" x14ac:dyDescent="0.2">
      <c r="B33" s="42"/>
      <c r="D33" s="19" t="s">
        <v>69</v>
      </c>
      <c r="E33" s="21">
        <v>4</v>
      </c>
      <c r="F33" s="144">
        <v>5</v>
      </c>
      <c r="G33" s="144"/>
      <c r="H33" s="140">
        <v>6</v>
      </c>
      <c r="I33" s="141"/>
      <c r="J33" s="35">
        <v>7</v>
      </c>
      <c r="K33" s="37">
        <v>8</v>
      </c>
      <c r="L33" s="37">
        <v>9</v>
      </c>
      <c r="P33" s="107" t="s">
        <v>93</v>
      </c>
      <c r="Q33" s="107"/>
      <c r="R33" s="107"/>
      <c r="S33" s="106" t="s">
        <v>94</v>
      </c>
      <c r="T33" s="106"/>
      <c r="X33" s="43"/>
    </row>
    <row r="34" spans="2:24" ht="13.5" customHeight="1" x14ac:dyDescent="0.2">
      <c r="B34" s="42"/>
      <c r="D34" s="19" t="s">
        <v>71</v>
      </c>
      <c r="E34" s="21">
        <v>5</v>
      </c>
      <c r="F34" s="139">
        <v>6</v>
      </c>
      <c r="G34" s="139"/>
      <c r="H34" s="140">
        <v>7</v>
      </c>
      <c r="I34" s="141"/>
      <c r="J34" s="37">
        <v>8</v>
      </c>
      <c r="K34" s="37">
        <v>9</v>
      </c>
      <c r="L34" s="37">
        <v>10</v>
      </c>
      <c r="X34" s="43"/>
    </row>
    <row r="35" spans="2:24" ht="13.5" customHeight="1" thickBot="1" x14ac:dyDescent="0.25">
      <c r="B35" s="22"/>
      <c r="C35" s="23"/>
      <c r="D35" s="24"/>
      <c r="E35" s="24"/>
      <c r="F35" s="24"/>
      <c r="G35" s="24"/>
      <c r="H35" s="24"/>
      <c r="I35" s="24"/>
      <c r="J35" s="24"/>
      <c r="K35" s="24"/>
      <c r="L35" s="24"/>
      <c r="M35" s="24"/>
      <c r="N35" s="23"/>
      <c r="O35" s="23"/>
      <c r="P35" s="23"/>
      <c r="Q35" s="23"/>
      <c r="R35" s="23"/>
      <c r="S35" s="23"/>
      <c r="T35" s="23"/>
      <c r="U35" s="23"/>
      <c r="V35" s="23"/>
      <c r="W35" s="23"/>
      <c r="X35" s="25"/>
    </row>
    <row r="36" spans="2:24" ht="16.5" customHeight="1" x14ac:dyDescent="0.2">
      <c r="D36" s="14"/>
      <c r="F36" s="14"/>
      <c r="G36" s="14"/>
      <c r="H36" s="14"/>
      <c r="I36" s="14"/>
      <c r="J36" s="14"/>
      <c r="K36" s="14"/>
      <c r="L36" s="14"/>
      <c r="M36" s="14"/>
      <c r="N36" s="14"/>
      <c r="O36" s="14"/>
      <c r="P36" s="14"/>
      <c r="Q36" s="14"/>
      <c r="R36" s="14"/>
    </row>
    <row r="37" spans="2:24" ht="16.5" customHeight="1" x14ac:dyDescent="0.2">
      <c r="D37" s="14"/>
      <c r="F37" s="14"/>
      <c r="G37" s="14"/>
      <c r="H37" s="14"/>
      <c r="I37" s="14"/>
      <c r="J37" s="14"/>
      <c r="K37" s="14"/>
      <c r="L37" s="14"/>
      <c r="M37" s="14"/>
      <c r="N37" s="14"/>
      <c r="O37" s="14"/>
      <c r="P37" s="14"/>
      <c r="Q37" s="14"/>
      <c r="R37" s="14"/>
    </row>
    <row r="38" spans="2:24" ht="12.75" customHeight="1" x14ac:dyDescent="0.2">
      <c r="D38" s="14"/>
      <c r="F38" s="14"/>
      <c r="G38" s="14"/>
      <c r="H38" s="14"/>
      <c r="I38" s="14"/>
      <c r="J38" s="14"/>
      <c r="K38" s="14"/>
      <c r="L38" s="14"/>
      <c r="M38" s="14"/>
      <c r="N38" s="14"/>
      <c r="O38" s="14"/>
      <c r="P38" s="14"/>
      <c r="Q38" s="14"/>
      <c r="R38" s="14"/>
    </row>
    <row r="39" spans="2:24" ht="28.5" hidden="1" x14ac:dyDescent="0.2">
      <c r="B39" s="16" t="s">
        <v>132</v>
      </c>
      <c r="D39" s="14"/>
      <c r="F39" s="14"/>
      <c r="G39" s="14"/>
      <c r="H39" s="14"/>
      <c r="I39" s="14"/>
      <c r="J39" s="14"/>
      <c r="K39" s="14"/>
      <c r="L39" s="14"/>
      <c r="M39" s="14"/>
      <c r="N39" s="14"/>
      <c r="O39" s="14"/>
      <c r="P39" s="14"/>
      <c r="Q39" s="14"/>
      <c r="R39" s="14"/>
    </row>
    <row r="40" spans="2:24" ht="15" hidden="1" x14ac:dyDescent="0.25">
      <c r="B40" s="16" t="s">
        <v>129</v>
      </c>
      <c r="D40" s="26"/>
      <c r="F40" s="14"/>
      <c r="G40" s="26"/>
      <c r="H40" s="26"/>
      <c r="I40" s="26"/>
      <c r="J40" s="26"/>
      <c r="K40" s="26"/>
      <c r="L40" s="26"/>
      <c r="M40" s="26"/>
      <c r="N40" s="26"/>
      <c r="O40" s="26"/>
      <c r="P40" s="26"/>
      <c r="Q40" s="26"/>
      <c r="R40" s="26"/>
    </row>
    <row r="41" spans="2:24" ht="42.75" hidden="1" x14ac:dyDescent="0.2">
      <c r="B41" s="16" t="s">
        <v>130</v>
      </c>
      <c r="D41" s="14"/>
      <c r="F41" s="14"/>
      <c r="G41" s="14"/>
      <c r="H41" s="14"/>
      <c r="I41" s="14"/>
      <c r="J41" s="14"/>
      <c r="K41" s="14"/>
      <c r="L41" s="14"/>
      <c r="M41" s="14"/>
      <c r="N41" s="14"/>
      <c r="O41" s="14"/>
      <c r="P41" s="14"/>
      <c r="Q41" s="14"/>
      <c r="R41" s="14"/>
    </row>
    <row r="42" spans="2:24" x14ac:dyDescent="0.2">
      <c r="D42" s="14"/>
      <c r="F42" s="14"/>
      <c r="G42" s="14"/>
      <c r="H42" s="14"/>
      <c r="I42" s="14"/>
      <c r="J42" s="14"/>
      <c r="K42" s="14"/>
      <c r="L42" s="14"/>
      <c r="M42" s="14"/>
      <c r="N42" s="14"/>
      <c r="O42" s="14"/>
      <c r="P42" s="14"/>
      <c r="Q42" s="14"/>
      <c r="R42" s="14"/>
    </row>
    <row r="43" spans="2:24" x14ac:dyDescent="0.2">
      <c r="D43" s="14"/>
      <c r="F43" s="14"/>
      <c r="G43" s="14"/>
      <c r="H43" s="14"/>
      <c r="I43" s="14"/>
      <c r="J43" s="14"/>
      <c r="K43" s="14"/>
      <c r="L43" s="14"/>
      <c r="M43" s="14"/>
      <c r="N43" s="14"/>
      <c r="O43" s="14"/>
      <c r="P43" s="14"/>
      <c r="Q43" s="14"/>
      <c r="R43" s="14"/>
    </row>
    <row r="44" spans="2:24" x14ac:dyDescent="0.2">
      <c r="D44" s="14"/>
      <c r="F44" s="14"/>
      <c r="G44" s="14"/>
      <c r="H44" s="14"/>
      <c r="I44" s="14"/>
      <c r="J44" s="14"/>
      <c r="K44" s="14"/>
      <c r="L44" s="14"/>
      <c r="M44" s="14"/>
      <c r="N44" s="14"/>
      <c r="O44" s="14"/>
      <c r="P44" s="14"/>
      <c r="Q44" s="14"/>
      <c r="R44" s="14"/>
    </row>
    <row r="45" spans="2:24" ht="12.75" customHeight="1" x14ac:dyDescent="0.2">
      <c r="D45" s="14"/>
    </row>
    <row r="46" spans="2:24" x14ac:dyDescent="0.2">
      <c r="D46" s="14"/>
    </row>
  </sheetData>
  <mergeCells count="49">
    <mergeCell ref="W2:X4"/>
    <mergeCell ref="B7:X8"/>
    <mergeCell ref="F34:G34"/>
    <mergeCell ref="H34:I34"/>
    <mergeCell ref="P29:R29"/>
    <mergeCell ref="H31:I31"/>
    <mergeCell ref="H30:I30"/>
    <mergeCell ref="F32:G32"/>
    <mergeCell ref="F33:G33"/>
    <mergeCell ref="P32:R32"/>
    <mergeCell ref="H33:I33"/>
    <mergeCell ref="P31:R31"/>
    <mergeCell ref="L20:M20"/>
    <mergeCell ref="J20:K20"/>
    <mergeCell ref="J23:K23"/>
    <mergeCell ref="S29:T29"/>
    <mergeCell ref="J24:K24"/>
    <mergeCell ref="P28:T28"/>
    <mergeCell ref="B2:B4"/>
    <mergeCell ref="C2:V4"/>
    <mergeCell ref="E28:E29"/>
    <mergeCell ref="H29:I29"/>
    <mergeCell ref="J25:K25"/>
    <mergeCell ref="L25:M25"/>
    <mergeCell ref="D28:D29"/>
    <mergeCell ref="F29:G29"/>
    <mergeCell ref="E20:E25"/>
    <mergeCell ref="S30:T30"/>
    <mergeCell ref="F30:G30"/>
    <mergeCell ref="S31:T31"/>
    <mergeCell ref="S32:T32"/>
    <mergeCell ref="H32:I32"/>
    <mergeCell ref="F31:G31"/>
    <mergeCell ref="S33:T33"/>
    <mergeCell ref="P33:R33"/>
    <mergeCell ref="P30:R30"/>
    <mergeCell ref="B9:R9"/>
    <mergeCell ref="B6:X6"/>
    <mergeCell ref="F19:G19"/>
    <mergeCell ref="J19:M19"/>
    <mergeCell ref="H28:I28"/>
    <mergeCell ref="J21:K21"/>
    <mergeCell ref="J22:K22"/>
    <mergeCell ref="L23:M23"/>
    <mergeCell ref="L24:M24"/>
    <mergeCell ref="D27:K27"/>
    <mergeCell ref="F28:G28"/>
    <mergeCell ref="L21:M21"/>
    <mergeCell ref="L22:M22"/>
  </mergeCells>
  <phoneticPr fontId="1" type="noConversion"/>
  <conditionalFormatting sqref="K11:K17">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17">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17"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FEF7154083CD14AAA5208675136BD0A" ma:contentTypeVersion="20" ma:contentTypeDescription="Crear nuevo documento." ma:contentTypeScope="" ma:versionID="537592d484fba02a6e64137aceedaae4">
  <xsd:schema xmlns:xsd="http://www.w3.org/2001/XMLSchema" xmlns:xs="http://www.w3.org/2001/XMLSchema" xmlns:p="http://schemas.microsoft.com/office/2006/metadata/properties" xmlns:ns2="de1af18d-056f-4964-a4d4-6e4a193c4be8" xmlns:ns3="38b6df34-1b8c-495f-a726-5adc1e4db422" targetNamespace="http://schemas.microsoft.com/office/2006/metadata/properties" ma:root="true" ma:fieldsID="27aa03680cb293353e14fdce06fc3b8e" ns2:_="" ns3:_="">
    <xsd:import namespace="de1af18d-056f-4964-a4d4-6e4a193c4be8"/>
    <xsd:import namespace="38b6df34-1b8c-495f-a726-5adc1e4db42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ServiceAutoKeyPoints" minOccurs="0"/>
                <xsd:element ref="ns2:MediaServiceKeyPoints" minOccurs="0"/>
                <xsd:element ref="ns3:SharedWithUsers" minOccurs="0"/>
                <xsd:element ref="ns3:SharedWithDetails"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1af18d-056f-4964-a4d4-6e4a193c4b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8b6df34-1b8c-495f-a726-5adc1e4db422"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7a6d177b-0c41-48bc-ba2f-e0636a38adb8}" ma:internalName="TaxCatchAll" ma:showField="CatchAllData" ma:web="38b6df34-1b8c-495f-a726-5adc1e4db42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e1af18d-056f-4964-a4d4-6e4a193c4be8">
      <Terms xmlns="http://schemas.microsoft.com/office/infopath/2007/PartnerControls"/>
    </lcf76f155ced4ddcb4097134ff3c332f>
    <TaxCatchAll xmlns="38b6df34-1b8c-495f-a726-5adc1e4db422" xsi:nil="true"/>
  </documentManagement>
</p:properties>
</file>

<file path=customXml/itemProps1.xml><?xml version="1.0" encoding="utf-8"?>
<ds:datastoreItem xmlns:ds="http://schemas.openxmlformats.org/officeDocument/2006/customXml" ds:itemID="{2E7C5DC3-22F8-427A-8900-AD7D01737A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e1af18d-056f-4964-a4d4-6e4a193c4be8"/>
    <ds:schemaRef ds:uri="38b6df34-1b8c-495f-a726-5adc1e4db42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39F6D6A-8D4C-4B53-BDD4-2796F8015D97}">
  <ds:schemaRefs>
    <ds:schemaRef ds:uri="http://schemas.microsoft.com/sharepoint/v3/contenttype/forms"/>
  </ds:schemaRefs>
</ds:datastoreItem>
</file>

<file path=customXml/itemProps3.xml><?xml version="1.0" encoding="utf-8"?>
<ds:datastoreItem xmlns:ds="http://schemas.openxmlformats.org/officeDocument/2006/customXml" ds:itemID="{50EAE9C4-5E7E-4521-8D6B-3D90074D4FAE}">
  <ds:schemaRefs>
    <ds:schemaRef ds:uri="38b6df34-1b8c-495f-a726-5adc1e4db422"/>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de1af18d-056f-4964-a4d4-6e4a193c4be8"/>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10</vt:i4>
      </vt:variant>
    </vt:vector>
  </HeadingPairs>
  <TitlesOfParts>
    <vt:vector size="15"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Jessica Carolina Ibanez Gutierrez</cp:lastModifiedBy>
  <cp:revision/>
  <dcterms:created xsi:type="dcterms:W3CDTF">2007-06-14T01:55:06Z</dcterms:created>
  <dcterms:modified xsi:type="dcterms:W3CDTF">2026-09-04T16:51:22Z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0x010100CFEF7154083CD14AAA5208675136BD0A</vt:lpwstr>
  </property>
  <property fmtid="{D5CDD505-2E9C-101B-9397-08002B2CF9AE}" pid="3" name="MediaServiceImageTags">
    <vt:lpwstr/>
  </property>
</Properties>
</file>