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D6EB10B5-7C28-4D40-B576-10F5DE4139FD}" xr6:coauthVersionLast="47" xr6:coauthVersionMax="47" xr10:uidLastSave="{00000000-0000-0000-0000-000000000000}"/>
  <bookViews>
    <workbookView xWindow="-120" yWindow="-120" windowWidth="29040" windowHeight="15840" activeTab="1" xr2:uid="{E86DC50A-5C42-4EB9-B586-FC06C3B3F004}"/>
  </bookViews>
  <sheets>
    <sheet name="ENTREGABLES" sheetId="9" r:id="rId1"/>
    <sheet name="PRESUPUESTO" sheetId="15" r:id="rId2"/>
    <sheet name="VALOR ACTIVIDAD DESGLOSADA" sheetId="11" r:id="rId3"/>
    <sheet name="Hoja1" sheetId="10" r:id="rId4"/>
    <sheet name="kit de fortalecimiento" sheetId="12" r:id="rId5"/>
    <sheet name="INSUMOS ANCESTRALES" sheetId="13" r:id="rId6"/>
    <sheet name="TABLERO DE INSUMOS CIMB" sheetId="14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37" i="11" l="1"/>
  <c r="G26" i="15"/>
  <c r="G27" i="15"/>
  <c r="G25" i="15"/>
  <c r="G16" i="15"/>
  <c r="G17" i="15"/>
  <c r="G18" i="15"/>
  <c r="G19" i="15"/>
  <c r="G20" i="15"/>
  <c r="G21" i="15"/>
  <c r="G22" i="15"/>
  <c r="G23" i="15"/>
  <c r="G15" i="15"/>
  <c r="G9" i="15"/>
  <c r="G10" i="15"/>
  <c r="G11" i="15"/>
  <c r="G12" i="15"/>
  <c r="G13" i="15"/>
  <c r="G8" i="15"/>
  <c r="G3" i="15"/>
  <c r="G4" i="15"/>
  <c r="G5" i="15"/>
  <c r="G6" i="15"/>
  <c r="G2" i="15"/>
  <c r="G28" i="15"/>
  <c r="G24" i="15"/>
  <c r="G7" i="15"/>
  <c r="F24" i="15"/>
  <c r="D24" i="15"/>
  <c r="F14" i="15"/>
  <c r="F29" i="15" s="1"/>
  <c r="D14" i="15"/>
  <c r="F28" i="15"/>
  <c r="D28" i="15"/>
  <c r="F7" i="15"/>
  <c r="D7" i="15"/>
  <c r="E47" i="11"/>
  <c r="E46" i="11"/>
  <c r="E42" i="11"/>
  <c r="E41" i="11"/>
  <c r="E48" i="11"/>
  <c r="E44" i="11"/>
  <c r="C44" i="11"/>
  <c r="E5" i="9"/>
  <c r="E4" i="9"/>
  <c r="E3" i="9"/>
  <c r="E3" i="14"/>
  <c r="E4" i="14"/>
  <c r="E23" i="11"/>
  <c r="E28" i="11"/>
  <c r="E25" i="11"/>
  <c r="E24" i="11"/>
  <c r="G14" i="15" l="1"/>
  <c r="G29" i="15" s="1"/>
  <c r="G30" i="15" s="1"/>
  <c r="F5" i="9"/>
  <c r="G5" i="9" s="1"/>
  <c r="F4" i="9"/>
  <c r="G4" i="9" s="1"/>
  <c r="H6" i="9"/>
  <c r="E6" i="9"/>
  <c r="F3" i="9"/>
  <c r="F6" i="9" l="1"/>
  <c r="G6" i="9" s="1"/>
  <c r="G3" i="9"/>
</calcChain>
</file>

<file path=xl/sharedStrings.xml><?xml version="1.0" encoding="utf-8"?>
<sst xmlns="http://schemas.openxmlformats.org/spreadsheetml/2006/main" count="516" uniqueCount="303">
  <si>
    <t>Entregable</t>
  </si>
  <si>
    <t>Descripción</t>
  </si>
  <si>
    <t>Tiempo</t>
  </si>
  <si>
    <t>1. Un documento de alistamiento y coordinación del proceso, que incluya:
• Identificación de actores responsables de la implementación.
• Documento que describa el equipo interdisciplinario para la estructuración.
• Ruta de articulación institucional y comunitaria.
• Evidencias de reuniones, comunicaciones y acuerdos iniciales.
2. Un documento de plan operativo y cronograma de ejecución, que incluya:
• Actividades programadas.
• Cronograma de ejecución.
• Metas e indicadores.
• Estrategia de convocatoria y participación.
• Mecanismos de seguimiento y reporte.
3. Un documento metodológico para la implementación de la Ruta de los Mandatos, que incluya:
• Enfoque metodológico del proceso.
• Diseño de los círculos de palabra.
• Metodología del encuentro de gobernabilidad.
• Metodología de la Asamblea General.
• Metodología del encuentro espiritual de autoridades.
• Propuesta de sistematización y seguimiento.
4. Un documento de caracterización de los consejos priorizados, incluyendo:
• Caracterización del Consejo de Mayores.
• Caracterización del Consejo de Jóvenes.
• Caracterización del Consejo de Mujeres.
• Caracterización del Consejo de Niñez.
• Identificación de funciones, necesidades, retos y oportunidades de fortalecimiento.
5. Un documento de cocreación del diseño preliminar de la cartilla pedagógica sobre el Plan de Vida y los mandatos comunitarios, incluyendo:
• Estructura temática.
• Propuesta gráfica.
• Contenidos preliminares.
• Validación con autoridades.
6. Realización de un (1) Encuentro Espiritual de Autoridades, incluyendo evidencia de consulta espiritual, acta o memoria del encuentro, listado de asistencia y registro fotográfico.
7. Desarrollo de cuatro (4) círculos de palabra, incluyendo actas o memorias técnicas, listados de asistencia, registros fotográficos, fichas metodológicas y evidencias de convocatoria.                                                                                                                                                                                                                                                                                                                                                                                                                                                                             8.Memorias y resultados del intercambio de saberes, incluyendo las actas o memorias técnicas, participantes, principales aportes, acuerdos y ajustes realizados a los documentos e instrumentos construidos durante esta fase.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 Carpeta digital consolidada de evidencias, que reúna los documentos, actas, listados de asistencia, registros fotográficos, comunicaciones, fichas metodológicas y demás soportes generados durante la ejecución de las actividades correspondientes a esta fase.</t>
  </si>
  <si>
    <t>Semanas 1 a 4 desde la suscripción del acta de inicio</t>
  </si>
  <si>
    <t>Semanas 5 a 8 desde la suscripción del acta de inicio.</t>
  </si>
  <si>
    <t>1. Documento de análisis de resultados, que incluya la sistematización y análisis de los resultados obtenidos, acompañado de las respectivas actas o memorias técnicas, listados de asistencia, registros fotográficos, fichas metodológicas y evidencias de convocatoria correspondientes.
2. Memorias y resultados del  intercambio de saberes, incluyendo las respectivas actas o memorias técnicas, participantes, principales aportes, acuerdos, conclusiones y demás evidencias correspondientes a su desarrollo.
3. Documento de recomendaciones, consolidación y sistematización del proceso, que incluya las principales conclusiones, aprendizajes, resultados y recomendaciones derivadas de la implementación de la Ruta de los Mandatos, acompañado de las respectivas actas o memorias técnicas, listados de asistencia, registros fotográficos, fichas metodológicas y evidencias de convocatoria correspondientes.
4. Memoria de la Minga de Asamblea General, que incluya la descripción de la actividad, principales resultados, acuerdos y decisiones adoptadas, acompañada de los respectivos listados de asistencia, registros fotográficos, ficha metodológica y evidencias de convocatoria.</t>
  </si>
  <si>
    <t>Semanas 9 a 12 desde la suscripción del acta de inicio.</t>
  </si>
  <si>
    <t>Producto / Entregable</t>
  </si>
  <si>
    <t>Rubro / Componente</t>
  </si>
  <si>
    <t>Concepto</t>
  </si>
  <si>
    <t>Valor unitario ($)</t>
  </si>
  <si>
    <t>Cantidad</t>
  </si>
  <si>
    <t>Producto 1. Alistamiento, planeación operativa y estructuración metodológica de la Ruta de los Mandatos para el fortalecimiento del gobierno propio y la participación de la Comunidad Indígena Muisca de Bosa</t>
  </si>
  <si>
    <t>Talento Humano</t>
  </si>
  <si>
    <t>Una (1) persona técnica por un (1) mes para apoyo en alistamiento, organización y sistematización de evidencias, apoyo técnico y logístico, convocatoria y consolidación documental. Responsable de apoyar la estructuración del documento de alistamiento y coordinación, incluyendo actores, equipo, articulación y evidencias iniciales.</t>
  </si>
  <si>
    <t>Alistamiento</t>
  </si>
  <si>
    <t>Un (1) intercambio de saberes con consejeros, secretarías técnicas, autoridades y sabedores para alistamiento, coordinación y diseño metodológico; incluye ruta de articulación, actores y roles, evidencias, plan operativo, cronograma, metas e indicadores, convocatoria, seguimiento, carpeta digital, enfoque metodológico, metodologías de círculos, encuentro de gobernabilidad, Asamblea General, encuentro espiritual y sistematización.</t>
  </si>
  <si>
    <t>Resumen por producto</t>
  </si>
  <si>
    <t>Valor ($)</t>
  </si>
  <si>
    <t>Control</t>
  </si>
  <si>
    <t>Valor</t>
  </si>
  <si>
    <t>Un (1) encuentro de saberes con consejeros, secretarías técnicas y autoridades para la elaboración colectiva y validación de contenidos de la cartilla pedagógica sobre gobierno propio y mandatos comunitarios.</t>
  </si>
  <si>
    <t>Producto 1</t>
  </si>
  <si>
    <t>P1 esperado</t>
  </si>
  <si>
    <t>Fortalecimiento comunitario</t>
  </si>
  <si>
    <t>Un (1) encuentro espiritual de autoridades en agua azufrada para limpieza de bastones y confieso.</t>
  </si>
  <si>
    <t>Producto 2</t>
  </si>
  <si>
    <t>P2 esperado</t>
  </si>
  <si>
    <t>Cuatro (4) círculos de palabra con los consejos de Mujeres, Mayores, Jóvenes, Niñas y Niños.</t>
  </si>
  <si>
    <t>Producto 3</t>
  </si>
  <si>
    <t>P3 esperado</t>
  </si>
  <si>
    <t>Producto 2. Implementación de la Ruta de los Mandatos de la Comunidad Indígena Muisca de Bosa</t>
  </si>
  <si>
    <t>Un (1) intercambio de saberes con consejeros, secretarías técnicas y autoridades para caracterización y diagnóstico de los consejos priorizados y diseño del instrumento de encuesta de percepción y su estrategia de aplicación.</t>
  </si>
  <si>
    <t>Producto 4</t>
  </si>
  <si>
    <t>P4 esperado</t>
  </si>
  <si>
    <t>Dos (2) círculos de palabra con el Consejo de Jóvenes.</t>
  </si>
  <si>
    <t>TOTAL</t>
  </si>
  <si>
    <t>Dos (2) círculos de palabra con el Consejo de Mayores.</t>
  </si>
  <si>
    <t>Dos (2) círculos de palabra con el Consejo de Mujeres.</t>
  </si>
  <si>
    <t>Desembolso</t>
  </si>
  <si>
    <t>Productos</t>
  </si>
  <si>
    <t>%</t>
  </si>
  <si>
    <t>Dos (2) círculos de palabra con el Consejo de Niñez.</t>
  </si>
  <si>
    <t>Un (1) encuentro de gobernabilidad para aterrizar planes de trabajo.</t>
  </si>
  <si>
    <t>Productos 2 y 3</t>
  </si>
  <si>
    <t>Producto 3. Fortalecimiento organizativo de los consejos priorizados de la Comunidad Indígena Muisca de Bosa mediante estrategias de acompañamiento, continuidad y herramientas pedagógicas</t>
  </si>
  <si>
    <t>Insumos comunitarios</t>
  </si>
  <si>
    <t>Ciento treinta y dos (132) kits para los consejos de Mayores, Mujeres, Niñez, Juventud y las 12 autoridades; cada kit compuesto por esfero, agenda, carpeta, camiseta o pañoleta.</t>
  </si>
  <si>
    <t>Pago de honorarios a la Mesa de Comunicaciones del Cabildo para diseño y diagramación de la cartilla pedagógica.</t>
  </si>
  <si>
    <t>Herramientas pedagógicas</t>
  </si>
  <si>
    <t>Impresión de quinientas (500) cartillas media carta, de máximo 32 páginas, con carátula plastificada en propalcote 300 g y hojas Bond 75 g, cosido a dos ganchos.</t>
  </si>
  <si>
    <t>Una (1) persona técnica por quince (15) días para seguimiento de la implementación, organización y sistematización de evidencias, apoyo logístico, consolidación documental, acompañamiento a los consejos, autoevaluación y elaboración de cuatro (4) planes de continuidad.</t>
  </si>
  <si>
    <t>Un (1) círculo de palabra con el Consejo de Jóvenes.</t>
  </si>
  <si>
    <t>Un (1) círculo de palabra con el Consejo de Mayores.</t>
  </si>
  <si>
    <t>Un (1) círculo de palabra con el Consejo de Mujeres.</t>
  </si>
  <si>
    <t>Pago de honorarios a la Mesa de Comunicaciones del Cabildo por alquiler de equipos, diseño, producción, edición y divulgación de video testimonial y evidencias finales.</t>
  </si>
  <si>
    <t>Producto 4. Evaluación, sistematización y consolidación de resultados de la implementación de la Ruta de los Mandatos para el fortalecimiento del gobierno propio y la participación de la Comunidad Indígena Muisca de Bosa</t>
  </si>
  <si>
    <t>Sistematización y evaluación</t>
  </si>
  <si>
    <t>Un (1) intercambio de saberes para socialización y análisis participativo de los resultados de la encuesta final y validación de conclusiones, hallazgos y recomendaciones que alimentarán el documento final de sistematización y memoria del proceso.</t>
  </si>
  <si>
    <t>Una (1) minga o Asamblea General Comunitaria.</t>
  </si>
  <si>
    <t>Una (1) persona técnica por un mes y medio para consolidación y análisis de resultados de la encuesta final, sistematización de evidencias y aprendizajes, elaboración de recomendaciones, memoria del proceso e informe final con anexos y soportes.</t>
  </si>
  <si>
    <t>Intercambio de saberes</t>
  </si>
  <si>
    <t>Detalles del gasto</t>
  </si>
  <si>
    <t>Categoría</t>
  </si>
  <si>
    <t>valor unitario</t>
  </si>
  <si>
    <t>valor total</t>
  </si>
  <si>
    <t>Suministro de refrigerios ancestrales para los participantes del intercambio de saberes</t>
  </si>
  <si>
    <t>Alimentos</t>
  </si>
  <si>
    <t>$8.000</t>
  </si>
  <si>
    <t>$200.000</t>
  </si>
  <si>
    <t>Suministro de insumos rituales para armonización del espacio</t>
  </si>
  <si>
    <t>Ritualidad</t>
  </si>
  <si>
    <t>$300.000</t>
  </si>
  <si>
    <t>Reconocimiento a sabedor por su participación en la armonización del espacio</t>
  </si>
  <si>
    <t>Actividades</t>
  </si>
  <si>
    <t>$100.000</t>
  </si>
  <si>
    <t>Reconocimiento a consejeros participantes del pesacio por una jornada de trabajo colectivo de 7 horas</t>
  </si>
  <si>
    <t>$150.000</t>
  </si>
  <si>
    <t>$1.800.000</t>
  </si>
  <si>
    <t>Reconocimiento a secretarías técnicas por la elaboración documental del espacio (memorias, síntesis)</t>
  </si>
  <si>
    <t>$600.000</t>
  </si>
  <si>
    <t>Suministro de aluerzos ancestrales para los participantes del intercambio de saberes</t>
  </si>
  <si>
    <t>$20.000</t>
  </si>
  <si>
    <t>$500.000</t>
  </si>
  <si>
    <t>Préstamo de espacios comunitarios adecuados para la realización de los encuentros con sillas, mesas, prestamo de un videobeam, un computador, equipo de sonido, grabadora, cámara.</t>
  </si>
  <si>
    <t>Prestamo de elementos logísticos</t>
  </si>
  <si>
    <t>$120.000</t>
  </si>
  <si>
    <t>reconocimiento a persona logística de aseo</t>
  </si>
  <si>
    <t>Reconocimiento a persona de la mesa de comunicaciones por su apoyo en la grabación, edición y rebelación fotográfica y videográfica del espacio.</t>
  </si>
  <si>
    <t>$3.970.000</t>
  </si>
  <si>
    <t>circulo de palabra</t>
  </si>
  <si>
    <t>Suministro de refrigerios ancestrales para los participantes de los espacios</t>
  </si>
  <si>
    <t>$160.000</t>
  </si>
  <si>
    <t>insumos espirituales y rituales necesarios para la armonización espiritual (medicina propia, materiales de tejido, implementos de oralidad) según anexo técnico.</t>
  </si>
  <si>
    <t>$80.000</t>
  </si>
  <si>
    <t>préstamo de espacios comunitarios adecuados para la realización de los encuentros con sillas y mesas, prestamo de un videobeam, un computador, equipo de sonido, grabadora. según anexo técnico.</t>
  </si>
  <si>
    <t>$74.000</t>
  </si>
  <si>
    <t>$314.000</t>
  </si>
  <si>
    <t>Encuentro espiritual de autoridades</t>
  </si>
  <si>
    <t>Transporte Ida y vuelta Sede CIMB-Tocaima Cundinamarca para 13 personas</t>
  </si>
  <si>
    <t>Transporte</t>
  </si>
  <si>
    <t>$62.000</t>
  </si>
  <si>
    <t>Hotel una noche en Tocaima Cundinamarca</t>
  </si>
  <si>
    <t>$116.676</t>
  </si>
  <si>
    <t>Ticket ingreso a Termales</t>
  </si>
  <si>
    <t>Desayuno completo con caldo, huevos al gusto, patacón con limonada y bebida caliente</t>
  </si>
  <si>
    <t>Almuerzo completo (menú de la casa)</t>
  </si>
  <si>
    <t>Reconocimiento a sabedor, tibarogüe o miembro de guardia que acompaña espiritualmente y orienta la palabra en los círculos, según anexo técnico</t>
  </si>
  <si>
    <t>Minga de asamblea general</t>
  </si>
  <si>
    <t>Transporte de insumos y materiales ida y regreso</t>
  </si>
  <si>
    <t>insumos espirituales y rituales necesarios para la armonización espiritual (medicina propia, materiales de tejido, implementos de oralidad)</t>
  </si>
  <si>
    <t>Alquiler de espacio con mesas, sillas.</t>
  </si>
  <si>
    <t>prestamo de un videobeam, un computador, equipo de sonido</t>
  </si>
  <si>
    <t>$79.212</t>
  </si>
  <si>
    <t>Reconocimiento a personal por su apoyo logístico en el desarrollo de la minga de Asamblea General</t>
  </si>
  <si>
    <t>$50.000</t>
  </si>
  <si>
    <t>Encuentro de gobernabilidad</t>
  </si>
  <si>
    <t>$1.000.000</t>
  </si>
  <si>
    <t>$3.276.000</t>
  </si>
  <si>
    <t>prestamo de un videobeam, un computador, equipo de sonido, cámara, grabadora</t>
  </si>
  <si>
    <t>Actividad</t>
  </si>
  <si>
    <t>Mes 1</t>
  </si>
  <si>
    <t>Mes 2</t>
  </si>
  <si>
    <t>Mes 3</t>
  </si>
  <si>
    <t xml:space="preserve">Intercambio de saberes </t>
  </si>
  <si>
    <t>Circulos de la palabra</t>
  </si>
  <si>
    <t>Encuentro de autoridades</t>
  </si>
  <si>
    <t>MINGA</t>
  </si>
  <si>
    <t>Obsequio para el fortalecimeinto de la identidad colectiva (Boton o pin o llavero)</t>
  </si>
  <si>
    <t>kit de fortalecimiento</t>
  </si>
  <si>
    <t>$7.055</t>
  </si>
  <si>
    <t>$931.260</t>
  </si>
  <si>
    <t>Agendas ecologicas con esferos marcadas</t>
  </si>
  <si>
    <t>$15.757</t>
  </si>
  <si>
    <t>$2.079.924</t>
  </si>
  <si>
    <t>Camiseta de futbol sublimada con diseno, escudo y colores del equipo. Dri-fit 100% poliester, cuello redondo, manga raglan o sisao/sublimado, o pañoletas estampadas, bordadas o sublimadas o Gorra bordada de drill personalizada</t>
  </si>
  <si>
    <t>$25.000</t>
  </si>
  <si>
    <t>$3.300.000</t>
  </si>
  <si>
    <t xml:space="preserve">Carpeta: 1 por participante, carpeta corporativa en propalcote de 300 gramos, tamaño carta, plastificada, a dos caras, 4x4 tintas, con acabado brillante. </t>
  </si>
  <si>
    <t>$4.000</t>
  </si>
  <si>
    <t>$528.000</t>
  </si>
  <si>
    <t xml:space="preserve">Riego espiritual: 1 frasco pequeño por autoridad, elaborado a partir de plantas del territorio armonizadas y maceradas para prácticas de limpia en comunidad. </t>
  </si>
  <si>
    <t>$15.000</t>
  </si>
  <si>
    <t>$180.000</t>
  </si>
  <si>
    <t>son de las 12 autoridades</t>
  </si>
  <si>
    <t xml:space="preserve">Velón mediano para armonización: 1 por autoridad, de 20 cm de alto x 5,5 cm de diámetro, elaborado en parafina, destinado a las prácticas de armonización asociadas a los colores del estantillo. </t>
  </si>
  <si>
    <t>$35.000</t>
  </si>
  <si>
    <t>$420.000</t>
  </si>
  <si>
    <t>$7.439.184</t>
  </si>
  <si>
    <t>INSUMOS ANCESTRALES</t>
  </si>
  <si>
    <t>DESCRIPCION DE INSUMOS</t>
  </si>
  <si>
    <t>UNIDADES DE MEDIDAS</t>
  </si>
  <si>
    <t>VALOR UNIDAD</t>
  </si>
  <si>
    <t>OBSERVACIONES</t>
  </si>
  <si>
    <t>Carbón litúrgico</t>
  </si>
  <si>
    <t>Paquete</t>
  </si>
  <si>
    <t>$ 18.000</t>
  </si>
  <si>
    <t>Cabildo</t>
  </si>
  <si>
    <t>Leña limpia</t>
  </si>
  <si>
    <t>$ 50.000</t>
  </si>
  <si>
    <t>Plantas amargas</t>
  </si>
  <si>
    <t>$ 15.000</t>
  </si>
  <si>
    <t>Plantas dulces</t>
  </si>
  <si>
    <t>Albahaca, yerbabuena, menta, manzanilla, toronjil, limonaria, lavanda y las que solicite el sabedor</t>
  </si>
  <si>
    <t>Chirrinche armonizado</t>
  </si>
  <si>
    <t>Botella de 750 ml.</t>
  </si>
  <si>
    <t>Armonizado con plantas</t>
  </si>
  <si>
    <t>Mambe de Mujer</t>
  </si>
  <si>
    <t>Libra</t>
  </si>
  <si>
    <t>$ 75.000</t>
  </si>
  <si>
    <t>Mambe de maíz</t>
  </si>
  <si>
    <t>Mambe de Hombre</t>
  </si>
  <si>
    <t>$ 82.000</t>
  </si>
  <si>
    <t>Mambe verde</t>
  </si>
  <si>
    <t>Ambil</t>
  </si>
  <si>
    <t>Tarrito de 100 ml</t>
  </si>
  <si>
    <t>$ 120.000</t>
  </si>
  <si>
    <t>140 gr.</t>
  </si>
  <si>
    <t>Hayo</t>
  </si>
  <si>
    <t>$ 70.000</t>
  </si>
  <si>
    <t>Verdeyaco</t>
  </si>
  <si>
    <t>$ 27.000</t>
  </si>
  <si>
    <t>Vinán</t>
  </si>
  <si>
    <t>$ 60.000</t>
  </si>
  <si>
    <t>Riego de limpieza y armonización Muisca</t>
  </si>
  <si>
    <t>Narciso negro</t>
  </si>
  <si>
    <t>$ 10.000</t>
  </si>
  <si>
    <t>Riego Siete esencias de Los Andes</t>
  </si>
  <si>
    <t>$ 19.000</t>
  </si>
  <si>
    <t>Riego de Agua florida original</t>
  </si>
  <si>
    <t>$ 41.000</t>
  </si>
  <si>
    <t>Velón grande de 40 cm en parafina pura</t>
  </si>
  <si>
    <t>Unidad</t>
  </si>
  <si>
    <t>Tabacos medianos marca centauro</t>
  </si>
  <si>
    <t>Paca</t>
  </si>
  <si>
    <t>$ 35.000</t>
  </si>
  <si>
    <t>Paca x50</t>
  </si>
  <si>
    <t>Copal</t>
  </si>
  <si>
    <t>$ 38.000</t>
  </si>
  <si>
    <t>Tradicional con piedras naturales</t>
  </si>
  <si>
    <t>Mochilas pequeñas blancas</t>
  </si>
  <si>
    <t>Para trabajo espiritual, solicitarlas al grupo de mujeres de tejido del Consejo de Mujeres.</t>
  </si>
  <si>
    <t>Sahumerio surtido natural</t>
  </si>
  <si>
    <t>$30.000</t>
  </si>
  <si>
    <t>Surtido natural para limpieza espiritual</t>
  </si>
  <si>
    <t>Arbolito morado</t>
  </si>
  <si>
    <t>Botella</t>
  </si>
  <si>
    <t>Botella grande</t>
  </si>
  <si>
    <t>Amatistas</t>
  </si>
  <si>
    <t>Sarta</t>
  </si>
  <si>
    <t>De amatista moradas #6</t>
  </si>
  <si>
    <t>Con planta de poder espiritual</t>
  </si>
  <si>
    <t>Totumas</t>
  </si>
  <si>
    <t>Docena</t>
  </si>
  <si>
    <t>Tamaño personal pequeñas para el chirrinche</t>
  </si>
  <si>
    <t>Pétalos de rosas</t>
  </si>
  <si>
    <t>Bulto</t>
  </si>
  <si>
    <t>De rosa color rojo</t>
  </si>
  <si>
    <t>Cucharas en madera</t>
  </si>
  <si>
    <t>$10.000</t>
  </si>
  <si>
    <t>1 docena de cuchara en madera pequeñas para mambear</t>
  </si>
  <si>
    <t>Flores estrella de David</t>
  </si>
  <si>
    <t>$9.000</t>
  </si>
  <si>
    <t>Paquete de flores estrella de David</t>
  </si>
  <si>
    <t>Flor gasa blanca</t>
  </si>
  <si>
    <t>2 paquetes de gasa blanca para la mandala</t>
  </si>
  <si>
    <t>Fruta</t>
  </si>
  <si>
    <t>docenas o kilos</t>
  </si>
  <si>
    <t>Fruta surtida de Peras, Manzanas, Mandarinas y naranja tangelo, duraznos, piñas, sandías</t>
  </si>
  <si>
    <t>Tuberculos y verduras de la sábana</t>
  </si>
  <si>
    <t>kilos o paquetes</t>
  </si>
  <si>
    <t>Srtidos para realización de armonizaciones, de acuerdo a lo solicitado por el sabedor</t>
  </si>
  <si>
    <t>Hosca Liquida</t>
  </si>
  <si>
    <t>frasco de 120 ml</t>
  </si>
  <si>
    <t>$60.000</t>
  </si>
  <si>
    <t>Medicina liquida preparada con plantas medicinales</t>
  </si>
  <si>
    <t>Riego alhuecema</t>
  </si>
  <si>
    <t>Botella de 375 ml</t>
  </si>
  <si>
    <t>Pegote</t>
  </si>
  <si>
    <t>Cal</t>
  </si>
  <si>
    <t>Libras</t>
  </si>
  <si>
    <t>Frailejon seco</t>
  </si>
  <si>
    <t>Atado</t>
  </si>
  <si>
    <t>$5.000</t>
  </si>
  <si>
    <t>Wuaira</t>
  </si>
  <si>
    <t>Hozca en polvo fina</t>
  </si>
  <si>
    <t>Tarritos</t>
  </si>
  <si>
    <t>Cachinagua</t>
  </si>
  <si>
    <t>Pedirla al Tyba Oswaldo o la furtatyba Mónica</t>
  </si>
  <si>
    <t>escencias de plantas en aceite</t>
  </si>
  <si>
    <t>frasco de 5ml</t>
  </si>
  <si>
    <t>Consejo de mujeres</t>
  </si>
  <si>
    <t>sal marina gruesa</t>
  </si>
  <si>
    <t>LIBRAS</t>
  </si>
  <si>
    <t>$6.000</t>
  </si>
  <si>
    <t>Pomadas</t>
  </si>
  <si>
    <t>Medianas personal</t>
  </si>
  <si>
    <t>Grupo de Transformados del Cabildo</t>
  </si>
  <si>
    <t>TABLERO DE PRECIOS ESPACIOS E INSUMOS
CABILDO INDÍGENA MUISCA DE BOSA</t>
  </si>
  <si>
    <t>CANTIDAD</t>
  </si>
  <si>
    <t>VALOR U/n</t>
  </si>
  <si>
    <t>VALOR TOTAL</t>
  </si>
  <si>
    <t>Silla plástica</t>
  </si>
  <si>
    <t>Mesa plástica</t>
  </si>
  <si>
    <t>Cámara de fotografía o video</t>
  </si>
  <si>
    <t>Grabadora digital</t>
  </si>
  <si>
    <t>Parlantes pequeños</t>
  </si>
  <si>
    <t>Bafles grandes</t>
  </si>
  <si>
    <t>Carpa 3x3m</t>
  </si>
  <si>
    <t>Salón comunitario (60 personas)</t>
  </si>
  <si>
    <t>Salón comunitario para (30 personas)</t>
  </si>
  <si>
    <t>$40.000</t>
  </si>
  <si>
    <t>oficina de reuniónes (10 personas)</t>
  </si>
  <si>
    <t>Qusmuy casa sagrada para (30 personas)</t>
  </si>
  <si>
    <t>Tablero acrílico</t>
  </si>
  <si>
    <t>$3.000</t>
  </si>
  <si>
    <t>Computador portátil</t>
  </si>
  <si>
    <t>Videobeam</t>
  </si>
  <si>
    <t>Micrófono inalámbrico</t>
  </si>
  <si>
    <t>Solapas de micrófono</t>
  </si>
  <si>
    <t>Planta eléctrica</t>
  </si>
  <si>
    <t>Megáfono</t>
  </si>
  <si>
    <t>Reflectores LED</t>
  </si>
  <si>
    <t>Fondo verde</t>
  </si>
  <si>
    <t>Computador de diseño</t>
  </si>
  <si>
    <t>Sala de edición</t>
  </si>
  <si>
    <t>Multitomas</t>
  </si>
  <si>
    <t>Extensiones eléctricas</t>
  </si>
  <si>
    <t>Triciclo</t>
  </si>
  <si>
    <t>Bicicleta panadera</t>
  </si>
  <si>
    <t>IVA</t>
  </si>
  <si>
    <t>Valor con IVA</t>
  </si>
  <si>
    <t>Valor antes de IVA</t>
  </si>
  <si>
    <t>% Total</t>
  </si>
  <si>
    <t>1. Memorias y resultados de los trece (13) círculos de palabra desarrollados durante la fase de implementación, incluyendo actas o memorias técnicas, listados de asistencia, registros fotográficos, fichas metodológicas, evidencias de convocatoria, principales resultados y acuerdos.
2. Memorias y resultados del intercambio de saberes, incluyendo actas o memorias técnicas, participantes, principales aportes, acuerdos y conclusiones derivados de su desarrollo.
3. Memoria del Encuentro de Gobernabilidad, incluyendo agenda metodológica, acta o memoria técnica, matriz de acuerdos y compromisos, listado de asistencia, registro fotográfico y ficha metodológica.
4. Documento consolidado de memorias de la implementación de la Ruta de los Mandatos, que incluya la descripción de las actividades desarrolladas, principales hallazgos, acuerdos, lecciones aprendidas y recomendaciones.
5. Cuatro (4) planes de continuidad, correspondientes al Consejo de Mayores, Consejo de Jóvenes, Consejo de Mujeres y Consejo de Niñez.
6. Documento de resultados de los ejercicios de autoevaluación organizativa de los consejos priorizados, que incluya los instrumentos utilizados, metodología aplicada, resultados obtenidos y principales hallazgos.
7. Evidencias de la implementación de la estrategia de aplicación del instrumento de encuesta de percepción, de acuerdo con el diseño metodológico.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 Documento de evidencias de impresión y distribución de quinientos (500) ejemplares de la cartilla pedagógica de la Ruta de los Mandatos, de acuerdo con las especificaciones técnicas establecidas, que incluya los soportes que acrediten su producción y entrega a la Comunidad Indígena Muisca de Bosa.
9. Video testimonial y evidencias finales del proceso, elaborados por la Mesa de Comunicaciones del Cabildo Indígena Muisca de Bosa, que documenten las actividades desarrolladas y los principales resultados del proceso.
10. Actas de entrega y evidencias de distribución de ciento treinta y dos (132) kits de fortalecimiento, destinados a los consejos priorizados y a las doce (12) autoridades tradicionales del Cabildo Indígena Muisca de Bosa.</t>
  </si>
  <si>
    <t>1, Alistamiento, planeación operativa y estructuración metodológica de la Ruta de los Mandatos para el fortalecimiento del gobierno propio y la participación de la Comunidad Indígena Muisca de Bosa</t>
  </si>
  <si>
    <t>2, Implementación de la Ruta de los Mandatos y fortalecimiento organizativo de los consejos priorizados de la Comunidad Indígena Muisca de Bosa</t>
  </si>
  <si>
    <t>3, Evaluación, sistematización y consolidación de resultados de la implementación de la Ruta de los Mandatos para el fortalecimiento del gobierno propio y la participación de la Comunidad Indígena Muisca de Bosa</t>
  </si>
  <si>
    <t>SUBTOTAL</t>
  </si>
  <si>
    <t>Valor (SIN IVA)</t>
  </si>
  <si>
    <t>TOTAL CON IVA</t>
  </si>
  <si>
    <t>Valor de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</si>
</sst>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%"/>
  </numFmts>
  <fonts count="3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Aptos Narrow"/>
      <charset val="1"/>
    </font>
    <font>
      <sz val="11"/>
      <color theme="1"/>
      <name val="Garamond"/>
      <charset val="1"/>
    </font>
    <font>
      <sz val="11"/>
      <color rgb="FFFFFFFF"/>
      <name val="Garamond"/>
      <charset val="1"/>
    </font>
    <font>
      <sz val="11"/>
      <color rgb="FF434343"/>
      <name val="Garamond"/>
      <charset val="1"/>
    </font>
    <font>
      <sz val="11"/>
      <color rgb="FF423671"/>
      <name val="Garamond"/>
      <charset val="1"/>
    </font>
    <font>
      <sz val="11"/>
      <color rgb="FF3E4186"/>
      <name val="Garamond"/>
      <charset val="1"/>
    </font>
    <font>
      <sz val="11"/>
      <color rgb="FF4B3C74"/>
      <name val="Garamond"/>
      <charset val="1"/>
    </font>
    <font>
      <sz val="11"/>
      <color rgb="FF363871"/>
      <name val="Garamond"/>
      <charset val="1"/>
    </font>
    <font>
      <b/>
      <sz val="20"/>
      <color rgb="FFFFFFFF"/>
      <name val="Calibri"/>
      <charset val="1"/>
    </font>
    <font>
      <b/>
      <sz val="11"/>
      <color theme="1"/>
      <name val="Calibri"/>
      <charset val="1"/>
    </font>
    <font>
      <sz val="12"/>
      <color theme="1"/>
      <name val="Garamond"/>
      <charset val="1"/>
    </font>
    <font>
      <b/>
      <sz val="20"/>
      <color rgb="FFFFFFFF"/>
      <name val="Garamond"/>
    </font>
    <font>
      <sz val="11"/>
      <color theme="1"/>
      <name val="Garamond"/>
    </font>
    <font>
      <b/>
      <sz val="11"/>
      <color theme="1"/>
      <name val="Garamond"/>
    </font>
    <font>
      <sz val="11"/>
      <color rgb="FF000000"/>
      <name val="Garamond"/>
    </font>
    <font>
      <sz val="11"/>
      <color rgb="FF000000"/>
      <name val="Garamond"/>
      <charset val="1"/>
    </font>
    <font>
      <sz val="11"/>
      <color rgb="FF242424"/>
      <name val="Aptos Narrow"/>
      <charset val="1"/>
    </font>
    <font>
      <b/>
      <sz val="14"/>
      <color theme="1"/>
      <name val="Aptos Narrow"/>
      <charset val="1"/>
    </font>
    <font>
      <sz val="14"/>
      <color theme="1"/>
      <name val="Aptos Narrow"/>
      <family val="2"/>
      <scheme val="minor"/>
    </font>
    <font>
      <sz val="14"/>
      <color theme="1"/>
      <name val="Aptos Narrow"/>
      <charset val="1"/>
    </font>
    <font>
      <sz val="11"/>
      <color theme="8"/>
      <name val="Garamond"/>
      <charset val="1"/>
    </font>
    <font>
      <sz val="11"/>
      <color rgb="FFFFFFFF"/>
      <name val="Aptos Narrow"/>
      <family val="2"/>
    </font>
    <font>
      <sz val="11"/>
      <color rgb="FF000000"/>
      <name val="Aptos Narrow"/>
      <family val="2"/>
    </font>
    <font>
      <sz val="10"/>
      <color rgb="FF000000"/>
      <name val="Garamond"/>
    </font>
    <font>
      <sz val="10"/>
      <color rgb="FF000000"/>
      <name val="Garamond"/>
      <family val="1"/>
    </font>
    <font>
      <b/>
      <sz val="10"/>
      <color rgb="FF000000"/>
      <name val="Garamond"/>
      <family val="1"/>
    </font>
    <font>
      <sz val="11"/>
      <color theme="1"/>
      <name val="Aptos Narrow"/>
      <family val="2"/>
      <scheme val="minor"/>
    </font>
    <font>
      <b/>
      <sz val="8"/>
      <name val="Garamond"/>
      <family val="1"/>
    </font>
    <font>
      <sz val="8"/>
      <color theme="1"/>
      <name val="Garamond"/>
      <family val="1"/>
    </font>
    <font>
      <sz val="8"/>
      <name val="Garamond"/>
      <family val="1"/>
    </font>
  </fonts>
  <fills count="12">
    <fill>
      <patternFill patternType="none"/>
    </fill>
    <fill>
      <patternFill patternType="gray125"/>
    </fill>
    <fill>
      <patternFill patternType="solid">
        <fgColor rgb="FF1C458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6F8F9"/>
        <bgColor indexed="64"/>
      </patternFill>
    </fill>
    <fill>
      <patternFill patternType="solid">
        <fgColor rgb="FFC6D1E1"/>
        <bgColor indexed="64"/>
      </patternFill>
    </fill>
    <fill>
      <patternFill patternType="solid">
        <fgColor rgb="FF9FC5E8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000000"/>
      </top>
      <bottom style="thin">
        <color rgb="FFCCCCCC"/>
      </bottom>
      <diagonal/>
    </border>
    <border>
      <left style="thin">
        <color rgb="FFCCCCCC"/>
      </left>
      <right style="thin">
        <color rgb="FF000000"/>
      </right>
      <top style="thin">
        <color rgb="FF000000"/>
      </top>
      <bottom style="thin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CCCCCC"/>
      </bottom>
      <diagonal/>
    </border>
    <border>
      <left/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 style="thin">
        <color rgb="FF000000"/>
      </left>
      <right style="thin">
        <color rgb="FF1C4587"/>
      </right>
      <top style="thin">
        <color rgb="FF000000"/>
      </top>
      <bottom style="thin">
        <color rgb="FF153465"/>
      </bottom>
      <diagonal/>
    </border>
    <border>
      <left style="thin">
        <color rgb="FFCCCCCC"/>
      </left>
      <right style="thin">
        <color rgb="FF1C4587"/>
      </right>
      <top style="thin">
        <color rgb="FF000000"/>
      </top>
      <bottom style="thin">
        <color rgb="FF153465"/>
      </bottom>
      <diagonal/>
    </border>
    <border>
      <left style="thin">
        <color rgb="FF000000"/>
      </left>
      <right style="thin">
        <color rgb="FFFFFFFF"/>
      </right>
      <top style="thin">
        <color rgb="FFCCCCCC"/>
      </top>
      <bottom style="thin">
        <color rgb="FFF6F8F9"/>
      </bottom>
      <diagonal/>
    </border>
    <border>
      <left style="thin">
        <color rgb="FFCCCCCC"/>
      </left>
      <right style="thin">
        <color rgb="FFFFFFFF"/>
      </right>
      <top style="thin">
        <color rgb="FFCCCCCC"/>
      </top>
      <bottom style="thin">
        <color rgb="FFF6F8F9"/>
      </bottom>
      <diagonal/>
    </border>
    <border>
      <left style="thin">
        <color rgb="FF000000"/>
      </left>
      <right style="thin">
        <color rgb="FFF6F8F9"/>
      </right>
      <top style="thin">
        <color rgb="FFCCCCCC"/>
      </top>
      <bottom style="thin">
        <color rgb="FFF6F8F9"/>
      </bottom>
      <diagonal/>
    </border>
    <border>
      <left style="thin">
        <color rgb="FFCCCCCC"/>
      </left>
      <right style="thin">
        <color rgb="FFF6F8F9"/>
      </right>
      <top style="thin">
        <color rgb="FFCCCCCC"/>
      </top>
      <bottom style="thin">
        <color rgb="FFF6F8F9"/>
      </bottom>
      <diagonal/>
    </border>
    <border>
      <left style="thin">
        <color rgb="FF000000"/>
      </left>
      <right style="thin">
        <color rgb="FFFFFFFF"/>
      </right>
      <top style="thin">
        <color rgb="FFCCCCCC"/>
      </top>
      <bottom/>
      <diagonal/>
    </border>
    <border>
      <left style="thin">
        <color rgb="FFCCCCCC"/>
      </left>
      <right style="thin">
        <color rgb="FFFFFFFF"/>
      </right>
      <top style="thin">
        <color rgb="FFCCCCCC"/>
      </top>
      <bottom/>
      <diagonal/>
    </border>
    <border>
      <left style="thin">
        <color rgb="FF000000"/>
      </left>
      <right style="thin">
        <color rgb="FFC6D1E1"/>
      </right>
      <top style="thin">
        <color rgb="FFCCCCCC"/>
      </top>
      <bottom style="thin">
        <color rgb="FF153465"/>
      </bottom>
      <diagonal/>
    </border>
    <border>
      <left style="thin">
        <color rgb="FFCCCCCC"/>
      </left>
      <right style="thin">
        <color rgb="FFC6D1E1"/>
      </right>
      <top style="thin">
        <color rgb="FFCCCCCC"/>
      </top>
      <bottom style="thin">
        <color rgb="FF153465"/>
      </bottom>
      <diagonal/>
    </border>
    <border>
      <left style="thin">
        <color rgb="FF000000"/>
      </left>
      <right style="thin">
        <color rgb="FF1C4587"/>
      </right>
      <top style="thin">
        <color rgb="FFCCCCCC"/>
      </top>
      <bottom style="thin">
        <color rgb="FF153465"/>
      </bottom>
      <diagonal/>
    </border>
    <border>
      <left style="thin">
        <color rgb="FFCCCCCC"/>
      </left>
      <right style="thin">
        <color rgb="FF1C4587"/>
      </right>
      <top style="thin">
        <color rgb="FFCCCCCC"/>
      </top>
      <bottom style="thin">
        <color rgb="FF153465"/>
      </bottom>
      <diagonal/>
    </border>
    <border>
      <left style="thin">
        <color rgb="FF000000"/>
      </left>
      <right style="thin">
        <color rgb="FF1C4587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F6F8F9"/>
      </right>
      <top style="thin">
        <color rgb="FFCCCCCC"/>
      </top>
      <bottom/>
      <diagonal/>
    </border>
    <border>
      <left style="thin">
        <color rgb="FF000000"/>
      </left>
      <right style="thin">
        <color rgb="FF1C4587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000000"/>
      </top>
      <bottom style="thin">
        <color rgb="FF153465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F6F8F9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/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153465"/>
      </bottom>
      <diagonal/>
    </border>
    <border>
      <left style="thin">
        <color rgb="FF000000"/>
      </left>
      <right style="thin">
        <color rgb="FFF6F8F9"/>
      </right>
      <top style="thin">
        <color rgb="FFCCCCCC"/>
      </top>
      <bottom/>
      <diagonal/>
    </border>
    <border>
      <left style="thin">
        <color rgb="FF000000"/>
      </left>
      <right style="thin">
        <color rgb="FFC6D1E1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C6D1E1"/>
      </right>
      <top style="thin">
        <color rgb="FFCCCCCC"/>
      </top>
      <bottom style="thin">
        <color rgb="FF000000"/>
      </bottom>
      <diagonal/>
    </border>
    <border>
      <left style="thin">
        <color rgb="FF000000"/>
      </left>
      <right/>
      <top style="thin">
        <color rgb="FF153465"/>
      </top>
      <bottom style="thin">
        <color rgb="FF153465"/>
      </bottom>
      <diagonal/>
    </border>
    <border>
      <left/>
      <right/>
      <top style="thin">
        <color rgb="FF153465"/>
      </top>
      <bottom style="thin">
        <color rgb="FF153465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153465"/>
      </top>
      <bottom/>
      <diagonal/>
    </border>
    <border>
      <left/>
      <right/>
      <top style="thin">
        <color rgb="FF153465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28" fillId="0" borderId="0" applyFont="0" applyFill="0" applyBorder="0" applyAlignment="0" applyProtection="0"/>
  </cellStyleXfs>
  <cellXfs count="177">
    <xf numFmtId="0" fontId="0" fillId="0" borderId="0" xfId="0"/>
    <xf numFmtId="0" fontId="2" fillId="0" borderId="3" xfId="0" applyFont="1" applyBorder="1" applyAlignment="1">
      <alignment readingOrder="1"/>
    </xf>
    <xf numFmtId="0" fontId="2" fillId="0" borderId="4" xfId="0" applyFont="1" applyBorder="1" applyAlignment="1">
      <alignment readingOrder="1"/>
    </xf>
    <xf numFmtId="0" fontId="2" fillId="0" borderId="7" xfId="0" applyFont="1" applyBorder="1" applyAlignment="1">
      <alignment readingOrder="1"/>
    </xf>
    <xf numFmtId="0" fontId="2" fillId="0" borderId="8" xfId="0" applyFont="1" applyBorder="1" applyAlignment="1">
      <alignment readingOrder="1"/>
    </xf>
    <xf numFmtId="0" fontId="2" fillId="0" borderId="9" xfId="0" applyFont="1" applyBorder="1" applyAlignment="1">
      <alignment readingOrder="1"/>
    </xf>
    <xf numFmtId="0" fontId="2" fillId="0" borderId="6" xfId="0" applyFont="1" applyBorder="1" applyAlignment="1">
      <alignment readingOrder="1"/>
    </xf>
    <xf numFmtId="0" fontId="2" fillId="0" borderId="11" xfId="0" applyFont="1" applyBorder="1" applyAlignment="1">
      <alignment readingOrder="1"/>
    </xf>
    <xf numFmtId="0" fontId="2" fillId="0" borderId="12" xfId="0" applyFont="1" applyBorder="1" applyAlignment="1">
      <alignment readingOrder="1"/>
    </xf>
    <xf numFmtId="0" fontId="4" fillId="2" borderId="13" xfId="0" applyFont="1" applyFill="1" applyBorder="1" applyAlignment="1">
      <alignment wrapText="1" readingOrder="1"/>
    </xf>
    <xf numFmtId="0" fontId="4" fillId="2" borderId="14" xfId="0" applyFont="1" applyFill="1" applyBorder="1" applyAlignment="1">
      <alignment wrapText="1" readingOrder="1"/>
    </xf>
    <xf numFmtId="0" fontId="5" fillId="3" borderId="15" xfId="0" applyFont="1" applyFill="1" applyBorder="1" applyAlignment="1">
      <alignment wrapText="1" readingOrder="1"/>
    </xf>
    <xf numFmtId="0" fontId="6" fillId="3" borderId="16" xfId="0" applyFont="1" applyFill="1" applyBorder="1" applyAlignment="1">
      <alignment readingOrder="1"/>
    </xf>
    <xf numFmtId="0" fontId="5" fillId="3" borderId="16" xfId="0" applyFont="1" applyFill="1" applyBorder="1" applyAlignment="1">
      <alignment readingOrder="1"/>
    </xf>
    <xf numFmtId="0" fontId="5" fillId="4" borderId="17" xfId="0" applyFont="1" applyFill="1" applyBorder="1" applyAlignment="1">
      <alignment wrapText="1" readingOrder="1"/>
    </xf>
    <xf numFmtId="0" fontId="7" fillId="4" borderId="18" xfId="0" applyFont="1" applyFill="1" applyBorder="1" applyAlignment="1">
      <alignment readingOrder="1"/>
    </xf>
    <xf numFmtId="0" fontId="5" fillId="4" borderId="18" xfId="0" applyFont="1" applyFill="1" applyBorder="1" applyAlignment="1">
      <alignment readingOrder="1"/>
    </xf>
    <xf numFmtId="0" fontId="8" fillId="3" borderId="16" xfId="0" applyFont="1" applyFill="1" applyBorder="1" applyAlignment="1">
      <alignment readingOrder="1"/>
    </xf>
    <xf numFmtId="0" fontId="8" fillId="4" borderId="18" xfId="0" applyFont="1" applyFill="1" applyBorder="1" applyAlignment="1">
      <alignment readingOrder="1"/>
    </xf>
    <xf numFmtId="0" fontId="6" fillId="4" borderId="18" xfId="0" applyFont="1" applyFill="1" applyBorder="1" applyAlignment="1">
      <alignment readingOrder="1"/>
    </xf>
    <xf numFmtId="0" fontId="5" fillId="3" borderId="19" xfId="0" applyFont="1" applyFill="1" applyBorder="1" applyAlignment="1">
      <alignment wrapText="1" readingOrder="1"/>
    </xf>
    <xf numFmtId="0" fontId="8" fillId="3" borderId="20" xfId="0" applyFont="1" applyFill="1" applyBorder="1" applyAlignment="1">
      <alignment readingOrder="1"/>
    </xf>
    <xf numFmtId="0" fontId="5" fillId="3" borderId="20" xfId="0" applyFont="1" applyFill="1" applyBorder="1" applyAlignment="1">
      <alignment readingOrder="1"/>
    </xf>
    <xf numFmtId="0" fontId="2" fillId="5" borderId="21" xfId="0" applyFont="1" applyFill="1" applyBorder="1" applyAlignment="1">
      <alignment readingOrder="1"/>
    </xf>
    <xf numFmtId="0" fontId="2" fillId="5" borderId="22" xfId="0" applyFont="1" applyFill="1" applyBorder="1" applyAlignment="1">
      <alignment readingOrder="1"/>
    </xf>
    <xf numFmtId="0" fontId="4" fillId="2" borderId="23" xfId="0" applyFont="1" applyFill="1" applyBorder="1" applyAlignment="1">
      <alignment readingOrder="1"/>
    </xf>
    <xf numFmtId="0" fontId="4" fillId="2" borderId="24" xfId="0" applyFont="1" applyFill="1" applyBorder="1" applyAlignment="1">
      <alignment readingOrder="1"/>
    </xf>
    <xf numFmtId="0" fontId="5" fillId="3" borderId="15" xfId="0" applyFont="1" applyFill="1" applyBorder="1" applyAlignment="1">
      <alignment readingOrder="1"/>
    </xf>
    <xf numFmtId="0" fontId="5" fillId="4" borderId="17" xfId="0" applyFont="1" applyFill="1" applyBorder="1" applyAlignment="1">
      <alignment readingOrder="1"/>
    </xf>
    <xf numFmtId="0" fontId="3" fillId="0" borderId="7" xfId="0" applyFont="1" applyBorder="1" applyAlignment="1">
      <alignment readingOrder="1"/>
    </xf>
    <xf numFmtId="0" fontId="5" fillId="3" borderId="19" xfId="0" applyFont="1" applyFill="1" applyBorder="1" applyAlignment="1">
      <alignment readingOrder="1"/>
    </xf>
    <xf numFmtId="0" fontId="4" fillId="2" borderId="25" xfId="0" applyFont="1" applyFill="1" applyBorder="1" applyAlignment="1">
      <alignment readingOrder="1"/>
    </xf>
    <xf numFmtId="0" fontId="3" fillId="3" borderId="5" xfId="0" applyFont="1" applyFill="1" applyBorder="1" applyAlignment="1">
      <alignment wrapText="1" readingOrder="1"/>
    </xf>
    <xf numFmtId="0" fontId="9" fillId="3" borderId="16" xfId="0" applyFont="1" applyFill="1" applyBorder="1" applyAlignment="1">
      <alignment readingOrder="1"/>
    </xf>
    <xf numFmtId="0" fontId="3" fillId="4" borderId="5" xfId="0" applyFont="1" applyFill="1" applyBorder="1" applyAlignment="1">
      <alignment wrapText="1" readingOrder="1"/>
    </xf>
    <xf numFmtId="0" fontId="7" fillId="3" borderId="20" xfId="0" applyFont="1" applyFill="1" applyBorder="1" applyAlignment="1">
      <alignment readingOrder="1"/>
    </xf>
    <xf numFmtId="0" fontId="2" fillId="5" borderId="5" xfId="0" applyFont="1" applyFill="1" applyBorder="1" applyAlignment="1">
      <alignment readingOrder="1"/>
    </xf>
    <xf numFmtId="0" fontId="7" fillId="3" borderId="16" xfId="0" applyFont="1" applyFill="1" applyBorder="1" applyAlignment="1">
      <alignment readingOrder="1"/>
    </xf>
    <xf numFmtId="0" fontId="8" fillId="4" borderId="26" xfId="0" applyFont="1" applyFill="1" applyBorder="1" applyAlignment="1">
      <alignment readingOrder="1"/>
    </xf>
    <xf numFmtId="0" fontId="5" fillId="4" borderId="26" xfId="0" applyFont="1" applyFill="1" applyBorder="1" applyAlignment="1">
      <alignment readingOrder="1"/>
    </xf>
    <xf numFmtId="0" fontId="3" fillId="3" borderId="15" xfId="0" applyFont="1" applyFill="1" applyBorder="1" applyAlignment="1">
      <alignment wrapText="1" readingOrder="1"/>
    </xf>
    <xf numFmtId="0" fontId="3" fillId="4" borderId="17" xfId="0" applyFont="1" applyFill="1" applyBorder="1" applyAlignment="1">
      <alignment wrapText="1" readingOrder="1"/>
    </xf>
    <xf numFmtId="0" fontId="4" fillId="2" borderId="27" xfId="0" applyFont="1" applyFill="1" applyBorder="1" applyAlignment="1">
      <alignment readingOrder="1"/>
    </xf>
    <xf numFmtId="0" fontId="4" fillId="2" borderId="14" xfId="0" applyFont="1" applyFill="1" applyBorder="1" applyAlignment="1">
      <alignment readingOrder="1"/>
    </xf>
    <xf numFmtId="0" fontId="5" fillId="5" borderId="22" xfId="0" applyFont="1" applyFill="1" applyBorder="1" applyAlignment="1">
      <alignment readingOrder="1"/>
    </xf>
    <xf numFmtId="0" fontId="11" fillId="6" borderId="6" xfId="0" applyFont="1" applyFill="1" applyBorder="1" applyAlignment="1">
      <alignment wrapText="1" readingOrder="1"/>
    </xf>
    <xf numFmtId="0" fontId="12" fillId="0" borderId="6" xfId="0" applyFont="1" applyBorder="1" applyAlignment="1">
      <alignment readingOrder="1"/>
    </xf>
    <xf numFmtId="0" fontId="12" fillId="0" borderId="6" xfId="0" applyFont="1" applyBorder="1" applyAlignment="1">
      <alignment wrapText="1" readingOrder="1"/>
    </xf>
    <xf numFmtId="0" fontId="12" fillId="3" borderId="6" xfId="0" applyFont="1" applyFill="1" applyBorder="1" applyAlignment="1">
      <alignment readingOrder="1"/>
    </xf>
    <xf numFmtId="0" fontId="12" fillId="3" borderId="6" xfId="0" applyFont="1" applyFill="1" applyBorder="1" applyAlignment="1">
      <alignment wrapText="1" readingOrder="1"/>
    </xf>
    <xf numFmtId="0" fontId="14" fillId="0" borderId="3" xfId="0" applyFont="1" applyBorder="1" applyAlignment="1">
      <alignment readingOrder="1"/>
    </xf>
    <xf numFmtId="0" fontId="14" fillId="0" borderId="4" xfId="0" applyFont="1" applyBorder="1" applyAlignment="1">
      <alignment readingOrder="1"/>
    </xf>
    <xf numFmtId="0" fontId="14" fillId="0" borderId="0" xfId="0" applyFont="1"/>
    <xf numFmtId="0" fontId="15" fillId="6" borderId="5" xfId="0" applyFont="1" applyFill="1" applyBorder="1" applyAlignment="1">
      <alignment readingOrder="1"/>
    </xf>
    <xf numFmtId="0" fontId="15" fillId="6" borderId="6" xfId="0" applyFont="1" applyFill="1" applyBorder="1" applyAlignment="1">
      <alignment readingOrder="1"/>
    </xf>
    <xf numFmtId="0" fontId="15" fillId="6" borderId="6" xfId="0" applyFont="1" applyFill="1" applyBorder="1" applyAlignment="1">
      <alignment wrapText="1" readingOrder="1"/>
    </xf>
    <xf numFmtId="0" fontId="14" fillId="0" borderId="7" xfId="0" applyFont="1" applyBorder="1" applyAlignment="1">
      <alignment readingOrder="1"/>
    </xf>
    <xf numFmtId="0" fontId="14" fillId="0" borderId="9" xfId="0" applyFont="1" applyBorder="1" applyAlignment="1">
      <alignment readingOrder="1"/>
    </xf>
    <xf numFmtId="0" fontId="16" fillId="0" borderId="11" xfId="0" applyFont="1" applyBorder="1" applyAlignment="1">
      <alignment readingOrder="1"/>
    </xf>
    <xf numFmtId="0" fontId="16" fillId="0" borderId="11" xfId="1" applyFont="1" applyBorder="1" applyAlignment="1">
      <alignment readingOrder="1"/>
    </xf>
    <xf numFmtId="0" fontId="14" fillId="0" borderId="11" xfId="0" applyFont="1" applyBorder="1" applyAlignment="1">
      <alignment readingOrder="1"/>
    </xf>
    <xf numFmtId="0" fontId="14" fillId="0" borderId="12" xfId="0" applyFont="1" applyBorder="1" applyAlignment="1">
      <alignment readingOrder="1"/>
    </xf>
    <xf numFmtId="0" fontId="14" fillId="0" borderId="8" xfId="0" applyFont="1" applyBorder="1" applyAlignment="1">
      <alignment readingOrder="1"/>
    </xf>
    <xf numFmtId="0" fontId="14" fillId="0" borderId="6" xfId="0" applyFont="1" applyBorder="1" applyAlignment="1">
      <alignment readingOrder="1"/>
    </xf>
    <xf numFmtId="0" fontId="0" fillId="0" borderId="0" xfId="0" applyAlignment="1">
      <alignment vertical="center"/>
    </xf>
    <xf numFmtId="0" fontId="17" fillId="3" borderId="16" xfId="0" applyFont="1" applyFill="1" applyBorder="1" applyAlignment="1">
      <alignment readingOrder="1"/>
    </xf>
    <xf numFmtId="0" fontId="17" fillId="4" borderId="18" xfId="0" applyFont="1" applyFill="1" applyBorder="1" applyAlignment="1">
      <alignment readingOrder="1"/>
    </xf>
    <xf numFmtId="0" fontId="18" fillId="0" borderId="0" xfId="0" applyFont="1"/>
    <xf numFmtId="0" fontId="3" fillId="0" borderId="6" xfId="0" applyFont="1" applyBorder="1" applyAlignment="1">
      <alignment horizontal="center" vertical="center" wrapText="1" readingOrder="1"/>
    </xf>
    <xf numFmtId="0" fontId="4" fillId="2" borderId="32" xfId="0" applyFont="1" applyFill="1" applyBorder="1" applyAlignment="1">
      <alignment wrapText="1" readingOrder="1"/>
    </xf>
    <xf numFmtId="0" fontId="5" fillId="3" borderId="33" xfId="0" applyFont="1" applyFill="1" applyBorder="1" applyAlignment="1">
      <alignment readingOrder="1"/>
    </xf>
    <xf numFmtId="0" fontId="5" fillId="4" borderId="33" xfId="0" applyFont="1" applyFill="1" applyBorder="1" applyAlignment="1">
      <alignment readingOrder="1"/>
    </xf>
    <xf numFmtId="0" fontId="5" fillId="3" borderId="34" xfId="0" applyFont="1" applyFill="1" applyBorder="1" applyAlignment="1">
      <alignment readingOrder="1"/>
    </xf>
    <xf numFmtId="0" fontId="5" fillId="5" borderId="35" xfId="0" applyFont="1" applyFill="1" applyBorder="1" applyAlignment="1">
      <alignment readingOrder="1"/>
    </xf>
    <xf numFmtId="0" fontId="4" fillId="2" borderId="35" xfId="0" applyFont="1" applyFill="1" applyBorder="1" applyAlignment="1">
      <alignment readingOrder="1"/>
    </xf>
    <xf numFmtId="0" fontId="5" fillId="4" borderId="34" xfId="0" applyFont="1" applyFill="1" applyBorder="1" applyAlignment="1">
      <alignment readingOrder="1"/>
    </xf>
    <xf numFmtId="0" fontId="5" fillId="4" borderId="36" xfId="0" applyFont="1" applyFill="1" applyBorder="1" applyAlignment="1">
      <alignment readingOrder="1"/>
    </xf>
    <xf numFmtId="0" fontId="2" fillId="5" borderId="37" xfId="0" applyFont="1" applyFill="1" applyBorder="1" applyAlignment="1">
      <alignment readingOrder="1"/>
    </xf>
    <xf numFmtId="0" fontId="2" fillId="5" borderId="38" xfId="0" applyFont="1" applyFill="1" applyBorder="1" applyAlignment="1">
      <alignment readingOrder="1"/>
    </xf>
    <xf numFmtId="0" fontId="5" fillId="5" borderId="6" xfId="0" applyFont="1" applyFill="1" applyBorder="1" applyAlignment="1">
      <alignment readingOrder="1"/>
    </xf>
    <xf numFmtId="43" fontId="14" fillId="0" borderId="7" xfId="0" applyNumberFormat="1" applyFont="1" applyBorder="1" applyAlignment="1">
      <alignment readingOrder="1"/>
    </xf>
    <xf numFmtId="43" fontId="15" fillId="0" borderId="7" xfId="0" applyNumberFormat="1" applyFont="1" applyBorder="1" applyAlignment="1">
      <alignment readingOrder="1"/>
    </xf>
    <xf numFmtId="0" fontId="22" fillId="3" borderId="5" xfId="0" applyFont="1" applyFill="1" applyBorder="1" applyAlignment="1">
      <alignment wrapText="1" readingOrder="1"/>
    </xf>
    <xf numFmtId="0" fontId="22" fillId="3" borderId="16" xfId="0" applyFont="1" applyFill="1" applyBorder="1" applyAlignment="1">
      <alignment readingOrder="1"/>
    </xf>
    <xf numFmtId="0" fontId="22" fillId="4" borderId="5" xfId="0" applyFont="1" applyFill="1" applyBorder="1" applyAlignment="1">
      <alignment wrapText="1" readingOrder="1"/>
    </xf>
    <xf numFmtId="0" fontId="22" fillId="4" borderId="26" xfId="0" applyFont="1" applyFill="1" applyBorder="1" applyAlignment="1">
      <alignment readingOrder="1"/>
    </xf>
    <xf numFmtId="0" fontId="23" fillId="7" borderId="2" xfId="0" applyFont="1" applyFill="1" applyBorder="1"/>
    <xf numFmtId="0" fontId="23" fillId="7" borderId="46" xfId="0" applyFont="1" applyFill="1" applyBorder="1"/>
    <xf numFmtId="0" fontId="24" fillId="0" borderId="47" xfId="0" applyFont="1" applyBorder="1"/>
    <xf numFmtId="0" fontId="24" fillId="0" borderId="45" xfId="0" applyFont="1" applyBorder="1"/>
    <xf numFmtId="0" fontId="25" fillId="0" borderId="0" xfId="0" applyFont="1"/>
    <xf numFmtId="6" fontId="25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164" fontId="25" fillId="0" borderId="1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/>
    </xf>
    <xf numFmtId="10" fontId="2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6" fontId="25" fillId="0" borderId="49" xfId="0" applyNumberFormat="1" applyFont="1" applyBorder="1" applyAlignment="1">
      <alignment horizontal="center" vertical="center" wrapText="1"/>
    </xf>
    <xf numFmtId="10" fontId="25" fillId="0" borderId="49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6" fontId="25" fillId="0" borderId="1" xfId="0" applyNumberFormat="1" applyFont="1" applyBorder="1"/>
    <xf numFmtId="6" fontId="25" fillId="0" borderId="1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/>
    </xf>
    <xf numFmtId="0" fontId="27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top" wrapText="1"/>
    </xf>
    <xf numFmtId="164" fontId="25" fillId="0" borderId="1" xfId="0" applyNumberFormat="1" applyFont="1" applyBorder="1"/>
    <xf numFmtId="0" fontId="25" fillId="0" borderId="0" xfId="0" applyFont="1" applyAlignment="1">
      <alignment wrapText="1"/>
    </xf>
    <xf numFmtId="0" fontId="25" fillId="0" borderId="49" xfId="0" applyFont="1" applyBorder="1" applyAlignment="1">
      <alignment horizontal="center" vertical="center" wrapText="1"/>
    </xf>
    <xf numFmtId="0" fontId="26" fillId="0" borderId="49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center" vertical="center" wrapText="1"/>
    </xf>
    <xf numFmtId="0" fontId="26" fillId="0" borderId="50" xfId="0" applyFont="1" applyBorder="1" applyAlignment="1">
      <alignment horizontal="center" vertical="center" wrapText="1"/>
    </xf>
    <xf numFmtId="0" fontId="26" fillId="0" borderId="48" xfId="0" applyFont="1" applyBorder="1" applyAlignment="1">
      <alignment horizontal="center" vertical="center" wrapText="1"/>
    </xf>
    <xf numFmtId="0" fontId="31" fillId="8" borderId="1" xfId="0" applyFont="1" applyFill="1" applyBorder="1" applyAlignment="1">
      <alignment horizontal="center" vertical="center" wrapText="1"/>
    </xf>
    <xf numFmtId="0" fontId="31" fillId="9" borderId="1" xfId="0" applyFont="1" applyFill="1" applyBorder="1" applyAlignment="1">
      <alignment horizontal="center" vertical="center" wrapText="1"/>
    </xf>
    <xf numFmtId="0" fontId="31" fillId="1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4" fontId="31" fillId="8" borderId="1" xfId="0" applyNumberFormat="1" applyFont="1" applyFill="1" applyBorder="1" applyAlignment="1">
      <alignment horizontal="center" vertical="center" wrapText="1"/>
    </xf>
    <xf numFmtId="0" fontId="29" fillId="0" borderId="48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31" fillId="0" borderId="49" xfId="0" applyFont="1" applyBorder="1" applyAlignment="1">
      <alignment horizontal="center" vertical="center"/>
    </xf>
    <xf numFmtId="4" fontId="31" fillId="0" borderId="50" xfId="0" applyNumberFormat="1" applyFont="1" applyBorder="1" applyAlignment="1">
      <alignment horizontal="center" vertical="center"/>
    </xf>
    <xf numFmtId="4" fontId="31" fillId="9" borderId="1" xfId="0" applyNumberFormat="1" applyFont="1" applyFill="1" applyBorder="1" applyAlignment="1">
      <alignment horizontal="center" vertical="center" wrapText="1"/>
    </xf>
    <xf numFmtId="0" fontId="31" fillId="0" borderId="50" xfId="0" applyFont="1" applyBorder="1" applyAlignment="1">
      <alignment horizontal="center" vertical="center"/>
    </xf>
    <xf numFmtId="10" fontId="31" fillId="0" borderId="50" xfId="0" applyNumberFormat="1" applyFont="1" applyBorder="1" applyAlignment="1">
      <alignment horizontal="center" vertical="center"/>
    </xf>
    <xf numFmtId="4" fontId="31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/>
    </xf>
    <xf numFmtId="0" fontId="30" fillId="10" borderId="1" xfId="0" applyFont="1" applyFill="1" applyBorder="1" applyAlignment="1">
      <alignment horizontal="center" vertical="center"/>
    </xf>
    <xf numFmtId="44" fontId="31" fillId="8" borderId="1" xfId="2" applyFont="1" applyFill="1" applyBorder="1" applyAlignment="1">
      <alignment horizontal="center" vertical="center" wrapText="1"/>
    </xf>
    <xf numFmtId="44" fontId="31" fillId="9" borderId="1" xfId="2" applyFont="1" applyFill="1" applyBorder="1" applyAlignment="1">
      <alignment horizontal="center" vertical="center" wrapText="1"/>
    </xf>
    <xf numFmtId="44" fontId="31" fillId="10" borderId="1" xfId="2" applyFont="1" applyFill="1" applyBorder="1" applyAlignment="1">
      <alignment horizontal="center" vertical="center" wrapText="1"/>
    </xf>
    <xf numFmtId="44" fontId="30" fillId="10" borderId="1" xfId="2" applyFont="1" applyFill="1" applyBorder="1" applyAlignment="1">
      <alignment horizontal="center" vertical="center"/>
    </xf>
    <xf numFmtId="44" fontId="30" fillId="11" borderId="1" xfId="2" applyFont="1" applyFill="1" applyBorder="1" applyAlignment="1">
      <alignment horizontal="center" vertical="center"/>
    </xf>
    <xf numFmtId="0" fontId="31" fillId="10" borderId="51" xfId="0" applyFont="1" applyFill="1" applyBorder="1" applyAlignment="1">
      <alignment horizontal="center" vertical="center" wrapText="1"/>
    </xf>
    <xf numFmtId="0" fontId="31" fillId="10" borderId="52" xfId="0" applyFont="1" applyFill="1" applyBorder="1" applyAlignment="1">
      <alignment horizontal="center" vertical="center" wrapText="1"/>
    </xf>
    <xf numFmtId="0" fontId="31" fillId="10" borderId="48" xfId="0" applyFont="1" applyFill="1" applyBorder="1" applyAlignment="1">
      <alignment horizontal="center" vertical="center" wrapText="1"/>
    </xf>
    <xf numFmtId="0" fontId="30" fillId="11" borderId="51" xfId="0" applyFont="1" applyFill="1" applyBorder="1" applyAlignment="1">
      <alignment horizontal="center" vertical="center"/>
    </xf>
    <xf numFmtId="0" fontId="30" fillId="11" borderId="52" xfId="0" applyFont="1" applyFill="1" applyBorder="1" applyAlignment="1">
      <alignment horizontal="center" vertical="center"/>
    </xf>
    <xf numFmtId="0" fontId="30" fillId="11" borderId="48" xfId="0" applyFont="1" applyFill="1" applyBorder="1" applyAlignment="1">
      <alignment horizontal="center" vertical="center"/>
    </xf>
    <xf numFmtId="0" fontId="30" fillId="11" borderId="1" xfId="0" applyFont="1" applyFill="1" applyBorder="1" applyAlignment="1">
      <alignment horizontal="center" vertical="center"/>
    </xf>
    <xf numFmtId="0" fontId="31" fillId="8" borderId="1" xfId="0" applyFont="1" applyFill="1" applyBorder="1" applyAlignment="1">
      <alignment horizontal="center" vertical="center" wrapText="1"/>
    </xf>
    <xf numFmtId="0" fontId="31" fillId="9" borderId="1" xfId="0" applyFont="1" applyFill="1" applyBorder="1" applyAlignment="1">
      <alignment horizontal="center" vertical="center" wrapText="1"/>
    </xf>
    <xf numFmtId="0" fontId="31" fillId="10" borderId="1" xfId="0" applyFont="1" applyFill="1" applyBorder="1" applyAlignment="1">
      <alignment horizontal="center" vertical="center" wrapText="1"/>
    </xf>
    <xf numFmtId="0" fontId="31" fillId="8" borderId="51" xfId="0" applyFont="1" applyFill="1" applyBorder="1" applyAlignment="1">
      <alignment horizontal="center" vertical="center" wrapText="1"/>
    </xf>
    <xf numFmtId="0" fontId="31" fillId="8" borderId="52" xfId="0" applyFont="1" applyFill="1" applyBorder="1" applyAlignment="1">
      <alignment horizontal="center" vertical="center" wrapText="1"/>
    </xf>
    <xf numFmtId="0" fontId="31" fillId="8" borderId="48" xfId="0" applyFont="1" applyFill="1" applyBorder="1" applyAlignment="1">
      <alignment horizontal="center" vertical="center" wrapText="1"/>
    </xf>
    <xf numFmtId="0" fontId="31" fillId="9" borderId="51" xfId="0" applyFont="1" applyFill="1" applyBorder="1" applyAlignment="1">
      <alignment horizontal="center" vertical="center" wrapText="1"/>
    </xf>
    <xf numFmtId="0" fontId="31" fillId="9" borderId="52" xfId="0" applyFont="1" applyFill="1" applyBorder="1" applyAlignment="1">
      <alignment horizontal="center" vertical="center" wrapText="1"/>
    </xf>
    <xf numFmtId="0" fontId="31" fillId="9" borderId="48" xfId="0" applyFont="1" applyFill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/>
    </xf>
    <xf numFmtId="0" fontId="21" fillId="5" borderId="42" xfId="0" applyFont="1" applyFill="1" applyBorder="1" applyAlignment="1">
      <alignment horizontal="center" readingOrder="1"/>
    </xf>
    <xf numFmtId="0" fontId="21" fillId="5" borderId="43" xfId="0" applyFont="1" applyFill="1" applyBorder="1" applyAlignment="1">
      <alignment horizontal="center" readingOrder="1"/>
    </xf>
    <xf numFmtId="0" fontId="2" fillId="5" borderId="44" xfId="0" applyFont="1" applyFill="1" applyBorder="1" applyAlignment="1">
      <alignment horizontal="center" readingOrder="1"/>
    </xf>
    <xf numFmtId="0" fontId="2" fillId="5" borderId="0" xfId="0" applyFont="1" applyFill="1" applyAlignment="1">
      <alignment horizontal="center" readingOrder="1"/>
    </xf>
    <xf numFmtId="0" fontId="19" fillId="5" borderId="39" xfId="0" applyFont="1" applyFill="1" applyBorder="1" applyAlignment="1">
      <alignment horizontal="center" readingOrder="1"/>
    </xf>
    <xf numFmtId="0" fontId="19" fillId="5" borderId="40" xfId="0" applyFont="1" applyFill="1" applyBorder="1" applyAlignment="1">
      <alignment horizontal="center" readingOrder="1"/>
    </xf>
    <xf numFmtId="0" fontId="12" fillId="0" borderId="31" xfId="0" applyFont="1" applyBorder="1" applyAlignment="1">
      <alignment readingOrder="1"/>
    </xf>
    <xf numFmtId="0" fontId="12" fillId="0" borderId="10" xfId="0" applyFont="1" applyBorder="1" applyAlignment="1">
      <alignment readingOrder="1"/>
    </xf>
    <xf numFmtId="0" fontId="10" fillId="2" borderId="28" xfId="0" applyFont="1" applyFill="1" applyBorder="1" applyAlignment="1">
      <alignment horizontal="center" wrapText="1" readingOrder="1"/>
    </xf>
    <xf numFmtId="0" fontId="10" fillId="2" borderId="29" xfId="0" applyFont="1" applyFill="1" applyBorder="1" applyAlignment="1">
      <alignment horizontal="center" wrapText="1" readingOrder="1"/>
    </xf>
    <xf numFmtId="0" fontId="10" fillId="2" borderId="30" xfId="0" applyFont="1" applyFill="1" applyBorder="1" applyAlignment="1">
      <alignment horizontal="center" wrapText="1" readingOrder="1"/>
    </xf>
    <xf numFmtId="0" fontId="11" fillId="6" borderId="31" xfId="0" applyFont="1" applyFill="1" applyBorder="1" applyAlignment="1">
      <alignment wrapText="1" readingOrder="1"/>
    </xf>
    <xf numFmtId="0" fontId="11" fillId="6" borderId="10" xfId="0" applyFont="1" applyFill="1" applyBorder="1" applyAlignment="1">
      <alignment wrapText="1" readingOrder="1"/>
    </xf>
    <xf numFmtId="0" fontId="12" fillId="0" borderId="31" xfId="0" applyFont="1" applyBorder="1" applyAlignment="1">
      <alignment wrapText="1" readingOrder="1"/>
    </xf>
    <xf numFmtId="0" fontId="12" fillId="0" borderId="10" xfId="0" applyFont="1" applyBorder="1" applyAlignment="1">
      <alignment wrapText="1" readingOrder="1"/>
    </xf>
    <xf numFmtId="0" fontId="12" fillId="3" borderId="31" xfId="0" applyFont="1" applyFill="1" applyBorder="1" applyAlignment="1">
      <alignment readingOrder="1"/>
    </xf>
    <xf numFmtId="0" fontId="12" fillId="3" borderId="10" xfId="0" applyFont="1" applyFill="1" applyBorder="1" applyAlignment="1">
      <alignment readingOrder="1"/>
    </xf>
    <xf numFmtId="0" fontId="13" fillId="2" borderId="28" xfId="0" applyFont="1" applyFill="1" applyBorder="1" applyAlignment="1">
      <alignment wrapText="1" readingOrder="1"/>
    </xf>
    <xf numFmtId="0" fontId="13" fillId="2" borderId="29" xfId="0" applyFont="1" applyFill="1" applyBorder="1" applyAlignment="1">
      <alignment readingOrder="1"/>
    </xf>
    <xf numFmtId="44" fontId="5" fillId="3" borderId="16" xfId="2" applyFont="1" applyFill="1" applyBorder="1" applyAlignment="1">
      <alignment readingOrder="1"/>
    </xf>
    <xf numFmtId="44" fontId="5" fillId="4" borderId="18" xfId="2" applyFont="1" applyFill="1" applyBorder="1" applyAlignment="1">
      <alignment readingOrder="1"/>
    </xf>
    <xf numFmtId="44" fontId="5" fillId="3" borderId="20" xfId="2" applyFont="1" applyFill="1" applyBorder="1" applyAlignment="1">
      <alignment readingOrder="1"/>
    </xf>
    <xf numFmtId="6" fontId="5" fillId="5" borderId="35" xfId="0" applyNumberFormat="1" applyFont="1" applyFill="1" applyBorder="1" applyAlignment="1">
      <alignment readingOrder="1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about:invalid" TargetMode="External"/><Relationship Id="rId1" Type="http://schemas.openxmlformats.org/officeDocument/2006/relationships/hyperlink" Target="about:inval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07A9F-88E6-41D0-A91E-055526196A8F}">
  <dimension ref="A1:H6"/>
  <sheetViews>
    <sheetView topLeftCell="A4" zoomScale="80" zoomScaleNormal="80" workbookViewId="0">
      <selection activeCell="C4" sqref="C4"/>
    </sheetView>
  </sheetViews>
  <sheetFormatPr baseColWidth="10" defaultColWidth="11.42578125" defaultRowHeight="12.75" x14ac:dyDescent="0.2"/>
  <cols>
    <col min="1" max="1" width="11.42578125" style="90"/>
    <col min="2" max="2" width="20.42578125" style="90" customWidth="1"/>
    <col min="3" max="3" width="58.7109375" style="94" customWidth="1"/>
    <col min="4" max="4" width="25.5703125" style="110" customWidth="1"/>
    <col min="5" max="5" width="10.140625" style="90" customWidth="1"/>
    <col min="6" max="7" width="11.42578125" style="90"/>
    <col min="8" max="8" width="15.140625" style="90" customWidth="1"/>
    <col min="9" max="16384" width="11.42578125" style="90"/>
  </cols>
  <sheetData>
    <row r="1" spans="1:8" x14ac:dyDescent="0.2">
      <c r="C1" s="106"/>
    </row>
    <row r="2" spans="1:8" s="99" customFormat="1" ht="25.5" x14ac:dyDescent="0.25">
      <c r="B2" s="98" t="s">
        <v>0</v>
      </c>
      <c r="C2" s="107" t="s">
        <v>1</v>
      </c>
      <c r="D2" s="98" t="s">
        <v>2</v>
      </c>
      <c r="E2" s="98" t="s">
        <v>293</v>
      </c>
      <c r="F2" s="103" t="s">
        <v>291</v>
      </c>
      <c r="G2" s="103" t="s">
        <v>292</v>
      </c>
      <c r="H2" s="98" t="s">
        <v>294</v>
      </c>
    </row>
    <row r="3" spans="1:8" ht="409.5" x14ac:dyDescent="0.2">
      <c r="A3" s="100">
        <v>1</v>
      </c>
      <c r="B3" s="113" t="s">
        <v>296</v>
      </c>
      <c r="C3" s="108" t="s">
        <v>3</v>
      </c>
      <c r="D3" s="92" t="s">
        <v>4</v>
      </c>
      <c r="E3" s="91">
        <f>PRESUPUESTO!M4</f>
        <v>20030000</v>
      </c>
      <c r="F3" s="105">
        <f>E3*19%</f>
        <v>3805700</v>
      </c>
      <c r="G3" s="105">
        <f>E3+F3</f>
        <v>23835700</v>
      </c>
      <c r="H3" s="95">
        <v>0.3</v>
      </c>
    </row>
    <row r="4" spans="1:8" ht="290.25" customHeight="1" x14ac:dyDescent="0.2">
      <c r="A4" s="96">
        <v>2</v>
      </c>
      <c r="B4" s="114" t="s">
        <v>297</v>
      </c>
      <c r="C4" s="112" t="s">
        <v>295</v>
      </c>
      <c r="D4" s="111" t="s">
        <v>5</v>
      </c>
      <c r="E4" s="101">
        <f>PRESUPUESTO!M5+PRESUPUESTO!M6</f>
        <v>33720890.75</v>
      </c>
      <c r="F4" s="105">
        <f t="shared" ref="F4:F5" si="0">E4*19%</f>
        <v>6406969.2424999997</v>
      </c>
      <c r="G4" s="105">
        <f t="shared" ref="G4:G5" si="1">E4+F4</f>
        <v>40127859.9925</v>
      </c>
      <c r="H4" s="102">
        <v>0.5</v>
      </c>
    </row>
    <row r="5" spans="1:8" ht="216.75" x14ac:dyDescent="0.2">
      <c r="A5" s="96">
        <v>3</v>
      </c>
      <c r="B5" s="115" t="s">
        <v>298</v>
      </c>
      <c r="C5" s="93" t="s">
        <v>6</v>
      </c>
      <c r="D5" s="92" t="s">
        <v>7</v>
      </c>
      <c r="E5" s="91">
        <f>PRESUPUESTO!M8</f>
        <v>13476000</v>
      </c>
      <c r="F5" s="105">
        <f t="shared" si="0"/>
        <v>2560440</v>
      </c>
      <c r="G5" s="105">
        <f t="shared" si="1"/>
        <v>16036440</v>
      </c>
      <c r="H5" s="97">
        <v>0.2</v>
      </c>
    </row>
    <row r="6" spans="1:8" x14ac:dyDescent="0.2">
      <c r="E6" s="104">
        <f>SUM(E3:E5)</f>
        <v>67226890.75</v>
      </c>
      <c r="F6" s="104">
        <f>SUM(F3:F5)</f>
        <v>12773109.2425</v>
      </c>
      <c r="G6" s="104">
        <f>E6+F6</f>
        <v>79999999.992500007</v>
      </c>
      <c r="H6" s="109">
        <f>SUM(H3:H5)</f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D89EC-202E-424E-B3F0-1ACE4E72C3EC}">
  <dimension ref="A1:N30"/>
  <sheetViews>
    <sheetView tabSelected="1" topLeftCell="A17" workbookViewId="0">
      <selection activeCell="F26" sqref="F26"/>
    </sheetView>
  </sheetViews>
  <sheetFormatPr baseColWidth="10" defaultColWidth="9.140625" defaultRowHeight="27.75" customHeight="1" x14ac:dyDescent="0.25"/>
  <cols>
    <col min="1" max="1" width="23" style="120" customWidth="1"/>
    <col min="2" max="2" width="22.85546875" style="120" customWidth="1"/>
    <col min="3" max="3" width="35.140625" style="120" customWidth="1"/>
    <col min="4" max="4" width="9.7109375" style="120" customWidth="1"/>
    <col min="5" max="5" width="4.5703125" style="120" customWidth="1"/>
    <col min="6" max="6" width="11.7109375" style="120" customWidth="1"/>
    <col min="7" max="7" width="12" style="120" customWidth="1"/>
    <col min="8" max="8" width="9.140625" style="120"/>
    <col min="9" max="9" width="17.42578125" style="120" customWidth="1"/>
    <col min="10" max="10" width="16.28515625" style="120" customWidth="1"/>
    <col min="11" max="11" width="9.140625" style="120"/>
    <col min="12" max="12" width="13.7109375" style="120" customWidth="1"/>
    <col min="13" max="13" width="18.85546875" style="120" customWidth="1"/>
    <col min="14" max="16384" width="9.140625" style="120"/>
  </cols>
  <sheetData>
    <row r="1" spans="1:14" ht="27.75" customHeight="1" x14ac:dyDescent="0.25">
      <c r="A1" s="119" t="s">
        <v>8</v>
      </c>
      <c r="B1" s="119" t="s">
        <v>9</v>
      </c>
      <c r="C1" s="119" t="s">
        <v>10</v>
      </c>
      <c r="D1" s="119" t="s">
        <v>11</v>
      </c>
      <c r="E1" s="119" t="s">
        <v>12</v>
      </c>
      <c r="F1" s="119" t="s">
        <v>300</v>
      </c>
      <c r="G1" s="119" t="s">
        <v>302</v>
      </c>
    </row>
    <row r="2" spans="1:14" ht="101.25" customHeight="1" x14ac:dyDescent="0.25">
      <c r="A2" s="144" t="s">
        <v>13</v>
      </c>
      <c r="B2" s="116" t="s">
        <v>14</v>
      </c>
      <c r="C2" s="116" t="s">
        <v>15</v>
      </c>
      <c r="D2" s="121">
        <v>2894000</v>
      </c>
      <c r="E2" s="116">
        <v>1</v>
      </c>
      <c r="F2" s="132">
        <v>2894000</v>
      </c>
      <c r="G2" s="132">
        <f>F2*19%</f>
        <v>549860</v>
      </c>
    </row>
    <row r="3" spans="1:14" ht="103.5" customHeight="1" x14ac:dyDescent="0.25">
      <c r="A3" s="144"/>
      <c r="B3" s="116" t="s">
        <v>16</v>
      </c>
      <c r="C3" s="116" t="s">
        <v>17</v>
      </c>
      <c r="D3" s="121">
        <v>3970000</v>
      </c>
      <c r="E3" s="116">
        <v>1</v>
      </c>
      <c r="F3" s="132">
        <v>3970000</v>
      </c>
      <c r="G3" s="132">
        <f t="shared" ref="G3:G6" si="0">F3*19%</f>
        <v>754300</v>
      </c>
      <c r="I3" s="119" t="s">
        <v>18</v>
      </c>
      <c r="J3" s="122" t="s">
        <v>19</v>
      </c>
      <c r="K3" s="123"/>
      <c r="L3" s="119" t="s">
        <v>20</v>
      </c>
      <c r="M3" s="122" t="s">
        <v>21</v>
      </c>
      <c r="N3" s="123"/>
    </row>
    <row r="4" spans="1:14" ht="56.25" x14ac:dyDescent="0.25">
      <c r="A4" s="144"/>
      <c r="B4" s="116" t="s">
        <v>16</v>
      </c>
      <c r="C4" s="116" t="s">
        <v>22</v>
      </c>
      <c r="D4" s="121">
        <v>3970000</v>
      </c>
      <c r="E4" s="116">
        <v>1</v>
      </c>
      <c r="F4" s="132">
        <v>3970000</v>
      </c>
      <c r="G4" s="132">
        <f t="shared" si="0"/>
        <v>754300</v>
      </c>
      <c r="I4" s="124" t="s">
        <v>23</v>
      </c>
      <c r="J4" s="125">
        <v>20030000</v>
      </c>
      <c r="K4" s="123"/>
      <c r="L4" s="124" t="s">
        <v>24</v>
      </c>
      <c r="M4" s="125">
        <v>20030000</v>
      </c>
      <c r="N4" s="123"/>
    </row>
    <row r="5" spans="1:14" ht="27.75" customHeight="1" x14ac:dyDescent="0.25">
      <c r="A5" s="144"/>
      <c r="B5" s="116" t="s">
        <v>25</v>
      </c>
      <c r="C5" s="116" t="s">
        <v>26</v>
      </c>
      <c r="D5" s="121">
        <v>7940000</v>
      </c>
      <c r="E5" s="116">
        <v>1</v>
      </c>
      <c r="F5" s="132">
        <v>7940000</v>
      </c>
      <c r="G5" s="132">
        <f t="shared" si="0"/>
        <v>1508600</v>
      </c>
      <c r="I5" s="124" t="s">
        <v>27</v>
      </c>
      <c r="J5" s="125">
        <v>16109890.75</v>
      </c>
      <c r="K5" s="123"/>
      <c r="L5" s="124" t="s">
        <v>28</v>
      </c>
      <c r="M5" s="125">
        <v>16109890.75</v>
      </c>
      <c r="N5" s="123"/>
    </row>
    <row r="6" spans="1:14" ht="27.75" customHeight="1" x14ac:dyDescent="0.25">
      <c r="A6" s="144"/>
      <c r="B6" s="116" t="s">
        <v>25</v>
      </c>
      <c r="C6" s="116" t="s">
        <v>29</v>
      </c>
      <c r="D6" s="121">
        <v>314000</v>
      </c>
      <c r="E6" s="116">
        <v>4</v>
      </c>
      <c r="F6" s="132">
        <v>1256000</v>
      </c>
      <c r="G6" s="132">
        <f t="shared" si="0"/>
        <v>238640</v>
      </c>
      <c r="I6" s="124" t="s">
        <v>30</v>
      </c>
      <c r="J6" s="125">
        <v>17611000</v>
      </c>
      <c r="K6" s="123"/>
      <c r="L6" s="124" t="s">
        <v>31</v>
      </c>
      <c r="M6" s="125">
        <v>17611000</v>
      </c>
      <c r="N6" s="123"/>
    </row>
    <row r="7" spans="1:14" ht="27.75" customHeight="1" x14ac:dyDescent="0.25">
      <c r="A7" s="147" t="s">
        <v>299</v>
      </c>
      <c r="B7" s="148"/>
      <c r="C7" s="149"/>
      <c r="D7" s="121">
        <f>SUM(D2:D6)</f>
        <v>19088000</v>
      </c>
      <c r="E7" s="116"/>
      <c r="F7" s="132">
        <f>SUM(F2:F6)</f>
        <v>20030000</v>
      </c>
      <c r="G7" s="132">
        <f>F7*19%</f>
        <v>3805700</v>
      </c>
      <c r="I7" s="124"/>
      <c r="J7" s="125"/>
      <c r="K7" s="123"/>
      <c r="L7" s="124"/>
      <c r="M7" s="125"/>
      <c r="N7" s="123"/>
    </row>
    <row r="8" spans="1:14" ht="111.75" customHeight="1" x14ac:dyDescent="0.25">
      <c r="A8" s="145" t="s">
        <v>32</v>
      </c>
      <c r="B8" s="117" t="s">
        <v>16</v>
      </c>
      <c r="C8" s="117" t="s">
        <v>33</v>
      </c>
      <c r="D8" s="126">
        <v>3970000</v>
      </c>
      <c r="E8" s="117">
        <v>1</v>
      </c>
      <c r="F8" s="133">
        <v>3970000</v>
      </c>
      <c r="G8" s="133">
        <f>F8*19%</f>
        <v>754300</v>
      </c>
      <c r="I8" s="124" t="s">
        <v>34</v>
      </c>
      <c r="J8" s="125">
        <v>13476000</v>
      </c>
      <c r="K8" s="123"/>
      <c r="L8" s="124" t="s">
        <v>35</v>
      </c>
      <c r="M8" s="125">
        <v>13476000</v>
      </c>
      <c r="N8" s="123"/>
    </row>
    <row r="9" spans="1:14" ht="27.75" customHeight="1" x14ac:dyDescent="0.25">
      <c r="A9" s="145"/>
      <c r="B9" s="117" t="s">
        <v>25</v>
      </c>
      <c r="C9" s="117" t="s">
        <v>36</v>
      </c>
      <c r="D9" s="126">
        <v>314000</v>
      </c>
      <c r="E9" s="117">
        <v>2</v>
      </c>
      <c r="F9" s="133">
        <v>628000</v>
      </c>
      <c r="G9" s="133">
        <f t="shared" ref="G9:G13" si="1">F9*19%</f>
        <v>119320</v>
      </c>
      <c r="I9" s="124" t="s">
        <v>37</v>
      </c>
      <c r="J9" s="125">
        <v>67226890.75</v>
      </c>
      <c r="K9" s="123"/>
      <c r="L9" s="123"/>
      <c r="M9" s="123"/>
      <c r="N9" s="123"/>
    </row>
    <row r="10" spans="1:14" ht="27.75" customHeight="1" x14ac:dyDescent="0.25">
      <c r="A10" s="145"/>
      <c r="B10" s="117" t="s">
        <v>25</v>
      </c>
      <c r="C10" s="117" t="s">
        <v>38</v>
      </c>
      <c r="D10" s="126">
        <v>314000</v>
      </c>
      <c r="E10" s="117">
        <v>2</v>
      </c>
      <c r="F10" s="133">
        <v>628000</v>
      </c>
      <c r="G10" s="133">
        <f t="shared" si="1"/>
        <v>119320</v>
      </c>
      <c r="I10" s="123"/>
      <c r="J10" s="123"/>
      <c r="K10" s="123"/>
      <c r="L10" s="123"/>
      <c r="M10" s="123"/>
      <c r="N10" s="123"/>
    </row>
    <row r="11" spans="1:14" ht="27.75" customHeight="1" x14ac:dyDescent="0.25">
      <c r="A11" s="145"/>
      <c r="B11" s="117" t="s">
        <v>25</v>
      </c>
      <c r="C11" s="117" t="s">
        <v>39</v>
      </c>
      <c r="D11" s="126">
        <v>314000</v>
      </c>
      <c r="E11" s="117">
        <v>2</v>
      </c>
      <c r="F11" s="133">
        <v>628000</v>
      </c>
      <c r="G11" s="133">
        <f t="shared" si="1"/>
        <v>119320</v>
      </c>
      <c r="I11" s="119" t="s">
        <v>40</v>
      </c>
      <c r="J11" s="122" t="s">
        <v>41</v>
      </c>
      <c r="K11" s="122" t="s">
        <v>42</v>
      </c>
      <c r="L11" s="123"/>
      <c r="M11" s="123"/>
      <c r="N11" s="123"/>
    </row>
    <row r="12" spans="1:14" ht="27.75" customHeight="1" x14ac:dyDescent="0.25">
      <c r="A12" s="145"/>
      <c r="B12" s="117" t="s">
        <v>25</v>
      </c>
      <c r="C12" s="117" t="s">
        <v>43</v>
      </c>
      <c r="D12" s="126">
        <v>314000</v>
      </c>
      <c r="E12" s="117">
        <v>2</v>
      </c>
      <c r="F12" s="133">
        <v>628000</v>
      </c>
      <c r="G12" s="133">
        <f t="shared" si="1"/>
        <v>119320</v>
      </c>
      <c r="I12" s="124">
        <v>1</v>
      </c>
      <c r="J12" s="127" t="s">
        <v>23</v>
      </c>
      <c r="K12" s="128">
        <v>0.3</v>
      </c>
      <c r="L12" s="123"/>
      <c r="M12" s="123"/>
      <c r="N12" s="123"/>
    </row>
    <row r="13" spans="1:14" ht="27.75" customHeight="1" x14ac:dyDescent="0.25">
      <c r="A13" s="145"/>
      <c r="B13" s="117" t="s">
        <v>25</v>
      </c>
      <c r="C13" s="117" t="s">
        <v>44</v>
      </c>
      <c r="D13" s="126">
        <v>9627890.7599999998</v>
      </c>
      <c r="E13" s="117">
        <v>1</v>
      </c>
      <c r="F13" s="133">
        <v>9627890.7599999998</v>
      </c>
      <c r="G13" s="133">
        <f t="shared" si="1"/>
        <v>1829299.2444</v>
      </c>
      <c r="I13" s="124">
        <v>2</v>
      </c>
      <c r="J13" s="127" t="s">
        <v>45</v>
      </c>
      <c r="K13" s="128">
        <v>0.5</v>
      </c>
      <c r="L13" s="123"/>
      <c r="M13" s="123"/>
      <c r="N13" s="123"/>
    </row>
    <row r="14" spans="1:14" ht="27.75" customHeight="1" x14ac:dyDescent="0.25">
      <c r="A14" s="147" t="s">
        <v>299</v>
      </c>
      <c r="B14" s="148"/>
      <c r="C14" s="149"/>
      <c r="D14" s="126">
        <f>SUM(D8:D13)</f>
        <v>14853890.76</v>
      </c>
      <c r="E14" s="117"/>
      <c r="F14" s="133">
        <f>SUM(F8:F13)</f>
        <v>16109890.76</v>
      </c>
      <c r="G14" s="133">
        <f>F14*19%</f>
        <v>3060879.2444000002</v>
      </c>
      <c r="I14" s="124"/>
      <c r="J14" s="127"/>
      <c r="K14" s="128"/>
      <c r="L14" s="123"/>
      <c r="M14" s="123"/>
      <c r="N14" s="123"/>
    </row>
    <row r="15" spans="1:14" ht="51.75" customHeight="1" x14ac:dyDescent="0.25">
      <c r="A15" s="145" t="s">
        <v>46</v>
      </c>
      <c r="B15" s="117" t="s">
        <v>47</v>
      </c>
      <c r="C15" s="117" t="s">
        <v>48</v>
      </c>
      <c r="D15" s="126">
        <v>7439184</v>
      </c>
      <c r="E15" s="117">
        <v>1</v>
      </c>
      <c r="F15" s="133">
        <v>7439184</v>
      </c>
      <c r="G15" s="133">
        <f>F15*19%</f>
        <v>1413444.96</v>
      </c>
      <c r="I15" s="124">
        <v>3</v>
      </c>
      <c r="J15" s="127" t="s">
        <v>34</v>
      </c>
      <c r="K15" s="128">
        <v>0.2</v>
      </c>
      <c r="L15" s="123"/>
      <c r="M15" s="123"/>
      <c r="N15" s="123"/>
    </row>
    <row r="16" spans="1:14" ht="36.75" customHeight="1" x14ac:dyDescent="0.25">
      <c r="A16" s="145"/>
      <c r="B16" s="117" t="s">
        <v>14</v>
      </c>
      <c r="C16" s="117" t="s">
        <v>49</v>
      </c>
      <c r="D16" s="126">
        <v>1205816</v>
      </c>
      <c r="E16" s="117">
        <v>1</v>
      </c>
      <c r="F16" s="133">
        <v>1205816</v>
      </c>
      <c r="G16" s="133">
        <f t="shared" ref="G16:G23" si="2">F16*19%</f>
        <v>229105.04</v>
      </c>
      <c r="I16" s="123"/>
      <c r="J16" s="123"/>
      <c r="K16" s="123"/>
      <c r="L16" s="123"/>
      <c r="M16" s="123"/>
      <c r="N16" s="123"/>
    </row>
    <row r="17" spans="1:14" ht="45" customHeight="1" x14ac:dyDescent="0.25">
      <c r="A17" s="145"/>
      <c r="B17" s="117" t="s">
        <v>50</v>
      </c>
      <c r="C17" s="117" t="s">
        <v>51</v>
      </c>
      <c r="D17" s="126">
        <v>6086</v>
      </c>
      <c r="E17" s="117">
        <v>500</v>
      </c>
      <c r="F17" s="133">
        <v>3043000</v>
      </c>
      <c r="G17" s="133">
        <f t="shared" si="2"/>
        <v>578170</v>
      </c>
      <c r="I17" s="123"/>
      <c r="J17" s="123"/>
      <c r="K17" s="123"/>
      <c r="L17" s="123"/>
      <c r="M17" s="123"/>
      <c r="N17" s="123"/>
    </row>
    <row r="18" spans="1:14" ht="69.75" customHeight="1" x14ac:dyDescent="0.25">
      <c r="A18" s="145"/>
      <c r="B18" s="117" t="s">
        <v>14</v>
      </c>
      <c r="C18" s="117" t="s">
        <v>52</v>
      </c>
      <c r="D18" s="126">
        <v>1447000</v>
      </c>
      <c r="E18" s="117">
        <v>1</v>
      </c>
      <c r="F18" s="133">
        <v>1447000</v>
      </c>
      <c r="G18" s="133">
        <f t="shared" si="2"/>
        <v>274930</v>
      </c>
    </row>
    <row r="19" spans="1:14" ht="27.75" customHeight="1" x14ac:dyDescent="0.25">
      <c r="A19" s="145"/>
      <c r="B19" s="117" t="s">
        <v>25</v>
      </c>
      <c r="C19" s="117" t="s">
        <v>53</v>
      </c>
      <c r="D19" s="126">
        <v>314000</v>
      </c>
      <c r="E19" s="117">
        <v>1</v>
      </c>
      <c r="F19" s="133">
        <v>314000</v>
      </c>
      <c r="G19" s="133">
        <f t="shared" si="2"/>
        <v>59660</v>
      </c>
    </row>
    <row r="20" spans="1:14" ht="27.75" customHeight="1" x14ac:dyDescent="0.25">
      <c r="A20" s="145"/>
      <c r="B20" s="117" t="s">
        <v>25</v>
      </c>
      <c r="C20" s="117" t="s">
        <v>54</v>
      </c>
      <c r="D20" s="126">
        <v>314000</v>
      </c>
      <c r="E20" s="117">
        <v>1</v>
      </c>
      <c r="F20" s="133">
        <v>314000</v>
      </c>
      <c r="G20" s="133">
        <f t="shared" si="2"/>
        <v>59660</v>
      </c>
    </row>
    <row r="21" spans="1:14" ht="27.75" customHeight="1" x14ac:dyDescent="0.25">
      <c r="A21" s="145"/>
      <c r="B21" s="117" t="s">
        <v>25</v>
      </c>
      <c r="C21" s="117" t="s">
        <v>55</v>
      </c>
      <c r="D21" s="126">
        <v>314000</v>
      </c>
      <c r="E21" s="117">
        <v>1</v>
      </c>
      <c r="F21" s="133">
        <v>314000</v>
      </c>
      <c r="G21" s="133">
        <f t="shared" si="2"/>
        <v>59660</v>
      </c>
    </row>
    <row r="22" spans="1:14" ht="27.75" customHeight="1" x14ac:dyDescent="0.25">
      <c r="A22" s="145"/>
      <c r="B22" s="117" t="s">
        <v>25</v>
      </c>
      <c r="C22" s="117" t="s">
        <v>43</v>
      </c>
      <c r="D22" s="126">
        <v>314000</v>
      </c>
      <c r="E22" s="117">
        <v>2</v>
      </c>
      <c r="F22" s="133">
        <v>628000</v>
      </c>
      <c r="G22" s="133">
        <f t="shared" si="2"/>
        <v>119320</v>
      </c>
    </row>
    <row r="23" spans="1:14" ht="42" customHeight="1" x14ac:dyDescent="0.25">
      <c r="A23" s="145"/>
      <c r="B23" s="117" t="s">
        <v>25</v>
      </c>
      <c r="C23" s="117" t="s">
        <v>56</v>
      </c>
      <c r="D23" s="126">
        <v>2906000</v>
      </c>
      <c r="E23" s="117">
        <v>1</v>
      </c>
      <c r="F23" s="133">
        <v>2906000</v>
      </c>
      <c r="G23" s="133">
        <f t="shared" si="2"/>
        <v>552140</v>
      </c>
    </row>
    <row r="24" spans="1:14" ht="29.25" customHeight="1" x14ac:dyDescent="0.25">
      <c r="A24" s="150" t="s">
        <v>299</v>
      </c>
      <c r="B24" s="151"/>
      <c r="C24" s="152"/>
      <c r="D24" s="126">
        <f>SUM(D15:D23)</f>
        <v>14260086</v>
      </c>
      <c r="E24" s="117"/>
      <c r="F24" s="133">
        <f>SUM(F15:F23)</f>
        <v>17611000</v>
      </c>
      <c r="G24" s="133">
        <f>F24*19%</f>
        <v>3346090</v>
      </c>
    </row>
    <row r="25" spans="1:14" ht="66" customHeight="1" x14ac:dyDescent="0.25">
      <c r="A25" s="146" t="s">
        <v>57</v>
      </c>
      <c r="B25" s="118" t="s">
        <v>58</v>
      </c>
      <c r="C25" s="118" t="s">
        <v>59</v>
      </c>
      <c r="D25" s="129">
        <v>3970000</v>
      </c>
      <c r="E25" s="118">
        <v>1</v>
      </c>
      <c r="F25" s="134">
        <v>3970000</v>
      </c>
      <c r="G25" s="134">
        <f>F25*19%</f>
        <v>754300</v>
      </c>
    </row>
    <row r="26" spans="1:14" ht="27.75" customHeight="1" x14ac:dyDescent="0.25">
      <c r="A26" s="146"/>
      <c r="B26" s="118" t="s">
        <v>25</v>
      </c>
      <c r="C26" s="118" t="s">
        <v>60</v>
      </c>
      <c r="D26" s="129">
        <v>6612000</v>
      </c>
      <c r="E26" s="118">
        <v>1</v>
      </c>
      <c r="F26" s="134">
        <v>6612000</v>
      </c>
      <c r="G26" s="134">
        <f t="shared" ref="G26:G27" si="3">F26*19%</f>
        <v>1256280</v>
      </c>
    </row>
    <row r="27" spans="1:14" ht="45" customHeight="1" x14ac:dyDescent="0.25">
      <c r="A27" s="146"/>
      <c r="B27" s="118" t="s">
        <v>14</v>
      </c>
      <c r="C27" s="118" t="s">
        <v>61</v>
      </c>
      <c r="D27" s="129">
        <v>2894000</v>
      </c>
      <c r="E27" s="118">
        <v>1</v>
      </c>
      <c r="F27" s="134">
        <v>2894000</v>
      </c>
      <c r="G27" s="134">
        <f t="shared" si="3"/>
        <v>549860</v>
      </c>
    </row>
    <row r="28" spans="1:14" ht="27.75" customHeight="1" x14ac:dyDescent="0.25">
      <c r="A28" s="137" t="s">
        <v>299</v>
      </c>
      <c r="B28" s="138"/>
      <c r="C28" s="139"/>
      <c r="D28" s="130">
        <f>SUM(D25:D27)</f>
        <v>13476000</v>
      </c>
      <c r="E28" s="131"/>
      <c r="F28" s="135">
        <f>SUM(F25:F27)</f>
        <v>13476000</v>
      </c>
      <c r="G28" s="135">
        <f>F28*19%</f>
        <v>2560440</v>
      </c>
    </row>
    <row r="29" spans="1:14" ht="27.75" customHeight="1" x14ac:dyDescent="0.25">
      <c r="A29" s="140"/>
      <c r="B29" s="141"/>
      <c r="C29" s="141"/>
      <c r="D29" s="141"/>
      <c r="E29" s="142"/>
      <c r="F29" s="136">
        <f>SUM(F28,F24,F14,F7)</f>
        <v>67226890.75999999</v>
      </c>
      <c r="G29" s="136">
        <f>G7+G14+G24+G28</f>
        <v>12773109.2444</v>
      </c>
    </row>
    <row r="30" spans="1:14" ht="27.75" customHeight="1" x14ac:dyDescent="0.25">
      <c r="A30" s="143" t="s">
        <v>301</v>
      </c>
      <c r="B30" s="143"/>
      <c r="C30" s="143"/>
      <c r="D30" s="143"/>
      <c r="E30" s="143"/>
      <c r="F30" s="143"/>
      <c r="G30" s="136">
        <f>F29+G29</f>
        <v>80000000.004399985</v>
      </c>
    </row>
  </sheetData>
  <mergeCells count="10">
    <mergeCell ref="A28:C28"/>
    <mergeCell ref="A29:E29"/>
    <mergeCell ref="A30:F30"/>
    <mergeCell ref="A2:A6"/>
    <mergeCell ref="A8:A13"/>
    <mergeCell ref="A15:A23"/>
    <mergeCell ref="A25:A27"/>
    <mergeCell ref="A7:C7"/>
    <mergeCell ref="A24:C24"/>
    <mergeCell ref="A14:C1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79EED-5119-4420-981C-3EA506C85C3E}">
  <dimension ref="A1:V50"/>
  <sheetViews>
    <sheetView topLeftCell="A25" workbookViewId="0">
      <selection activeCell="A38" sqref="A38:E38"/>
    </sheetView>
  </sheetViews>
  <sheetFormatPr baseColWidth="10" defaultColWidth="9.140625" defaultRowHeight="15" x14ac:dyDescent="0.25"/>
  <cols>
    <col min="1" max="1" width="32.42578125" style="64" customWidth="1"/>
    <col min="2" max="2" width="23.140625" bestFit="1" customWidth="1"/>
    <col min="3" max="3" width="30.7109375" bestFit="1" customWidth="1"/>
    <col min="4" max="4" width="13.28515625" customWidth="1"/>
    <col min="5" max="5" width="10.140625" customWidth="1"/>
    <col min="6" max="6" width="19.140625" customWidth="1"/>
    <col min="7" max="7" width="13.85546875" customWidth="1"/>
  </cols>
  <sheetData>
    <row r="1" spans="1:22" ht="18.75" x14ac:dyDescent="0.25">
      <c r="A1" s="153" t="s">
        <v>62</v>
      </c>
      <c r="B1" s="153"/>
      <c r="C1" s="153"/>
      <c r="D1" s="153"/>
      <c r="E1" s="153"/>
    </row>
    <row r="2" spans="1:22" x14ac:dyDescent="0.25">
      <c r="A2" s="9" t="s">
        <v>63</v>
      </c>
      <c r="B2" s="10" t="s">
        <v>64</v>
      </c>
      <c r="C2" s="10" t="s">
        <v>65</v>
      </c>
      <c r="D2" s="10" t="s">
        <v>12</v>
      </c>
      <c r="E2" s="69" t="s">
        <v>66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2"/>
    </row>
    <row r="3" spans="1:22" ht="45" x14ac:dyDescent="0.25">
      <c r="A3" s="11" t="s">
        <v>67</v>
      </c>
      <c r="B3" s="12" t="s">
        <v>68</v>
      </c>
      <c r="C3" s="13" t="s">
        <v>69</v>
      </c>
      <c r="D3" s="13">
        <v>25</v>
      </c>
      <c r="E3" s="70" t="s">
        <v>70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</row>
    <row r="4" spans="1:22" ht="30" x14ac:dyDescent="0.25">
      <c r="A4" s="14" t="s">
        <v>71</v>
      </c>
      <c r="B4" s="15" t="s">
        <v>72</v>
      </c>
      <c r="C4" s="16" t="s">
        <v>73</v>
      </c>
      <c r="D4" s="16">
        <v>1</v>
      </c>
      <c r="E4" s="71" t="s">
        <v>73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</row>
    <row r="5" spans="1:22" ht="45" x14ac:dyDescent="0.25">
      <c r="A5" s="11" t="s">
        <v>74</v>
      </c>
      <c r="B5" s="17" t="s">
        <v>75</v>
      </c>
      <c r="C5" s="13" t="s">
        <v>76</v>
      </c>
      <c r="D5" s="13">
        <v>2</v>
      </c>
      <c r="E5" s="70" t="s">
        <v>70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5"/>
    </row>
    <row r="6" spans="1:22" ht="60" x14ac:dyDescent="0.25">
      <c r="A6" s="14" t="s">
        <v>77</v>
      </c>
      <c r="B6" s="18" t="s">
        <v>75</v>
      </c>
      <c r="C6" s="16" t="s">
        <v>78</v>
      </c>
      <c r="D6" s="16">
        <v>12</v>
      </c>
      <c r="E6" s="71" t="s">
        <v>79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5"/>
    </row>
    <row r="7" spans="1:22" ht="45" x14ac:dyDescent="0.25">
      <c r="A7" s="11" t="s">
        <v>80</v>
      </c>
      <c r="B7" s="17" t="s">
        <v>75</v>
      </c>
      <c r="C7" s="13" t="s">
        <v>78</v>
      </c>
      <c r="D7" s="13">
        <v>4</v>
      </c>
      <c r="E7" s="70" t="s">
        <v>81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5"/>
    </row>
    <row r="8" spans="1:22" ht="45" x14ac:dyDescent="0.25">
      <c r="A8" s="14" t="s">
        <v>82</v>
      </c>
      <c r="B8" s="19" t="s">
        <v>68</v>
      </c>
      <c r="C8" s="16" t="s">
        <v>83</v>
      </c>
      <c r="D8" s="16">
        <v>25</v>
      </c>
      <c r="E8" s="71" t="s">
        <v>84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5"/>
    </row>
    <row r="9" spans="1:22" ht="90" x14ac:dyDescent="0.25">
      <c r="A9" s="11" t="s">
        <v>85</v>
      </c>
      <c r="B9" s="13" t="s">
        <v>86</v>
      </c>
      <c r="C9" s="173">
        <v>120000</v>
      </c>
      <c r="D9" s="13">
        <v>1</v>
      </c>
      <c r="E9" s="70" t="s">
        <v>87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5"/>
    </row>
    <row r="10" spans="1:22" ht="30" x14ac:dyDescent="0.25">
      <c r="A10" s="14" t="s">
        <v>88</v>
      </c>
      <c r="B10" s="18" t="s">
        <v>75</v>
      </c>
      <c r="C10" s="174">
        <v>150000</v>
      </c>
      <c r="D10" s="16">
        <v>1</v>
      </c>
      <c r="E10" s="71" t="s">
        <v>78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5"/>
    </row>
    <row r="11" spans="1:22" ht="75" x14ac:dyDescent="0.25">
      <c r="A11" s="20" t="s">
        <v>89</v>
      </c>
      <c r="B11" s="21" t="s">
        <v>75</v>
      </c>
      <c r="C11" s="175">
        <v>100000</v>
      </c>
      <c r="D11" s="22">
        <v>1</v>
      </c>
      <c r="E11" s="72" t="s">
        <v>76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5"/>
    </row>
    <row r="12" spans="1:22" x14ac:dyDescent="0.25">
      <c r="A12" s="23"/>
      <c r="B12" s="24"/>
      <c r="C12" s="24"/>
      <c r="D12" s="24"/>
      <c r="E12" s="73" t="s">
        <v>90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5"/>
    </row>
    <row r="13" spans="1:22" ht="18.75" x14ac:dyDescent="0.3">
      <c r="A13" s="158" t="s">
        <v>91</v>
      </c>
      <c r="B13" s="159"/>
      <c r="C13" s="159"/>
      <c r="D13" s="159"/>
      <c r="E13" s="159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5"/>
    </row>
    <row r="14" spans="1:22" x14ac:dyDescent="0.25">
      <c r="A14" s="25" t="s">
        <v>63</v>
      </c>
      <c r="B14" s="26" t="s">
        <v>64</v>
      </c>
      <c r="C14" s="26" t="s">
        <v>65</v>
      </c>
      <c r="D14" s="26" t="s">
        <v>12</v>
      </c>
      <c r="E14" s="74" t="s">
        <v>66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5"/>
    </row>
    <row r="15" spans="1:22" x14ac:dyDescent="0.25">
      <c r="A15" s="27" t="s">
        <v>92</v>
      </c>
      <c r="B15" s="12" t="s">
        <v>68</v>
      </c>
      <c r="C15" s="13" t="s">
        <v>69</v>
      </c>
      <c r="D15" s="13">
        <v>20</v>
      </c>
      <c r="E15" s="70" t="s">
        <v>93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5"/>
    </row>
    <row r="16" spans="1:22" x14ac:dyDescent="0.25">
      <c r="A16" s="28" t="s">
        <v>94</v>
      </c>
      <c r="B16" s="18" t="s">
        <v>75</v>
      </c>
      <c r="C16" s="16" t="s">
        <v>95</v>
      </c>
      <c r="D16" s="16">
        <v>1</v>
      </c>
      <c r="E16" s="71" t="s">
        <v>95</v>
      </c>
      <c r="F16" s="3"/>
      <c r="G16" s="29"/>
      <c r="H16" s="29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5"/>
    </row>
    <row r="17" spans="1:22" x14ac:dyDescent="0.25">
      <c r="A17" s="30" t="s">
        <v>96</v>
      </c>
      <c r="B17" s="21" t="s">
        <v>75</v>
      </c>
      <c r="C17" s="22" t="s">
        <v>97</v>
      </c>
      <c r="D17" s="22">
        <v>1</v>
      </c>
      <c r="E17" s="72" t="s">
        <v>97</v>
      </c>
      <c r="F17" s="67"/>
      <c r="G17" s="29"/>
      <c r="H17" s="29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5"/>
    </row>
    <row r="18" spans="1:22" x14ac:dyDescent="0.25">
      <c r="A18" s="23"/>
      <c r="B18" s="24"/>
      <c r="C18" s="24"/>
      <c r="D18" s="24"/>
      <c r="E18" s="73" t="s">
        <v>98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5"/>
    </row>
    <row r="19" spans="1:22" ht="18.75" x14ac:dyDescent="0.3">
      <c r="A19" s="154" t="s">
        <v>99</v>
      </c>
      <c r="B19" s="155"/>
      <c r="C19" s="155"/>
      <c r="D19" s="155"/>
      <c r="E19" s="155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5"/>
    </row>
    <row r="20" spans="1:22" x14ac:dyDescent="0.25">
      <c r="A20" s="31" t="s">
        <v>63</v>
      </c>
      <c r="B20" s="26" t="s">
        <v>64</v>
      </c>
      <c r="C20" s="26" t="s">
        <v>65</v>
      </c>
      <c r="D20" s="26" t="s">
        <v>12</v>
      </c>
      <c r="E20" s="74" t="s">
        <v>66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5"/>
    </row>
    <row r="21" spans="1:22" ht="45" x14ac:dyDescent="0.25">
      <c r="A21" s="32" t="s">
        <v>100</v>
      </c>
      <c r="B21" s="33" t="s">
        <v>101</v>
      </c>
      <c r="C21" s="13" t="s">
        <v>102</v>
      </c>
      <c r="D21" s="13">
        <v>13</v>
      </c>
      <c r="E21" s="70">
        <v>806000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5"/>
    </row>
    <row r="22" spans="1:22" ht="30" x14ac:dyDescent="0.25">
      <c r="A22" s="34" t="s">
        <v>103</v>
      </c>
      <c r="B22" s="18" t="s">
        <v>75</v>
      </c>
      <c r="C22" s="16" t="s">
        <v>104</v>
      </c>
      <c r="D22" s="16">
        <v>13</v>
      </c>
      <c r="E22" s="71">
        <v>1516788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5"/>
    </row>
    <row r="23" spans="1:22" x14ac:dyDescent="0.25">
      <c r="A23" s="32" t="s">
        <v>105</v>
      </c>
      <c r="B23" s="17" t="s">
        <v>75</v>
      </c>
      <c r="C23" s="13">
        <v>30000</v>
      </c>
      <c r="D23" s="13">
        <v>26</v>
      </c>
      <c r="E23" s="70">
        <f>D23*C23</f>
        <v>780000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5"/>
    </row>
    <row r="24" spans="1:22" ht="45" x14ac:dyDescent="0.25">
      <c r="A24" s="34" t="s">
        <v>106</v>
      </c>
      <c r="B24" s="19" t="s">
        <v>68</v>
      </c>
      <c r="C24" s="16">
        <v>20000</v>
      </c>
      <c r="D24" s="16">
        <v>26</v>
      </c>
      <c r="E24" s="71">
        <f>D24*C24</f>
        <v>520000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5"/>
    </row>
    <row r="25" spans="1:22" ht="30" x14ac:dyDescent="0.25">
      <c r="A25" s="32" t="s">
        <v>107</v>
      </c>
      <c r="B25" s="12" t="s">
        <v>68</v>
      </c>
      <c r="C25" s="13">
        <v>25000</v>
      </c>
      <c r="D25" s="13">
        <v>26</v>
      </c>
      <c r="E25" s="70">
        <f>D25*C25</f>
        <v>650000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5"/>
    </row>
    <row r="26" spans="1:22" ht="75" x14ac:dyDescent="0.25">
      <c r="A26" s="34" t="s">
        <v>94</v>
      </c>
      <c r="B26" s="15" t="s">
        <v>72</v>
      </c>
      <c r="C26" s="16">
        <v>1500000</v>
      </c>
      <c r="D26" s="16">
        <v>1</v>
      </c>
      <c r="E26" s="16">
        <v>3167212</v>
      </c>
      <c r="F26" s="68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5"/>
    </row>
    <row r="27" spans="1:22" ht="75" x14ac:dyDescent="0.25">
      <c r="A27" s="32" t="s">
        <v>108</v>
      </c>
      <c r="B27" s="35" t="s">
        <v>72</v>
      </c>
      <c r="C27" s="72">
        <v>500000</v>
      </c>
      <c r="D27" s="22">
        <v>1</v>
      </c>
      <c r="E27" s="72">
        <v>500000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5"/>
    </row>
    <row r="28" spans="1:22" x14ac:dyDescent="0.25">
      <c r="A28" s="36"/>
      <c r="B28" s="24"/>
      <c r="C28" s="24"/>
      <c r="D28" s="24"/>
      <c r="E28" s="73">
        <f>E27+E26+E25+E24+E23+E22+E21</f>
        <v>7940000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5"/>
    </row>
    <row r="29" spans="1:22" x14ac:dyDescent="0.25">
      <c r="A29" s="156" t="s">
        <v>109</v>
      </c>
      <c r="B29" s="157"/>
      <c r="C29" s="157"/>
      <c r="D29" s="157"/>
      <c r="E29" s="157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5"/>
    </row>
    <row r="30" spans="1:22" x14ac:dyDescent="0.25">
      <c r="A30" s="31" t="s">
        <v>63</v>
      </c>
      <c r="B30" s="26" t="s">
        <v>64</v>
      </c>
      <c r="C30" s="26" t="s">
        <v>65</v>
      </c>
      <c r="D30" s="26" t="s">
        <v>12</v>
      </c>
      <c r="E30" s="74" t="s">
        <v>66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5"/>
    </row>
    <row r="31" spans="1:22" ht="30" x14ac:dyDescent="0.25">
      <c r="A31" s="32" t="s">
        <v>110</v>
      </c>
      <c r="B31" s="33" t="s">
        <v>101</v>
      </c>
      <c r="C31" s="13" t="s">
        <v>76</v>
      </c>
      <c r="D31" s="13">
        <v>1</v>
      </c>
      <c r="E31" s="70">
        <v>100000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5"/>
    </row>
    <row r="32" spans="1:22" ht="60" x14ac:dyDescent="0.25">
      <c r="A32" s="34" t="s">
        <v>111</v>
      </c>
      <c r="B32" s="18" t="s">
        <v>75</v>
      </c>
      <c r="C32" s="16" t="s">
        <v>79</v>
      </c>
      <c r="D32" s="16">
        <v>1</v>
      </c>
      <c r="E32" s="71">
        <v>1800000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5"/>
    </row>
    <row r="33" spans="1:22" ht="30" x14ac:dyDescent="0.25">
      <c r="A33" s="32" t="s">
        <v>107</v>
      </c>
      <c r="B33" s="12" t="s">
        <v>68</v>
      </c>
      <c r="C33" s="13" t="s">
        <v>83</v>
      </c>
      <c r="D33" s="13">
        <v>200</v>
      </c>
      <c r="E33" s="70">
        <v>4000000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5"/>
    </row>
    <row r="34" spans="1:22" x14ac:dyDescent="0.25">
      <c r="A34" s="34" t="s">
        <v>112</v>
      </c>
      <c r="B34" s="15" t="s">
        <v>72</v>
      </c>
      <c r="C34" s="16">
        <v>300000</v>
      </c>
      <c r="D34" s="16">
        <v>1</v>
      </c>
      <c r="E34" s="16">
        <v>333000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5"/>
    </row>
    <row r="35" spans="1:22" ht="30" x14ac:dyDescent="0.25">
      <c r="A35" s="32" t="s">
        <v>113</v>
      </c>
      <c r="B35" s="37" t="s">
        <v>72</v>
      </c>
      <c r="C35" s="13" t="s">
        <v>114</v>
      </c>
      <c r="D35" s="13">
        <v>1</v>
      </c>
      <c r="E35" s="70">
        <v>79212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5"/>
    </row>
    <row r="36" spans="1:22" ht="45" x14ac:dyDescent="0.25">
      <c r="A36" s="34" t="s">
        <v>115</v>
      </c>
      <c r="B36" s="38" t="s">
        <v>75</v>
      </c>
      <c r="C36" s="39" t="s">
        <v>116</v>
      </c>
      <c r="D36" s="39">
        <v>6</v>
      </c>
      <c r="E36" s="75">
        <v>300000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5"/>
    </row>
    <row r="37" spans="1:22" x14ac:dyDescent="0.25">
      <c r="A37" s="36"/>
      <c r="B37" s="24"/>
      <c r="C37" s="24"/>
      <c r="D37" s="24"/>
      <c r="E37" s="176">
        <f>E31+E32+E33+E34+E35+E36</f>
        <v>6612212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5"/>
    </row>
    <row r="38" spans="1:22" x14ac:dyDescent="0.25">
      <c r="A38" s="156" t="s">
        <v>117</v>
      </c>
      <c r="B38" s="157"/>
      <c r="C38" s="157"/>
      <c r="D38" s="157"/>
      <c r="E38" s="157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5"/>
    </row>
    <row r="39" spans="1:22" x14ac:dyDescent="0.25">
      <c r="A39" s="25" t="s">
        <v>63</v>
      </c>
      <c r="B39" s="26" t="s">
        <v>64</v>
      </c>
      <c r="C39" s="26" t="s">
        <v>65</v>
      </c>
      <c r="D39" s="26" t="s">
        <v>12</v>
      </c>
      <c r="E39" s="74" t="s">
        <v>66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5"/>
    </row>
    <row r="40" spans="1:22" ht="60" x14ac:dyDescent="0.25">
      <c r="A40" s="40" t="s">
        <v>111</v>
      </c>
      <c r="B40" s="17" t="s">
        <v>75</v>
      </c>
      <c r="C40" s="13" t="s">
        <v>118</v>
      </c>
      <c r="D40" s="13">
        <v>1</v>
      </c>
      <c r="E40" s="70">
        <v>1000000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5"/>
    </row>
    <row r="41" spans="1:22" ht="30" x14ac:dyDescent="0.25">
      <c r="A41" s="41" t="s">
        <v>92</v>
      </c>
      <c r="B41" s="19" t="s">
        <v>68</v>
      </c>
      <c r="C41" s="16">
        <v>8000</v>
      </c>
      <c r="D41" s="16">
        <v>264</v>
      </c>
      <c r="E41" s="71">
        <f>C41*D41</f>
        <v>2112000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5"/>
    </row>
    <row r="42" spans="1:22" ht="30" x14ac:dyDescent="0.25">
      <c r="A42" s="40" t="s">
        <v>107</v>
      </c>
      <c r="B42" s="12" t="s">
        <v>68</v>
      </c>
      <c r="C42" s="13">
        <v>20000</v>
      </c>
      <c r="D42" s="13">
        <v>132</v>
      </c>
      <c r="E42" s="70">
        <f>C42*D42</f>
        <v>2640000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5"/>
    </row>
    <row r="43" spans="1:22" x14ac:dyDescent="0.25">
      <c r="A43" s="41" t="s">
        <v>112</v>
      </c>
      <c r="B43" s="15" t="s">
        <v>72</v>
      </c>
      <c r="C43" s="16" t="s">
        <v>119</v>
      </c>
      <c r="D43" s="16">
        <v>1</v>
      </c>
      <c r="E43" s="71">
        <v>3276000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5"/>
    </row>
    <row r="44" spans="1:22" ht="45" x14ac:dyDescent="0.25">
      <c r="A44" s="40" t="s">
        <v>120</v>
      </c>
      <c r="B44" s="37" t="s">
        <v>72</v>
      </c>
      <c r="C44" s="13">
        <f>120000+78890.75</f>
        <v>198890.75</v>
      </c>
      <c r="D44" s="13">
        <v>1</v>
      </c>
      <c r="E44" s="70">
        <f>C44</f>
        <v>198890.75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5"/>
    </row>
    <row r="45" spans="1:22" x14ac:dyDescent="0.25">
      <c r="A45" s="28" t="s">
        <v>88</v>
      </c>
      <c r="B45" s="18" t="s">
        <v>75</v>
      </c>
      <c r="C45" s="16" t="s">
        <v>76</v>
      </c>
      <c r="D45" s="16">
        <v>1</v>
      </c>
      <c r="E45" s="71">
        <v>100000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5"/>
    </row>
    <row r="46" spans="1:22" ht="75" x14ac:dyDescent="0.25">
      <c r="A46" s="40" t="s">
        <v>108</v>
      </c>
      <c r="B46" s="37" t="s">
        <v>72</v>
      </c>
      <c r="C46" s="13">
        <v>100000</v>
      </c>
      <c r="D46" s="13">
        <v>2</v>
      </c>
      <c r="E46" s="70">
        <f>C46*D46</f>
        <v>200000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5"/>
    </row>
    <row r="47" spans="1:22" x14ac:dyDescent="0.25">
      <c r="A47" s="76" t="s">
        <v>89</v>
      </c>
      <c r="B47" s="38" t="s">
        <v>75</v>
      </c>
      <c r="C47" s="39">
        <v>100000</v>
      </c>
      <c r="D47" s="39">
        <v>1</v>
      </c>
      <c r="E47" s="75">
        <f>C47*D47</f>
        <v>100000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5"/>
    </row>
    <row r="48" spans="1:22" x14ac:dyDescent="0.25">
      <c r="A48" s="77"/>
      <c r="B48" s="78"/>
      <c r="C48" s="78"/>
      <c r="D48" s="78"/>
      <c r="E48" s="79">
        <f>E40+E41+E42+E43+E44+E45+E46+E47</f>
        <v>9626890.75</v>
      </c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6"/>
    </row>
    <row r="50" spans="6:6" x14ac:dyDescent="0.25">
      <c r="F50" s="67"/>
    </row>
  </sheetData>
  <mergeCells count="5">
    <mergeCell ref="A1:E1"/>
    <mergeCell ref="A19:E19"/>
    <mergeCell ref="A29:E29"/>
    <mergeCell ref="A38:E38"/>
    <mergeCell ref="A13:E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F1621-4D0A-409F-A3DE-2A2E1394B8E9}">
  <dimension ref="A1:D6"/>
  <sheetViews>
    <sheetView workbookViewId="0">
      <selection activeCell="C6" sqref="C6"/>
    </sheetView>
  </sheetViews>
  <sheetFormatPr baseColWidth="10" defaultColWidth="9.140625" defaultRowHeight="15" x14ac:dyDescent="0.25"/>
  <cols>
    <col min="1" max="1" width="38.5703125" customWidth="1"/>
  </cols>
  <sheetData>
    <row r="1" spans="1:4" x14ac:dyDescent="0.25">
      <c r="A1" s="86" t="s">
        <v>121</v>
      </c>
      <c r="B1" s="87" t="s">
        <v>122</v>
      </c>
      <c r="C1" s="87" t="s">
        <v>123</v>
      </c>
      <c r="D1" s="87" t="s">
        <v>124</v>
      </c>
    </row>
    <row r="2" spans="1:4" x14ac:dyDescent="0.25">
      <c r="A2" s="88" t="s">
        <v>125</v>
      </c>
      <c r="B2" s="89">
        <v>1</v>
      </c>
      <c r="C2" s="89">
        <v>1</v>
      </c>
      <c r="D2" s="89">
        <v>1</v>
      </c>
    </row>
    <row r="3" spans="1:4" x14ac:dyDescent="0.25">
      <c r="A3" s="88" t="s">
        <v>126</v>
      </c>
      <c r="B3" s="89">
        <v>4</v>
      </c>
      <c r="C3" s="89">
        <v>13</v>
      </c>
      <c r="D3" s="89">
        <v>0</v>
      </c>
    </row>
    <row r="4" spans="1:4" x14ac:dyDescent="0.25">
      <c r="A4" s="88" t="s">
        <v>117</v>
      </c>
      <c r="B4" s="89">
        <v>0</v>
      </c>
      <c r="C4" s="89">
        <v>1</v>
      </c>
      <c r="D4" s="89">
        <v>0</v>
      </c>
    </row>
    <row r="5" spans="1:4" x14ac:dyDescent="0.25">
      <c r="A5" s="88" t="s">
        <v>127</v>
      </c>
      <c r="B5" s="89">
        <v>1</v>
      </c>
      <c r="C5" s="89">
        <v>0</v>
      </c>
      <c r="D5" s="89">
        <v>0</v>
      </c>
    </row>
    <row r="6" spans="1:4" x14ac:dyDescent="0.25">
      <c r="A6" s="88" t="s">
        <v>128</v>
      </c>
      <c r="B6" s="89">
        <v>0</v>
      </c>
      <c r="C6" s="89">
        <v>0</v>
      </c>
      <c r="D6" s="89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4D6B1-FD5C-4A8F-B560-E9CC8AD78457}">
  <dimension ref="A1:R9"/>
  <sheetViews>
    <sheetView topLeftCell="A10" workbookViewId="0">
      <selection activeCell="G7" sqref="G7"/>
    </sheetView>
  </sheetViews>
  <sheetFormatPr baseColWidth="10" defaultColWidth="9.140625" defaultRowHeight="15" x14ac:dyDescent="0.25"/>
  <cols>
    <col min="1" max="1" width="31.85546875" customWidth="1"/>
    <col min="2" max="2" width="20.85546875" customWidth="1"/>
    <col min="3" max="3" width="16.85546875" customWidth="1"/>
    <col min="4" max="4" width="16" customWidth="1"/>
    <col min="5" max="5" width="15.140625" customWidth="1"/>
  </cols>
  <sheetData>
    <row r="1" spans="1:18" x14ac:dyDescent="0.25">
      <c r="A1" s="42" t="s">
        <v>63</v>
      </c>
      <c r="B1" s="43" t="s">
        <v>64</v>
      </c>
      <c r="C1" s="43" t="s">
        <v>65</v>
      </c>
      <c r="D1" s="43" t="s">
        <v>12</v>
      </c>
      <c r="E1" s="43" t="s">
        <v>66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</row>
    <row r="2" spans="1:18" ht="45" x14ac:dyDescent="0.25">
      <c r="A2" s="32" t="s">
        <v>129</v>
      </c>
      <c r="B2" s="65" t="s">
        <v>130</v>
      </c>
      <c r="C2" s="13" t="s">
        <v>131</v>
      </c>
      <c r="D2" s="13">
        <v>132</v>
      </c>
      <c r="E2" s="13" t="s">
        <v>132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5"/>
    </row>
    <row r="3" spans="1:18" ht="30" x14ac:dyDescent="0.25">
      <c r="A3" s="34" t="s">
        <v>133</v>
      </c>
      <c r="B3" s="66" t="s">
        <v>130</v>
      </c>
      <c r="C3" s="16" t="s">
        <v>134</v>
      </c>
      <c r="D3" s="16">
        <v>132</v>
      </c>
      <c r="E3" s="16" t="s">
        <v>135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5"/>
    </row>
    <row r="4" spans="1:18" ht="120" x14ac:dyDescent="0.25">
      <c r="A4" s="32" t="s">
        <v>136</v>
      </c>
      <c r="B4" s="66" t="s">
        <v>130</v>
      </c>
      <c r="C4" s="13" t="s">
        <v>137</v>
      </c>
      <c r="D4" s="13">
        <v>132</v>
      </c>
      <c r="E4" s="13" t="s">
        <v>138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5"/>
    </row>
    <row r="5" spans="1:18" ht="75" x14ac:dyDescent="0.25">
      <c r="A5" s="34" t="s">
        <v>139</v>
      </c>
      <c r="B5" s="66" t="s">
        <v>130</v>
      </c>
      <c r="C5" s="16" t="s">
        <v>140</v>
      </c>
      <c r="D5" s="16">
        <v>132</v>
      </c>
      <c r="E5" s="16" t="s">
        <v>141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5"/>
    </row>
    <row r="6" spans="1:18" ht="75" x14ac:dyDescent="0.25">
      <c r="A6" s="82" t="s">
        <v>142</v>
      </c>
      <c r="B6" s="83" t="s">
        <v>72</v>
      </c>
      <c r="C6" s="83" t="s">
        <v>143</v>
      </c>
      <c r="D6" s="83">
        <v>12</v>
      </c>
      <c r="E6" s="83" t="s">
        <v>144</v>
      </c>
      <c r="F6" s="3" t="s">
        <v>145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5"/>
    </row>
    <row r="7" spans="1:18" ht="90" x14ac:dyDescent="0.25">
      <c r="A7" s="84" t="s">
        <v>146</v>
      </c>
      <c r="B7" s="83" t="s">
        <v>72</v>
      </c>
      <c r="C7" s="85" t="s">
        <v>147</v>
      </c>
      <c r="D7" s="85">
        <v>12</v>
      </c>
      <c r="E7" s="85" t="s">
        <v>148</v>
      </c>
      <c r="F7" s="3" t="s">
        <v>145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5"/>
    </row>
    <row r="8" spans="1:18" x14ac:dyDescent="0.25">
      <c r="A8" s="36"/>
      <c r="B8" s="24"/>
      <c r="C8" s="24"/>
      <c r="D8" s="24"/>
      <c r="E8" s="44" t="s">
        <v>149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5"/>
    </row>
    <row r="9" spans="1:18" x14ac:dyDescent="0.25">
      <c r="A9" s="8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6A0CD-0EE8-4286-B2FB-E8546B949108}">
  <dimension ref="A1:W999"/>
  <sheetViews>
    <sheetView workbookViewId="0">
      <selection activeCell="E6" sqref="E6"/>
    </sheetView>
  </sheetViews>
  <sheetFormatPr baseColWidth="10" defaultColWidth="9.140625" defaultRowHeight="15" x14ac:dyDescent="0.25"/>
  <cols>
    <col min="1" max="1" width="16.42578125" customWidth="1"/>
    <col min="2" max="2" width="25.85546875" customWidth="1"/>
    <col min="3" max="3" width="27.42578125" customWidth="1"/>
    <col min="4" max="4" width="23" customWidth="1"/>
    <col min="5" max="5" width="46" customWidth="1"/>
  </cols>
  <sheetData>
    <row r="1" spans="1:23" ht="26.25" x14ac:dyDescent="0.4">
      <c r="A1" s="162" t="s">
        <v>150</v>
      </c>
      <c r="B1" s="163"/>
      <c r="C1" s="163"/>
      <c r="D1" s="163"/>
      <c r="E1" s="16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</row>
    <row r="2" spans="1:23" ht="26.25" customHeight="1" x14ac:dyDescent="0.25">
      <c r="A2" s="165" t="s">
        <v>151</v>
      </c>
      <c r="B2" s="166"/>
      <c r="C2" s="45" t="s">
        <v>152</v>
      </c>
      <c r="D2" s="45" t="s">
        <v>153</v>
      </c>
      <c r="E2" s="45" t="s">
        <v>154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5"/>
    </row>
    <row r="3" spans="1:23" ht="15.75" x14ac:dyDescent="0.25">
      <c r="A3" s="160" t="s">
        <v>155</v>
      </c>
      <c r="B3" s="161"/>
      <c r="C3" s="46" t="s">
        <v>156</v>
      </c>
      <c r="D3" s="46" t="s">
        <v>157</v>
      </c>
      <c r="E3" s="46" t="s">
        <v>158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5"/>
    </row>
    <row r="4" spans="1:23" ht="15.75" x14ac:dyDescent="0.25">
      <c r="A4" s="160" t="s">
        <v>159</v>
      </c>
      <c r="B4" s="161"/>
      <c r="C4" s="46" t="s">
        <v>156</v>
      </c>
      <c r="D4" s="46" t="s">
        <v>160</v>
      </c>
      <c r="E4" s="46" t="s">
        <v>158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5"/>
    </row>
    <row r="5" spans="1:23" ht="15.75" x14ac:dyDescent="0.25">
      <c r="A5" s="160" t="s">
        <v>161</v>
      </c>
      <c r="B5" s="161"/>
      <c r="C5" s="46" t="s">
        <v>156</v>
      </c>
      <c r="D5" s="46" t="s">
        <v>162</v>
      </c>
      <c r="E5" s="46" t="s">
        <v>158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5"/>
    </row>
    <row r="6" spans="1:23" ht="30" customHeight="1" x14ac:dyDescent="0.25">
      <c r="A6" s="160" t="s">
        <v>163</v>
      </c>
      <c r="B6" s="161"/>
      <c r="C6" s="46" t="s">
        <v>156</v>
      </c>
      <c r="D6" s="46" t="s">
        <v>162</v>
      </c>
      <c r="E6" s="47" t="s">
        <v>164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5"/>
    </row>
    <row r="7" spans="1:23" ht="27.75" customHeight="1" x14ac:dyDescent="0.25">
      <c r="A7" s="160" t="s">
        <v>165</v>
      </c>
      <c r="B7" s="161"/>
      <c r="C7" s="46" t="s">
        <v>166</v>
      </c>
      <c r="D7" s="46" t="s">
        <v>160</v>
      </c>
      <c r="E7" s="47" t="s">
        <v>167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5"/>
    </row>
    <row r="8" spans="1:23" ht="19.5" customHeight="1" x14ac:dyDescent="0.25">
      <c r="A8" s="160" t="s">
        <v>168</v>
      </c>
      <c r="B8" s="161"/>
      <c r="C8" s="46" t="s">
        <v>169</v>
      </c>
      <c r="D8" s="46" t="s">
        <v>170</v>
      </c>
      <c r="E8" s="47" t="s">
        <v>171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5"/>
    </row>
    <row r="9" spans="1:23" ht="22.5" customHeight="1" x14ac:dyDescent="0.25">
      <c r="A9" s="160" t="s">
        <v>172</v>
      </c>
      <c r="B9" s="161"/>
      <c r="C9" s="46" t="s">
        <v>169</v>
      </c>
      <c r="D9" s="46" t="s">
        <v>173</v>
      </c>
      <c r="E9" s="47" t="s">
        <v>174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5"/>
    </row>
    <row r="10" spans="1:23" ht="15.75" x14ac:dyDescent="0.25">
      <c r="A10" s="160" t="s">
        <v>175</v>
      </c>
      <c r="B10" s="161"/>
      <c r="C10" s="46" t="s">
        <v>176</v>
      </c>
      <c r="D10" s="46" t="s">
        <v>177</v>
      </c>
      <c r="E10" s="47" t="s">
        <v>178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5"/>
    </row>
    <row r="11" spans="1:23" ht="15.75" x14ac:dyDescent="0.25">
      <c r="A11" s="160" t="s">
        <v>179</v>
      </c>
      <c r="B11" s="161"/>
      <c r="C11" s="46" t="s">
        <v>169</v>
      </c>
      <c r="D11" s="46" t="s">
        <v>180</v>
      </c>
      <c r="E11" s="46" t="s">
        <v>158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5"/>
    </row>
    <row r="12" spans="1:23" ht="15.75" x14ac:dyDescent="0.25">
      <c r="A12" s="160" t="s">
        <v>181</v>
      </c>
      <c r="B12" s="161"/>
      <c r="C12" s="46" t="s">
        <v>166</v>
      </c>
      <c r="D12" s="46" t="s">
        <v>182</v>
      </c>
      <c r="E12" s="46" t="s">
        <v>158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5"/>
    </row>
    <row r="13" spans="1:23" ht="15.75" x14ac:dyDescent="0.25">
      <c r="A13" s="160" t="s">
        <v>183</v>
      </c>
      <c r="B13" s="161"/>
      <c r="C13" s="46" t="s">
        <v>166</v>
      </c>
      <c r="D13" s="46" t="s">
        <v>184</v>
      </c>
      <c r="E13" s="46" t="s">
        <v>158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5"/>
    </row>
    <row r="14" spans="1:23" ht="15.75" x14ac:dyDescent="0.25">
      <c r="A14" s="160" t="s">
        <v>185</v>
      </c>
      <c r="B14" s="161"/>
      <c r="C14" s="46" t="s">
        <v>166</v>
      </c>
      <c r="D14" s="46" t="s">
        <v>160</v>
      </c>
      <c r="E14" s="46" t="s">
        <v>158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5"/>
    </row>
    <row r="15" spans="1:23" ht="15.75" x14ac:dyDescent="0.25">
      <c r="A15" s="160" t="s">
        <v>186</v>
      </c>
      <c r="B15" s="161"/>
      <c r="C15" s="46" t="s">
        <v>166</v>
      </c>
      <c r="D15" s="46" t="s">
        <v>187</v>
      </c>
      <c r="E15" s="46" t="s">
        <v>158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5"/>
    </row>
    <row r="16" spans="1:23" ht="15.75" x14ac:dyDescent="0.25">
      <c r="A16" s="160" t="s">
        <v>188</v>
      </c>
      <c r="B16" s="161"/>
      <c r="C16" s="46" t="s">
        <v>166</v>
      </c>
      <c r="D16" s="46" t="s">
        <v>189</v>
      </c>
      <c r="E16" s="46" t="s">
        <v>158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5"/>
    </row>
    <row r="17" spans="1:23" ht="15.75" x14ac:dyDescent="0.25">
      <c r="A17" s="160" t="s">
        <v>190</v>
      </c>
      <c r="B17" s="161"/>
      <c r="C17" s="46" t="s">
        <v>166</v>
      </c>
      <c r="D17" s="46" t="s">
        <v>191</v>
      </c>
      <c r="E17" s="46" t="s">
        <v>158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5"/>
    </row>
    <row r="18" spans="1:23" ht="15.75" x14ac:dyDescent="0.25">
      <c r="A18" s="160" t="s">
        <v>192</v>
      </c>
      <c r="B18" s="161"/>
      <c r="C18" s="46" t="s">
        <v>193</v>
      </c>
      <c r="D18" s="46" t="s">
        <v>160</v>
      </c>
      <c r="E18" s="46" t="s">
        <v>158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5"/>
    </row>
    <row r="19" spans="1:23" ht="15.75" x14ac:dyDescent="0.25">
      <c r="A19" s="160" t="s">
        <v>194</v>
      </c>
      <c r="B19" s="161"/>
      <c r="C19" s="46" t="s">
        <v>195</v>
      </c>
      <c r="D19" s="46" t="s">
        <v>196</v>
      </c>
      <c r="E19" s="47" t="s">
        <v>197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5"/>
    </row>
    <row r="20" spans="1:23" ht="20.25" customHeight="1" x14ac:dyDescent="0.25">
      <c r="A20" s="160" t="s">
        <v>198</v>
      </c>
      <c r="B20" s="161"/>
      <c r="C20" s="46" t="s">
        <v>169</v>
      </c>
      <c r="D20" s="46" t="s">
        <v>199</v>
      </c>
      <c r="E20" s="47" t="s">
        <v>200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5"/>
    </row>
    <row r="21" spans="1:23" ht="24.75" customHeight="1" x14ac:dyDescent="0.25">
      <c r="A21" s="160" t="s">
        <v>201</v>
      </c>
      <c r="B21" s="161"/>
      <c r="C21" s="46" t="s">
        <v>193</v>
      </c>
      <c r="D21" s="46" t="s">
        <v>140</v>
      </c>
      <c r="E21" s="47" t="s">
        <v>202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5"/>
    </row>
    <row r="22" spans="1:23" ht="22.5" customHeight="1" x14ac:dyDescent="0.25">
      <c r="A22" s="160" t="s">
        <v>203</v>
      </c>
      <c r="B22" s="161"/>
      <c r="C22" s="46" t="s">
        <v>169</v>
      </c>
      <c r="D22" s="46" t="s">
        <v>204</v>
      </c>
      <c r="E22" s="47" t="s">
        <v>205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5"/>
    </row>
    <row r="23" spans="1:23" ht="26.25" customHeight="1" x14ac:dyDescent="0.25">
      <c r="A23" s="160" t="s">
        <v>206</v>
      </c>
      <c r="B23" s="161"/>
      <c r="C23" s="46" t="s">
        <v>207</v>
      </c>
      <c r="D23" s="46" t="s">
        <v>147</v>
      </c>
      <c r="E23" s="47" t="s">
        <v>208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5"/>
    </row>
    <row r="24" spans="1:23" ht="22.5" customHeight="1" x14ac:dyDescent="0.25">
      <c r="A24" s="160" t="s">
        <v>209</v>
      </c>
      <c r="B24" s="161"/>
      <c r="C24" s="46" t="s">
        <v>210</v>
      </c>
      <c r="D24" s="46" t="s">
        <v>204</v>
      </c>
      <c r="E24" s="47" t="s">
        <v>211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5"/>
    </row>
    <row r="25" spans="1:23" ht="24.75" customHeight="1" x14ac:dyDescent="0.25">
      <c r="A25" s="160" t="s">
        <v>165</v>
      </c>
      <c r="B25" s="161"/>
      <c r="C25" s="46" t="s">
        <v>207</v>
      </c>
      <c r="D25" s="46" t="s">
        <v>116</v>
      </c>
      <c r="E25" s="47" t="s">
        <v>212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5"/>
    </row>
    <row r="26" spans="1:23" ht="22.5" customHeight="1" x14ac:dyDescent="0.25">
      <c r="A26" s="160" t="s">
        <v>213</v>
      </c>
      <c r="B26" s="161"/>
      <c r="C26" s="46" t="s">
        <v>214</v>
      </c>
      <c r="D26" s="46" t="s">
        <v>140</v>
      </c>
      <c r="E26" s="47" t="s">
        <v>215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5"/>
    </row>
    <row r="27" spans="1:23" ht="27" customHeight="1" x14ac:dyDescent="0.25">
      <c r="A27" s="160" t="s">
        <v>216</v>
      </c>
      <c r="B27" s="161"/>
      <c r="C27" s="46" t="s">
        <v>217</v>
      </c>
      <c r="D27" s="47" t="s">
        <v>116</v>
      </c>
      <c r="E27" s="47" t="s">
        <v>218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5"/>
    </row>
    <row r="28" spans="1:23" ht="27.75" customHeight="1" x14ac:dyDescent="0.25">
      <c r="A28" s="160" t="s">
        <v>219</v>
      </c>
      <c r="B28" s="161"/>
      <c r="C28" s="46" t="s">
        <v>193</v>
      </c>
      <c r="D28" s="47" t="s">
        <v>220</v>
      </c>
      <c r="E28" s="47" t="s">
        <v>221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5"/>
    </row>
    <row r="29" spans="1:23" ht="22.5" customHeight="1" x14ac:dyDescent="0.25">
      <c r="A29" s="160" t="s">
        <v>222</v>
      </c>
      <c r="B29" s="161"/>
      <c r="C29" s="46" t="s">
        <v>156</v>
      </c>
      <c r="D29" s="47" t="s">
        <v>223</v>
      </c>
      <c r="E29" s="47" t="s">
        <v>224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5"/>
    </row>
    <row r="30" spans="1:23" ht="24" customHeight="1" x14ac:dyDescent="0.25">
      <c r="A30" s="160" t="s">
        <v>225</v>
      </c>
      <c r="B30" s="161"/>
      <c r="C30" s="46" t="s">
        <v>156</v>
      </c>
      <c r="D30" s="47" t="s">
        <v>223</v>
      </c>
      <c r="E30" s="47" t="s">
        <v>226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5"/>
    </row>
    <row r="31" spans="1:23" ht="28.5" customHeight="1" x14ac:dyDescent="0.25">
      <c r="A31" s="160" t="s">
        <v>227</v>
      </c>
      <c r="B31" s="161"/>
      <c r="C31" s="46" t="s">
        <v>228</v>
      </c>
      <c r="D31" s="47" t="s">
        <v>76</v>
      </c>
      <c r="E31" s="47" t="s">
        <v>229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5"/>
    </row>
    <row r="32" spans="1:23" ht="26.25" customHeight="1" x14ac:dyDescent="0.25">
      <c r="A32" s="160" t="s">
        <v>230</v>
      </c>
      <c r="B32" s="161"/>
      <c r="C32" s="46" t="s">
        <v>231</v>
      </c>
      <c r="D32" s="47" t="s">
        <v>76</v>
      </c>
      <c r="E32" s="47" t="s">
        <v>232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5"/>
    </row>
    <row r="33" spans="1:23" ht="21.75" customHeight="1" x14ac:dyDescent="0.25">
      <c r="A33" s="160" t="s">
        <v>233</v>
      </c>
      <c r="B33" s="161"/>
      <c r="C33" s="46" t="s">
        <v>234</v>
      </c>
      <c r="D33" s="46" t="s">
        <v>235</v>
      </c>
      <c r="E33" s="47" t="s">
        <v>236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5"/>
    </row>
    <row r="34" spans="1:23" ht="24" customHeight="1" x14ac:dyDescent="0.25">
      <c r="A34" s="167" t="s">
        <v>237</v>
      </c>
      <c r="B34" s="168"/>
      <c r="C34" s="47" t="s">
        <v>238</v>
      </c>
      <c r="D34" s="47" t="s">
        <v>220</v>
      </c>
      <c r="E34" s="46" t="s">
        <v>158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5"/>
    </row>
    <row r="35" spans="1:23" ht="15.75" x14ac:dyDescent="0.25">
      <c r="A35" s="167" t="s">
        <v>239</v>
      </c>
      <c r="B35" s="168"/>
      <c r="C35" s="47" t="s">
        <v>169</v>
      </c>
      <c r="D35" s="47" t="s">
        <v>235</v>
      </c>
      <c r="E35" s="46" t="s">
        <v>158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5"/>
    </row>
    <row r="36" spans="1:23" ht="15.75" x14ac:dyDescent="0.25">
      <c r="A36" s="167" t="s">
        <v>240</v>
      </c>
      <c r="B36" s="168"/>
      <c r="C36" s="47" t="s">
        <v>241</v>
      </c>
      <c r="D36" s="47" t="s">
        <v>95</v>
      </c>
      <c r="E36" s="46" t="s">
        <v>158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5"/>
    </row>
    <row r="37" spans="1:23" ht="15.75" x14ac:dyDescent="0.25">
      <c r="A37" s="167" t="s">
        <v>242</v>
      </c>
      <c r="B37" s="168"/>
      <c r="C37" s="47" t="s">
        <v>243</v>
      </c>
      <c r="D37" s="47" t="s">
        <v>244</v>
      </c>
      <c r="E37" s="47" t="s">
        <v>243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5"/>
    </row>
    <row r="38" spans="1:23" ht="15.75" x14ac:dyDescent="0.25">
      <c r="A38" s="167" t="s">
        <v>245</v>
      </c>
      <c r="B38" s="168"/>
      <c r="C38" s="47" t="s">
        <v>243</v>
      </c>
      <c r="D38" s="47" t="s">
        <v>204</v>
      </c>
      <c r="E38" s="47" t="s">
        <v>243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5"/>
    </row>
    <row r="39" spans="1:23" ht="15.75" x14ac:dyDescent="0.25">
      <c r="A39" s="167" t="s">
        <v>246</v>
      </c>
      <c r="B39" s="168"/>
      <c r="C39" s="48" t="s">
        <v>176</v>
      </c>
      <c r="D39" s="47" t="s">
        <v>87</v>
      </c>
      <c r="E39" s="47" t="s">
        <v>247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5"/>
    </row>
    <row r="40" spans="1:23" ht="21" customHeight="1" x14ac:dyDescent="0.25">
      <c r="A40" s="169" t="s">
        <v>248</v>
      </c>
      <c r="B40" s="170"/>
      <c r="C40" s="48" t="s">
        <v>176</v>
      </c>
      <c r="D40" s="49" t="s">
        <v>87</v>
      </c>
      <c r="E40" s="49" t="s">
        <v>249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5"/>
    </row>
    <row r="41" spans="1:23" ht="22.5" customHeight="1" x14ac:dyDescent="0.25">
      <c r="A41" s="169" t="s">
        <v>250</v>
      </c>
      <c r="B41" s="170"/>
      <c r="C41" s="48" t="s">
        <v>251</v>
      </c>
      <c r="D41" s="49" t="s">
        <v>83</v>
      </c>
      <c r="E41" s="49" t="s">
        <v>252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5"/>
    </row>
    <row r="42" spans="1:23" ht="15.75" x14ac:dyDescent="0.25">
      <c r="A42" s="160" t="s">
        <v>253</v>
      </c>
      <c r="B42" s="161"/>
      <c r="C42" s="46" t="s">
        <v>254</v>
      </c>
      <c r="D42" s="46" t="s">
        <v>255</v>
      </c>
      <c r="E42" s="46" t="s">
        <v>158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5"/>
    </row>
    <row r="43" spans="1:23" ht="15.75" x14ac:dyDescent="0.25">
      <c r="A43" s="160" t="s">
        <v>256</v>
      </c>
      <c r="B43" s="161"/>
      <c r="C43" s="46" t="s">
        <v>257</v>
      </c>
      <c r="D43" s="46" t="s">
        <v>220</v>
      </c>
      <c r="E43" s="46" t="s">
        <v>258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5"/>
    </row>
    <row r="44" spans="1:23" x14ac:dyDescent="0.25">
      <c r="A44" s="7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5"/>
    </row>
    <row r="45" spans="1:23" x14ac:dyDescent="0.25">
      <c r="A45" s="7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5"/>
    </row>
    <row r="46" spans="1:23" x14ac:dyDescent="0.25">
      <c r="A46" s="7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5"/>
    </row>
    <row r="47" spans="1:23" x14ac:dyDescent="0.25">
      <c r="A47" s="7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5"/>
    </row>
    <row r="48" spans="1:23" x14ac:dyDescent="0.25">
      <c r="A48" s="7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5"/>
    </row>
    <row r="49" spans="1:23" x14ac:dyDescent="0.25">
      <c r="A49" s="7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5"/>
    </row>
    <row r="50" spans="1:23" x14ac:dyDescent="0.25">
      <c r="A50" s="7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5"/>
    </row>
    <row r="51" spans="1:23" x14ac:dyDescent="0.25">
      <c r="A51" s="7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5"/>
    </row>
    <row r="52" spans="1:23" x14ac:dyDescent="0.25">
      <c r="A52" s="7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5"/>
    </row>
    <row r="53" spans="1:23" x14ac:dyDescent="0.25">
      <c r="A53" s="7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5"/>
    </row>
    <row r="54" spans="1:23" x14ac:dyDescent="0.25">
      <c r="A54" s="7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5"/>
    </row>
    <row r="55" spans="1:23" x14ac:dyDescent="0.25">
      <c r="A55" s="7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5"/>
    </row>
    <row r="56" spans="1:23" x14ac:dyDescent="0.25">
      <c r="A56" s="7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5"/>
    </row>
    <row r="57" spans="1:23" x14ac:dyDescent="0.25">
      <c r="A57" s="7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5"/>
    </row>
    <row r="58" spans="1:23" x14ac:dyDescent="0.25">
      <c r="A58" s="7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5"/>
    </row>
    <row r="59" spans="1:23" x14ac:dyDescent="0.25">
      <c r="A59" s="7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5"/>
    </row>
    <row r="60" spans="1:23" x14ac:dyDescent="0.25">
      <c r="A60" s="7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5"/>
    </row>
    <row r="61" spans="1:23" x14ac:dyDescent="0.25">
      <c r="A61" s="7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5"/>
    </row>
    <row r="62" spans="1:23" x14ac:dyDescent="0.25">
      <c r="A62" s="7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5"/>
    </row>
    <row r="63" spans="1:23" x14ac:dyDescent="0.25">
      <c r="A63" s="7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5"/>
    </row>
    <row r="64" spans="1:23" x14ac:dyDescent="0.25">
      <c r="A64" s="7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5"/>
    </row>
    <row r="65" spans="1:23" x14ac:dyDescent="0.25">
      <c r="A65" s="7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5"/>
    </row>
    <row r="66" spans="1:23" x14ac:dyDescent="0.25">
      <c r="A66" s="7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5"/>
    </row>
    <row r="67" spans="1:23" x14ac:dyDescent="0.25">
      <c r="A67" s="7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5"/>
    </row>
    <row r="68" spans="1:23" x14ac:dyDescent="0.25">
      <c r="A68" s="7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5"/>
    </row>
    <row r="69" spans="1:23" x14ac:dyDescent="0.25">
      <c r="A69" s="7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5"/>
    </row>
    <row r="70" spans="1:23" x14ac:dyDescent="0.25">
      <c r="A70" s="7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5"/>
    </row>
    <row r="71" spans="1:23" x14ac:dyDescent="0.25">
      <c r="A71" s="7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5"/>
    </row>
    <row r="72" spans="1:23" x14ac:dyDescent="0.25">
      <c r="A72" s="7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5"/>
    </row>
    <row r="73" spans="1:23" x14ac:dyDescent="0.25">
      <c r="A73" s="7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5"/>
    </row>
    <row r="74" spans="1:23" x14ac:dyDescent="0.25">
      <c r="A74" s="7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5"/>
    </row>
    <row r="75" spans="1:23" x14ac:dyDescent="0.25">
      <c r="A75" s="7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5"/>
    </row>
    <row r="76" spans="1:23" x14ac:dyDescent="0.25">
      <c r="A76" s="7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5"/>
    </row>
    <row r="77" spans="1:23" x14ac:dyDescent="0.25">
      <c r="A77" s="7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5"/>
    </row>
    <row r="78" spans="1:23" x14ac:dyDescent="0.25">
      <c r="A78" s="7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5"/>
    </row>
    <row r="79" spans="1:23" x14ac:dyDescent="0.25">
      <c r="A79" s="7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5"/>
    </row>
    <row r="80" spans="1:23" x14ac:dyDescent="0.25">
      <c r="A80" s="7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5"/>
    </row>
    <row r="81" spans="1:23" x14ac:dyDescent="0.25">
      <c r="A81" s="7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5"/>
    </row>
    <row r="82" spans="1:23" x14ac:dyDescent="0.25">
      <c r="A82" s="7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5"/>
    </row>
    <row r="83" spans="1:23" x14ac:dyDescent="0.25">
      <c r="A83" s="7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5"/>
    </row>
    <row r="84" spans="1:23" x14ac:dyDescent="0.25">
      <c r="A84" s="7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5"/>
    </row>
    <row r="85" spans="1:23" x14ac:dyDescent="0.25">
      <c r="A85" s="7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5"/>
    </row>
    <row r="86" spans="1:23" x14ac:dyDescent="0.25">
      <c r="A86" s="7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5"/>
    </row>
    <row r="87" spans="1:23" x14ac:dyDescent="0.25">
      <c r="A87" s="7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5"/>
    </row>
    <row r="88" spans="1:23" x14ac:dyDescent="0.25">
      <c r="A88" s="7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5"/>
    </row>
    <row r="89" spans="1:23" x14ac:dyDescent="0.25">
      <c r="A89" s="7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5"/>
    </row>
    <row r="90" spans="1:23" x14ac:dyDescent="0.25">
      <c r="A90" s="7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5"/>
    </row>
    <row r="91" spans="1:23" x14ac:dyDescent="0.25">
      <c r="A91" s="7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5"/>
    </row>
    <row r="92" spans="1:23" x14ac:dyDescent="0.25">
      <c r="A92" s="7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5"/>
    </row>
    <row r="93" spans="1:23" x14ac:dyDescent="0.25">
      <c r="A93" s="7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5"/>
    </row>
    <row r="94" spans="1:23" x14ac:dyDescent="0.25">
      <c r="A94" s="7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5"/>
    </row>
    <row r="95" spans="1:23" x14ac:dyDescent="0.25">
      <c r="A95" s="7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5"/>
    </row>
    <row r="96" spans="1:23" x14ac:dyDescent="0.25">
      <c r="A96" s="7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5"/>
    </row>
    <row r="97" spans="1:23" x14ac:dyDescent="0.25">
      <c r="A97" s="7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5"/>
    </row>
    <row r="98" spans="1:23" x14ac:dyDescent="0.25">
      <c r="A98" s="7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5"/>
    </row>
    <row r="99" spans="1:23" x14ac:dyDescent="0.25">
      <c r="A99" s="7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5"/>
    </row>
    <row r="100" spans="1:23" x14ac:dyDescent="0.25">
      <c r="A100" s="7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5"/>
    </row>
    <row r="101" spans="1:23" x14ac:dyDescent="0.25">
      <c r="A101" s="7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5"/>
    </row>
    <row r="102" spans="1:23" x14ac:dyDescent="0.25">
      <c r="A102" s="7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5"/>
    </row>
    <row r="103" spans="1:23" x14ac:dyDescent="0.25">
      <c r="A103" s="7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5"/>
    </row>
    <row r="104" spans="1:23" x14ac:dyDescent="0.25">
      <c r="A104" s="7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5"/>
    </row>
    <row r="105" spans="1:23" x14ac:dyDescent="0.25">
      <c r="A105" s="7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5"/>
    </row>
    <row r="106" spans="1:23" x14ac:dyDescent="0.25">
      <c r="A106" s="7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5"/>
    </row>
    <row r="107" spans="1:23" x14ac:dyDescent="0.25">
      <c r="A107" s="7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5"/>
    </row>
    <row r="108" spans="1:23" x14ac:dyDescent="0.25">
      <c r="A108" s="7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5"/>
    </row>
    <row r="109" spans="1:23" x14ac:dyDescent="0.25">
      <c r="A109" s="7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5"/>
    </row>
    <row r="110" spans="1:23" x14ac:dyDescent="0.25">
      <c r="A110" s="7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5"/>
    </row>
    <row r="111" spans="1:23" x14ac:dyDescent="0.25">
      <c r="A111" s="7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5"/>
    </row>
    <row r="112" spans="1:23" x14ac:dyDescent="0.25">
      <c r="A112" s="7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5"/>
    </row>
    <row r="113" spans="1:23" x14ac:dyDescent="0.25">
      <c r="A113" s="7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5"/>
    </row>
    <row r="114" spans="1:23" x14ac:dyDescent="0.25">
      <c r="A114" s="7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5"/>
    </row>
    <row r="115" spans="1:23" x14ac:dyDescent="0.25">
      <c r="A115" s="7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5"/>
    </row>
    <row r="116" spans="1:23" x14ac:dyDescent="0.25">
      <c r="A116" s="7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5"/>
    </row>
    <row r="117" spans="1:23" x14ac:dyDescent="0.25">
      <c r="A117" s="7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5"/>
    </row>
    <row r="118" spans="1:23" x14ac:dyDescent="0.25">
      <c r="A118" s="7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5"/>
    </row>
    <row r="119" spans="1:23" x14ac:dyDescent="0.25">
      <c r="A119" s="7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5"/>
    </row>
    <row r="120" spans="1:23" x14ac:dyDescent="0.25">
      <c r="A120" s="7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5"/>
    </row>
    <row r="121" spans="1:23" x14ac:dyDescent="0.25">
      <c r="A121" s="7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5"/>
    </row>
    <row r="122" spans="1:23" x14ac:dyDescent="0.25">
      <c r="A122" s="7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5"/>
    </row>
    <row r="123" spans="1:23" x14ac:dyDescent="0.25">
      <c r="A123" s="7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5"/>
    </row>
    <row r="124" spans="1:23" x14ac:dyDescent="0.25">
      <c r="A124" s="7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5"/>
    </row>
    <row r="125" spans="1:23" x14ac:dyDescent="0.25">
      <c r="A125" s="7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5"/>
    </row>
    <row r="126" spans="1:23" x14ac:dyDescent="0.25">
      <c r="A126" s="7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5"/>
    </row>
    <row r="127" spans="1:23" x14ac:dyDescent="0.25">
      <c r="A127" s="7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5"/>
    </row>
    <row r="128" spans="1:23" x14ac:dyDescent="0.25">
      <c r="A128" s="7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5"/>
    </row>
    <row r="129" spans="1:23" x14ac:dyDescent="0.25">
      <c r="A129" s="7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5"/>
    </row>
    <row r="130" spans="1:23" x14ac:dyDescent="0.25">
      <c r="A130" s="7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5"/>
    </row>
    <row r="131" spans="1:23" x14ac:dyDescent="0.25">
      <c r="A131" s="7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5"/>
    </row>
    <row r="132" spans="1:23" x14ac:dyDescent="0.25">
      <c r="A132" s="7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5"/>
    </row>
    <row r="133" spans="1:23" x14ac:dyDescent="0.25">
      <c r="A133" s="7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5"/>
    </row>
    <row r="134" spans="1:23" x14ac:dyDescent="0.25">
      <c r="A134" s="7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5"/>
    </row>
    <row r="135" spans="1:23" x14ac:dyDescent="0.25">
      <c r="A135" s="7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5"/>
    </row>
    <row r="136" spans="1:23" x14ac:dyDescent="0.25">
      <c r="A136" s="7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5"/>
    </row>
    <row r="137" spans="1:23" x14ac:dyDescent="0.25">
      <c r="A137" s="7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5"/>
    </row>
    <row r="138" spans="1:23" x14ac:dyDescent="0.25">
      <c r="A138" s="7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5"/>
    </row>
    <row r="139" spans="1:23" x14ac:dyDescent="0.25">
      <c r="A139" s="7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5"/>
    </row>
    <row r="140" spans="1:23" x14ac:dyDescent="0.25">
      <c r="A140" s="7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5"/>
    </row>
    <row r="141" spans="1:23" x14ac:dyDescent="0.25">
      <c r="A141" s="7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5"/>
    </row>
    <row r="142" spans="1:23" x14ac:dyDescent="0.25">
      <c r="A142" s="7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5"/>
    </row>
    <row r="143" spans="1:23" x14ac:dyDescent="0.25">
      <c r="A143" s="7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5"/>
    </row>
    <row r="144" spans="1:23" x14ac:dyDescent="0.25">
      <c r="A144" s="7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5"/>
    </row>
    <row r="145" spans="1:23" x14ac:dyDescent="0.25">
      <c r="A145" s="7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5"/>
    </row>
    <row r="146" spans="1:23" x14ac:dyDescent="0.25">
      <c r="A146" s="7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5"/>
    </row>
    <row r="147" spans="1:23" x14ac:dyDescent="0.25">
      <c r="A147" s="7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5"/>
    </row>
    <row r="148" spans="1:23" x14ac:dyDescent="0.25">
      <c r="A148" s="7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5"/>
    </row>
    <row r="149" spans="1:23" x14ac:dyDescent="0.25">
      <c r="A149" s="7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5"/>
    </row>
    <row r="150" spans="1:23" x14ac:dyDescent="0.25">
      <c r="A150" s="7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5"/>
    </row>
    <row r="151" spans="1:23" x14ac:dyDescent="0.25">
      <c r="A151" s="7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5"/>
    </row>
    <row r="152" spans="1:23" x14ac:dyDescent="0.25">
      <c r="A152" s="7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5"/>
    </row>
    <row r="153" spans="1:23" x14ac:dyDescent="0.25">
      <c r="A153" s="7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5"/>
    </row>
    <row r="154" spans="1:23" x14ac:dyDescent="0.25">
      <c r="A154" s="7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5"/>
    </row>
    <row r="155" spans="1:23" x14ac:dyDescent="0.25">
      <c r="A155" s="7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5"/>
    </row>
    <row r="156" spans="1:23" x14ac:dyDescent="0.25">
      <c r="A156" s="7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5"/>
    </row>
    <row r="157" spans="1:23" x14ac:dyDescent="0.25">
      <c r="A157" s="7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5"/>
    </row>
    <row r="158" spans="1:23" x14ac:dyDescent="0.25">
      <c r="A158" s="7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5"/>
    </row>
    <row r="159" spans="1:23" x14ac:dyDescent="0.25">
      <c r="A159" s="7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5"/>
    </row>
    <row r="160" spans="1:23" x14ac:dyDescent="0.25">
      <c r="A160" s="7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5"/>
    </row>
    <row r="161" spans="1:23" x14ac:dyDescent="0.25">
      <c r="A161" s="7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5"/>
    </row>
    <row r="162" spans="1:23" x14ac:dyDescent="0.25">
      <c r="A162" s="7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5"/>
    </row>
    <row r="163" spans="1:23" x14ac:dyDescent="0.25">
      <c r="A163" s="7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5"/>
    </row>
    <row r="164" spans="1:23" x14ac:dyDescent="0.25">
      <c r="A164" s="7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5"/>
    </row>
    <row r="165" spans="1:23" x14ac:dyDescent="0.25">
      <c r="A165" s="7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5"/>
    </row>
    <row r="166" spans="1:23" x14ac:dyDescent="0.25">
      <c r="A166" s="7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5"/>
    </row>
    <row r="167" spans="1:23" x14ac:dyDescent="0.25">
      <c r="A167" s="7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5"/>
    </row>
    <row r="168" spans="1:23" x14ac:dyDescent="0.25">
      <c r="A168" s="7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5"/>
    </row>
    <row r="169" spans="1:23" x14ac:dyDescent="0.25">
      <c r="A169" s="7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5"/>
    </row>
    <row r="170" spans="1:23" x14ac:dyDescent="0.25">
      <c r="A170" s="7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5"/>
    </row>
    <row r="171" spans="1:23" x14ac:dyDescent="0.25">
      <c r="A171" s="7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5"/>
    </row>
    <row r="172" spans="1:23" x14ac:dyDescent="0.25">
      <c r="A172" s="7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5"/>
    </row>
    <row r="173" spans="1:23" x14ac:dyDescent="0.25">
      <c r="A173" s="7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5"/>
    </row>
    <row r="174" spans="1:23" x14ac:dyDescent="0.25">
      <c r="A174" s="7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5"/>
    </row>
    <row r="175" spans="1:23" x14ac:dyDescent="0.25">
      <c r="A175" s="7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5"/>
    </row>
    <row r="176" spans="1:23" x14ac:dyDescent="0.25">
      <c r="A176" s="7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5"/>
    </row>
    <row r="177" spans="1:23" x14ac:dyDescent="0.25">
      <c r="A177" s="7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5"/>
    </row>
    <row r="178" spans="1:23" x14ac:dyDescent="0.25">
      <c r="A178" s="7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5"/>
    </row>
    <row r="179" spans="1:23" x14ac:dyDescent="0.25">
      <c r="A179" s="7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5"/>
    </row>
    <row r="180" spans="1:23" x14ac:dyDescent="0.25">
      <c r="A180" s="7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5"/>
    </row>
    <row r="181" spans="1:23" x14ac:dyDescent="0.25">
      <c r="A181" s="7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5"/>
    </row>
    <row r="182" spans="1:23" x14ac:dyDescent="0.25">
      <c r="A182" s="7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5"/>
    </row>
    <row r="183" spans="1:23" x14ac:dyDescent="0.25">
      <c r="A183" s="7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5"/>
    </row>
    <row r="184" spans="1:23" x14ac:dyDescent="0.25">
      <c r="A184" s="7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5"/>
    </row>
    <row r="185" spans="1:23" x14ac:dyDescent="0.25">
      <c r="A185" s="7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5"/>
    </row>
    <row r="186" spans="1:23" x14ac:dyDescent="0.25">
      <c r="A186" s="7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5"/>
    </row>
    <row r="187" spans="1:23" x14ac:dyDescent="0.25">
      <c r="A187" s="7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5"/>
    </row>
    <row r="188" spans="1:23" x14ac:dyDescent="0.25">
      <c r="A188" s="7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5"/>
    </row>
    <row r="189" spans="1:23" x14ac:dyDescent="0.25">
      <c r="A189" s="7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5"/>
    </row>
    <row r="190" spans="1:23" x14ac:dyDescent="0.25">
      <c r="A190" s="7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5"/>
    </row>
    <row r="191" spans="1:23" x14ac:dyDescent="0.25">
      <c r="A191" s="7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5"/>
    </row>
    <row r="192" spans="1:23" x14ac:dyDescent="0.25">
      <c r="A192" s="7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5"/>
    </row>
    <row r="193" spans="1:23" x14ac:dyDescent="0.25">
      <c r="A193" s="7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5"/>
    </row>
    <row r="194" spans="1:23" x14ac:dyDescent="0.25">
      <c r="A194" s="7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5"/>
    </row>
    <row r="195" spans="1:23" x14ac:dyDescent="0.25">
      <c r="A195" s="7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5"/>
    </row>
    <row r="196" spans="1:23" x14ac:dyDescent="0.25">
      <c r="A196" s="7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5"/>
    </row>
    <row r="197" spans="1:23" x14ac:dyDescent="0.25">
      <c r="A197" s="7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5"/>
    </row>
    <row r="198" spans="1:23" x14ac:dyDescent="0.25">
      <c r="A198" s="7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5"/>
    </row>
    <row r="199" spans="1:23" x14ac:dyDescent="0.25">
      <c r="A199" s="7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5"/>
    </row>
    <row r="200" spans="1:23" x14ac:dyDescent="0.25">
      <c r="A200" s="7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5"/>
    </row>
    <row r="201" spans="1:23" x14ac:dyDescent="0.25">
      <c r="A201" s="7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5"/>
    </row>
    <row r="202" spans="1:23" x14ac:dyDescent="0.25">
      <c r="A202" s="7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5"/>
    </row>
    <row r="203" spans="1:23" x14ac:dyDescent="0.25">
      <c r="A203" s="7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5"/>
    </row>
    <row r="204" spans="1:23" x14ac:dyDescent="0.25">
      <c r="A204" s="7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5"/>
    </row>
    <row r="205" spans="1:23" x14ac:dyDescent="0.25">
      <c r="A205" s="7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5"/>
    </row>
    <row r="206" spans="1:23" x14ac:dyDescent="0.25">
      <c r="A206" s="7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5"/>
    </row>
    <row r="207" spans="1:23" x14ac:dyDescent="0.25">
      <c r="A207" s="7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5"/>
    </row>
    <row r="208" spans="1:23" x14ac:dyDescent="0.25">
      <c r="A208" s="7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5"/>
    </row>
    <row r="209" spans="1:23" x14ac:dyDescent="0.25">
      <c r="A209" s="7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5"/>
    </row>
    <row r="210" spans="1:23" x14ac:dyDescent="0.25">
      <c r="A210" s="7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5"/>
    </row>
    <row r="211" spans="1:23" x14ac:dyDescent="0.25">
      <c r="A211" s="7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5"/>
    </row>
    <row r="212" spans="1:23" x14ac:dyDescent="0.25">
      <c r="A212" s="7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5"/>
    </row>
    <row r="213" spans="1:23" x14ac:dyDescent="0.25">
      <c r="A213" s="7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5"/>
    </row>
    <row r="214" spans="1:23" x14ac:dyDescent="0.25">
      <c r="A214" s="7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5"/>
    </row>
    <row r="215" spans="1:23" x14ac:dyDescent="0.25">
      <c r="A215" s="7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5"/>
    </row>
    <row r="216" spans="1:23" x14ac:dyDescent="0.25">
      <c r="A216" s="7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5"/>
    </row>
    <row r="217" spans="1:23" x14ac:dyDescent="0.25">
      <c r="A217" s="7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5"/>
    </row>
    <row r="218" spans="1:23" x14ac:dyDescent="0.25">
      <c r="A218" s="7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5"/>
    </row>
    <row r="219" spans="1:23" x14ac:dyDescent="0.25">
      <c r="A219" s="7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5"/>
    </row>
    <row r="220" spans="1:23" x14ac:dyDescent="0.25">
      <c r="A220" s="7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5"/>
    </row>
    <row r="221" spans="1:23" x14ac:dyDescent="0.25">
      <c r="A221" s="7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5"/>
    </row>
    <row r="222" spans="1:23" x14ac:dyDescent="0.25">
      <c r="A222" s="7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5"/>
    </row>
    <row r="223" spans="1:23" x14ac:dyDescent="0.25">
      <c r="A223" s="7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5"/>
    </row>
    <row r="224" spans="1:23" x14ac:dyDescent="0.25">
      <c r="A224" s="7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5"/>
    </row>
    <row r="225" spans="1:23" x14ac:dyDescent="0.25">
      <c r="A225" s="7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5"/>
    </row>
    <row r="226" spans="1:23" x14ac:dyDescent="0.25">
      <c r="A226" s="7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5"/>
    </row>
    <row r="227" spans="1:23" x14ac:dyDescent="0.25">
      <c r="A227" s="7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5"/>
    </row>
    <row r="228" spans="1:23" x14ac:dyDescent="0.25">
      <c r="A228" s="7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5"/>
    </row>
    <row r="229" spans="1:23" x14ac:dyDescent="0.25">
      <c r="A229" s="7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5"/>
    </row>
    <row r="230" spans="1:23" x14ac:dyDescent="0.25">
      <c r="A230" s="7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5"/>
    </row>
    <row r="231" spans="1:23" x14ac:dyDescent="0.25">
      <c r="A231" s="7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5"/>
    </row>
    <row r="232" spans="1:23" x14ac:dyDescent="0.25">
      <c r="A232" s="7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5"/>
    </row>
    <row r="233" spans="1:23" x14ac:dyDescent="0.25">
      <c r="A233" s="7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5"/>
    </row>
    <row r="234" spans="1:23" x14ac:dyDescent="0.25">
      <c r="A234" s="7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5"/>
    </row>
    <row r="235" spans="1:23" x14ac:dyDescent="0.25">
      <c r="A235" s="7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5"/>
    </row>
    <row r="236" spans="1:23" x14ac:dyDescent="0.25">
      <c r="A236" s="7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5"/>
    </row>
    <row r="237" spans="1:23" x14ac:dyDescent="0.25">
      <c r="A237" s="7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5"/>
    </row>
    <row r="238" spans="1:23" x14ac:dyDescent="0.25">
      <c r="A238" s="7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5"/>
    </row>
    <row r="239" spans="1:23" x14ac:dyDescent="0.25">
      <c r="A239" s="7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5"/>
    </row>
    <row r="240" spans="1:23" x14ac:dyDescent="0.25">
      <c r="A240" s="7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5"/>
    </row>
    <row r="241" spans="1:23" x14ac:dyDescent="0.25">
      <c r="A241" s="7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5"/>
    </row>
    <row r="242" spans="1:23" x14ac:dyDescent="0.25">
      <c r="A242" s="7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5"/>
    </row>
    <row r="243" spans="1:23" x14ac:dyDescent="0.25">
      <c r="A243" s="7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5"/>
    </row>
    <row r="244" spans="1:23" x14ac:dyDescent="0.25">
      <c r="A244" s="7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5"/>
    </row>
    <row r="245" spans="1:23" x14ac:dyDescent="0.25">
      <c r="A245" s="7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5"/>
    </row>
    <row r="246" spans="1:23" x14ac:dyDescent="0.25">
      <c r="A246" s="7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5"/>
    </row>
    <row r="247" spans="1:23" x14ac:dyDescent="0.25">
      <c r="A247" s="7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5"/>
    </row>
    <row r="248" spans="1:23" x14ac:dyDescent="0.25">
      <c r="A248" s="7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5"/>
    </row>
    <row r="249" spans="1:23" x14ac:dyDescent="0.25">
      <c r="A249" s="7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5"/>
    </row>
    <row r="250" spans="1:23" x14ac:dyDescent="0.25">
      <c r="A250" s="7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5"/>
    </row>
    <row r="251" spans="1:23" x14ac:dyDescent="0.25">
      <c r="A251" s="7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5"/>
    </row>
    <row r="252" spans="1:23" x14ac:dyDescent="0.25">
      <c r="A252" s="7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5"/>
    </row>
    <row r="253" spans="1:23" x14ac:dyDescent="0.25">
      <c r="A253" s="7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5"/>
    </row>
    <row r="254" spans="1:23" x14ac:dyDescent="0.25">
      <c r="A254" s="7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5"/>
    </row>
    <row r="255" spans="1:23" x14ac:dyDescent="0.25">
      <c r="A255" s="7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5"/>
    </row>
    <row r="256" spans="1:23" x14ac:dyDescent="0.25">
      <c r="A256" s="7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5"/>
    </row>
    <row r="257" spans="1:23" x14ac:dyDescent="0.25">
      <c r="A257" s="7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5"/>
    </row>
    <row r="258" spans="1:23" x14ac:dyDescent="0.25">
      <c r="A258" s="7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5"/>
    </row>
    <row r="259" spans="1:23" x14ac:dyDescent="0.25">
      <c r="A259" s="7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5"/>
    </row>
    <row r="260" spans="1:23" x14ac:dyDescent="0.25">
      <c r="A260" s="7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5"/>
    </row>
    <row r="261" spans="1:23" x14ac:dyDescent="0.25">
      <c r="A261" s="7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5"/>
    </row>
    <row r="262" spans="1:23" x14ac:dyDescent="0.25">
      <c r="A262" s="7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5"/>
    </row>
    <row r="263" spans="1:23" x14ac:dyDescent="0.25">
      <c r="A263" s="7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5"/>
    </row>
    <row r="264" spans="1:23" x14ac:dyDescent="0.25">
      <c r="A264" s="7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5"/>
    </row>
    <row r="265" spans="1:23" x14ac:dyDescent="0.25">
      <c r="A265" s="7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5"/>
    </row>
    <row r="266" spans="1:23" x14ac:dyDescent="0.25">
      <c r="A266" s="7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5"/>
    </row>
    <row r="267" spans="1:23" x14ac:dyDescent="0.25">
      <c r="A267" s="7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5"/>
    </row>
    <row r="268" spans="1:23" x14ac:dyDescent="0.25">
      <c r="A268" s="7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5"/>
    </row>
    <row r="269" spans="1:23" x14ac:dyDescent="0.25">
      <c r="A269" s="7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5"/>
    </row>
    <row r="270" spans="1:23" x14ac:dyDescent="0.25">
      <c r="A270" s="7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5"/>
    </row>
    <row r="271" spans="1:23" x14ac:dyDescent="0.25">
      <c r="A271" s="7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5"/>
    </row>
    <row r="272" spans="1:23" x14ac:dyDescent="0.25">
      <c r="A272" s="7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5"/>
    </row>
    <row r="273" spans="1:23" x14ac:dyDescent="0.25">
      <c r="A273" s="7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5"/>
    </row>
    <row r="274" spans="1:23" x14ac:dyDescent="0.25">
      <c r="A274" s="7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5"/>
    </row>
    <row r="275" spans="1:23" x14ac:dyDescent="0.25">
      <c r="A275" s="7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5"/>
    </row>
    <row r="276" spans="1:23" x14ac:dyDescent="0.25">
      <c r="A276" s="7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5"/>
    </row>
    <row r="277" spans="1:23" x14ac:dyDescent="0.25">
      <c r="A277" s="7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5"/>
    </row>
    <row r="278" spans="1:23" x14ac:dyDescent="0.25">
      <c r="A278" s="7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5"/>
    </row>
    <row r="279" spans="1:23" x14ac:dyDescent="0.25">
      <c r="A279" s="7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5"/>
    </row>
    <row r="280" spans="1:23" x14ac:dyDescent="0.25">
      <c r="A280" s="7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5"/>
    </row>
    <row r="281" spans="1:23" x14ac:dyDescent="0.25">
      <c r="A281" s="7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5"/>
    </row>
    <row r="282" spans="1:23" x14ac:dyDescent="0.25">
      <c r="A282" s="7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5"/>
    </row>
    <row r="283" spans="1:23" x14ac:dyDescent="0.25">
      <c r="A283" s="7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5"/>
    </row>
    <row r="284" spans="1:23" x14ac:dyDescent="0.25">
      <c r="A284" s="7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5"/>
    </row>
    <row r="285" spans="1:23" x14ac:dyDescent="0.25">
      <c r="A285" s="7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5"/>
    </row>
    <row r="286" spans="1:23" x14ac:dyDescent="0.25">
      <c r="A286" s="7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5"/>
    </row>
    <row r="287" spans="1:23" x14ac:dyDescent="0.25">
      <c r="A287" s="7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5"/>
    </row>
    <row r="288" spans="1:23" x14ac:dyDescent="0.25">
      <c r="A288" s="7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5"/>
    </row>
    <row r="289" spans="1:23" x14ac:dyDescent="0.25">
      <c r="A289" s="7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5"/>
    </row>
    <row r="290" spans="1:23" x14ac:dyDescent="0.25">
      <c r="A290" s="7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5"/>
    </row>
    <row r="291" spans="1:23" x14ac:dyDescent="0.25">
      <c r="A291" s="7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5"/>
    </row>
    <row r="292" spans="1:23" x14ac:dyDescent="0.25">
      <c r="A292" s="7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5"/>
    </row>
    <row r="293" spans="1:23" x14ac:dyDescent="0.25">
      <c r="A293" s="7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5"/>
    </row>
    <row r="294" spans="1:23" x14ac:dyDescent="0.25">
      <c r="A294" s="7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5"/>
    </row>
    <row r="295" spans="1:23" x14ac:dyDescent="0.25">
      <c r="A295" s="7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5"/>
    </row>
    <row r="296" spans="1:23" x14ac:dyDescent="0.25">
      <c r="A296" s="7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5"/>
    </row>
    <row r="297" spans="1:23" x14ac:dyDescent="0.25">
      <c r="A297" s="7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5"/>
    </row>
    <row r="298" spans="1:23" x14ac:dyDescent="0.25">
      <c r="A298" s="7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5"/>
    </row>
    <row r="299" spans="1:23" x14ac:dyDescent="0.25">
      <c r="A299" s="7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5"/>
    </row>
    <row r="300" spans="1:23" x14ac:dyDescent="0.25">
      <c r="A300" s="7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5"/>
    </row>
    <row r="301" spans="1:23" x14ac:dyDescent="0.25">
      <c r="A301" s="7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5"/>
    </row>
    <row r="302" spans="1:23" x14ac:dyDescent="0.25">
      <c r="A302" s="7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5"/>
    </row>
    <row r="303" spans="1:23" x14ac:dyDescent="0.25">
      <c r="A303" s="7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5"/>
    </row>
    <row r="304" spans="1:23" x14ac:dyDescent="0.25">
      <c r="A304" s="7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5"/>
    </row>
    <row r="305" spans="1:23" x14ac:dyDescent="0.25">
      <c r="A305" s="7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5"/>
    </row>
    <row r="306" spans="1:23" x14ac:dyDescent="0.25">
      <c r="A306" s="7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5"/>
    </row>
    <row r="307" spans="1:23" x14ac:dyDescent="0.25">
      <c r="A307" s="7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5"/>
    </row>
    <row r="308" spans="1:23" x14ac:dyDescent="0.25">
      <c r="A308" s="7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5"/>
    </row>
    <row r="309" spans="1:23" x14ac:dyDescent="0.25">
      <c r="A309" s="7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5"/>
    </row>
    <row r="310" spans="1:23" x14ac:dyDescent="0.25">
      <c r="A310" s="7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5"/>
    </row>
    <row r="311" spans="1:23" x14ac:dyDescent="0.25">
      <c r="A311" s="7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5"/>
    </row>
    <row r="312" spans="1:23" x14ac:dyDescent="0.25">
      <c r="A312" s="7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5"/>
    </row>
    <row r="313" spans="1:23" x14ac:dyDescent="0.25">
      <c r="A313" s="7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5"/>
    </row>
    <row r="314" spans="1:23" x14ac:dyDescent="0.25">
      <c r="A314" s="7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5"/>
    </row>
    <row r="315" spans="1:23" x14ac:dyDescent="0.25">
      <c r="A315" s="7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5"/>
    </row>
    <row r="316" spans="1:23" x14ac:dyDescent="0.25">
      <c r="A316" s="7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5"/>
    </row>
    <row r="317" spans="1:23" x14ac:dyDescent="0.25">
      <c r="A317" s="7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5"/>
    </row>
    <row r="318" spans="1:23" x14ac:dyDescent="0.25">
      <c r="A318" s="7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5"/>
    </row>
    <row r="319" spans="1:23" x14ac:dyDescent="0.25">
      <c r="A319" s="7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5"/>
    </row>
    <row r="320" spans="1:23" x14ac:dyDescent="0.25">
      <c r="A320" s="7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5"/>
    </row>
    <row r="321" spans="1:23" x14ac:dyDescent="0.25">
      <c r="A321" s="7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5"/>
    </row>
    <row r="322" spans="1:23" x14ac:dyDescent="0.25">
      <c r="A322" s="7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5"/>
    </row>
    <row r="323" spans="1:23" x14ac:dyDescent="0.25">
      <c r="A323" s="7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5"/>
    </row>
    <row r="324" spans="1:23" x14ac:dyDescent="0.25">
      <c r="A324" s="7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5"/>
    </row>
    <row r="325" spans="1:23" x14ac:dyDescent="0.25">
      <c r="A325" s="7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5"/>
    </row>
    <row r="326" spans="1:23" x14ac:dyDescent="0.25">
      <c r="A326" s="7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5"/>
    </row>
    <row r="327" spans="1:23" x14ac:dyDescent="0.25">
      <c r="A327" s="7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5"/>
    </row>
    <row r="328" spans="1:23" x14ac:dyDescent="0.25">
      <c r="A328" s="7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5"/>
    </row>
    <row r="329" spans="1:23" x14ac:dyDescent="0.25">
      <c r="A329" s="7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5"/>
    </row>
    <row r="330" spans="1:23" x14ac:dyDescent="0.25">
      <c r="A330" s="7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5"/>
    </row>
    <row r="331" spans="1:23" x14ac:dyDescent="0.25">
      <c r="A331" s="7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5"/>
    </row>
    <row r="332" spans="1:23" x14ac:dyDescent="0.25">
      <c r="A332" s="7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5"/>
    </row>
    <row r="333" spans="1:23" x14ac:dyDescent="0.25">
      <c r="A333" s="7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5"/>
    </row>
    <row r="334" spans="1:23" x14ac:dyDescent="0.25">
      <c r="A334" s="7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5"/>
    </row>
    <row r="335" spans="1:23" x14ac:dyDescent="0.25">
      <c r="A335" s="7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5"/>
    </row>
    <row r="336" spans="1:23" x14ac:dyDescent="0.25">
      <c r="A336" s="7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5"/>
    </row>
    <row r="337" spans="1:23" x14ac:dyDescent="0.25">
      <c r="A337" s="7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5"/>
    </row>
    <row r="338" spans="1:23" x14ac:dyDescent="0.25">
      <c r="A338" s="7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5"/>
    </row>
    <row r="339" spans="1:23" x14ac:dyDescent="0.25">
      <c r="A339" s="7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5"/>
    </row>
    <row r="340" spans="1:23" x14ac:dyDescent="0.25">
      <c r="A340" s="7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5"/>
    </row>
    <row r="341" spans="1:23" x14ac:dyDescent="0.25">
      <c r="A341" s="7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5"/>
    </row>
    <row r="342" spans="1:23" x14ac:dyDescent="0.25">
      <c r="A342" s="7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5"/>
    </row>
    <row r="343" spans="1:23" x14ac:dyDescent="0.25">
      <c r="A343" s="7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5"/>
    </row>
    <row r="344" spans="1:23" x14ac:dyDescent="0.25">
      <c r="A344" s="7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5"/>
    </row>
    <row r="345" spans="1:23" x14ac:dyDescent="0.25">
      <c r="A345" s="7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5"/>
    </row>
    <row r="346" spans="1:23" x14ac:dyDescent="0.25">
      <c r="A346" s="7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5"/>
    </row>
    <row r="347" spans="1:23" x14ac:dyDescent="0.25">
      <c r="A347" s="7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5"/>
    </row>
    <row r="348" spans="1:23" x14ac:dyDescent="0.25">
      <c r="A348" s="7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5"/>
    </row>
    <row r="349" spans="1:23" x14ac:dyDescent="0.25">
      <c r="A349" s="7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5"/>
    </row>
    <row r="350" spans="1:23" x14ac:dyDescent="0.25">
      <c r="A350" s="7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5"/>
    </row>
    <row r="351" spans="1:23" x14ac:dyDescent="0.25">
      <c r="A351" s="7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5"/>
    </row>
    <row r="352" spans="1:23" x14ac:dyDescent="0.25">
      <c r="A352" s="7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5"/>
    </row>
    <row r="353" spans="1:23" x14ac:dyDescent="0.25">
      <c r="A353" s="7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5"/>
    </row>
    <row r="354" spans="1:23" x14ac:dyDescent="0.25">
      <c r="A354" s="7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5"/>
    </row>
    <row r="355" spans="1:23" x14ac:dyDescent="0.25">
      <c r="A355" s="7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5"/>
    </row>
    <row r="356" spans="1:23" x14ac:dyDescent="0.25">
      <c r="A356" s="7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5"/>
    </row>
    <row r="357" spans="1:23" x14ac:dyDescent="0.25">
      <c r="A357" s="7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5"/>
    </row>
    <row r="358" spans="1:23" x14ac:dyDescent="0.25">
      <c r="A358" s="7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5"/>
    </row>
    <row r="359" spans="1:23" x14ac:dyDescent="0.25">
      <c r="A359" s="7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5"/>
    </row>
    <row r="360" spans="1:23" x14ac:dyDescent="0.25">
      <c r="A360" s="7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5"/>
    </row>
    <row r="361" spans="1:23" x14ac:dyDescent="0.25">
      <c r="A361" s="7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5"/>
    </row>
    <row r="362" spans="1:23" x14ac:dyDescent="0.25">
      <c r="A362" s="7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5"/>
    </row>
    <row r="363" spans="1:23" x14ac:dyDescent="0.25">
      <c r="A363" s="7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5"/>
    </row>
    <row r="364" spans="1:23" x14ac:dyDescent="0.25">
      <c r="A364" s="7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5"/>
    </row>
    <row r="365" spans="1:23" x14ac:dyDescent="0.25">
      <c r="A365" s="7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5"/>
    </row>
    <row r="366" spans="1:23" x14ac:dyDescent="0.25">
      <c r="A366" s="7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5"/>
    </row>
    <row r="367" spans="1:23" x14ac:dyDescent="0.25">
      <c r="A367" s="7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5"/>
    </row>
    <row r="368" spans="1:23" x14ac:dyDescent="0.25">
      <c r="A368" s="7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5"/>
    </row>
    <row r="369" spans="1:23" x14ac:dyDescent="0.25">
      <c r="A369" s="7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5"/>
    </row>
    <row r="370" spans="1:23" x14ac:dyDescent="0.25">
      <c r="A370" s="7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5"/>
    </row>
    <row r="371" spans="1:23" x14ac:dyDescent="0.25">
      <c r="A371" s="7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5"/>
    </row>
    <row r="372" spans="1:23" x14ac:dyDescent="0.25">
      <c r="A372" s="7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5"/>
    </row>
    <row r="373" spans="1:23" x14ac:dyDescent="0.25">
      <c r="A373" s="7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5"/>
    </row>
    <row r="374" spans="1:23" x14ac:dyDescent="0.25">
      <c r="A374" s="7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5"/>
    </row>
    <row r="375" spans="1:23" x14ac:dyDescent="0.25">
      <c r="A375" s="7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5"/>
    </row>
    <row r="376" spans="1:23" x14ac:dyDescent="0.25">
      <c r="A376" s="7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5"/>
    </row>
    <row r="377" spans="1:23" x14ac:dyDescent="0.25">
      <c r="A377" s="7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5"/>
    </row>
    <row r="378" spans="1:23" x14ac:dyDescent="0.25">
      <c r="A378" s="7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5"/>
    </row>
    <row r="379" spans="1:23" x14ac:dyDescent="0.25">
      <c r="A379" s="7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5"/>
    </row>
    <row r="380" spans="1:23" x14ac:dyDescent="0.25">
      <c r="A380" s="7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5"/>
    </row>
    <row r="381" spans="1:23" x14ac:dyDescent="0.25">
      <c r="A381" s="7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5"/>
    </row>
    <row r="382" spans="1:23" x14ac:dyDescent="0.25">
      <c r="A382" s="7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5"/>
    </row>
    <row r="383" spans="1:23" x14ac:dyDescent="0.25">
      <c r="A383" s="7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5"/>
    </row>
    <row r="384" spans="1:23" x14ac:dyDescent="0.25">
      <c r="A384" s="7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5"/>
    </row>
    <row r="385" spans="1:23" x14ac:dyDescent="0.25">
      <c r="A385" s="7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5"/>
    </row>
    <row r="386" spans="1:23" x14ac:dyDescent="0.25">
      <c r="A386" s="7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5"/>
    </row>
    <row r="387" spans="1:23" x14ac:dyDescent="0.25">
      <c r="A387" s="7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5"/>
    </row>
    <row r="388" spans="1:23" x14ac:dyDescent="0.25">
      <c r="A388" s="7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5"/>
    </row>
    <row r="389" spans="1:23" x14ac:dyDescent="0.25">
      <c r="A389" s="7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5"/>
    </row>
    <row r="390" spans="1:23" x14ac:dyDescent="0.25">
      <c r="A390" s="7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5"/>
    </row>
    <row r="391" spans="1:23" x14ac:dyDescent="0.25">
      <c r="A391" s="7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5"/>
    </row>
    <row r="392" spans="1:23" x14ac:dyDescent="0.25">
      <c r="A392" s="7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5"/>
    </row>
    <row r="393" spans="1:23" x14ac:dyDescent="0.25">
      <c r="A393" s="7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5"/>
    </row>
    <row r="394" spans="1:23" x14ac:dyDescent="0.25">
      <c r="A394" s="7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5"/>
    </row>
    <row r="395" spans="1:23" x14ac:dyDescent="0.25">
      <c r="A395" s="7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5"/>
    </row>
    <row r="396" spans="1:23" x14ac:dyDescent="0.25">
      <c r="A396" s="7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5"/>
    </row>
    <row r="397" spans="1:23" x14ac:dyDescent="0.25">
      <c r="A397" s="7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5"/>
    </row>
    <row r="398" spans="1:23" x14ac:dyDescent="0.25">
      <c r="A398" s="7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5"/>
    </row>
    <row r="399" spans="1:23" x14ac:dyDescent="0.25">
      <c r="A399" s="7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5"/>
    </row>
    <row r="400" spans="1:23" x14ac:dyDescent="0.25">
      <c r="A400" s="7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5"/>
    </row>
    <row r="401" spans="1:23" x14ac:dyDescent="0.25">
      <c r="A401" s="7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5"/>
    </row>
    <row r="402" spans="1:23" x14ac:dyDescent="0.25">
      <c r="A402" s="7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5"/>
    </row>
    <row r="403" spans="1:23" x14ac:dyDescent="0.25">
      <c r="A403" s="7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5"/>
    </row>
    <row r="404" spans="1:23" x14ac:dyDescent="0.25">
      <c r="A404" s="7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5"/>
    </row>
    <row r="405" spans="1:23" x14ac:dyDescent="0.25">
      <c r="A405" s="7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5"/>
    </row>
    <row r="406" spans="1:23" x14ac:dyDescent="0.25">
      <c r="A406" s="7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5"/>
    </row>
    <row r="407" spans="1:23" x14ac:dyDescent="0.25">
      <c r="A407" s="7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5"/>
    </row>
    <row r="408" spans="1:23" x14ac:dyDescent="0.25">
      <c r="A408" s="7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5"/>
    </row>
    <row r="409" spans="1:23" x14ac:dyDescent="0.25">
      <c r="A409" s="7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5"/>
    </row>
    <row r="410" spans="1:23" x14ac:dyDescent="0.25">
      <c r="A410" s="7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5"/>
    </row>
    <row r="411" spans="1:23" x14ac:dyDescent="0.25">
      <c r="A411" s="7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5"/>
    </row>
    <row r="412" spans="1:23" x14ac:dyDescent="0.25">
      <c r="A412" s="7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5"/>
    </row>
    <row r="413" spans="1:23" x14ac:dyDescent="0.25">
      <c r="A413" s="7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5"/>
    </row>
    <row r="414" spans="1:23" x14ac:dyDescent="0.25">
      <c r="A414" s="7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5"/>
    </row>
    <row r="415" spans="1:23" x14ac:dyDescent="0.25">
      <c r="A415" s="7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5"/>
    </row>
    <row r="416" spans="1:23" x14ac:dyDescent="0.25">
      <c r="A416" s="7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5"/>
    </row>
    <row r="417" spans="1:23" x14ac:dyDescent="0.25">
      <c r="A417" s="7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5"/>
    </row>
    <row r="418" spans="1:23" x14ac:dyDescent="0.25">
      <c r="A418" s="7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5"/>
    </row>
    <row r="419" spans="1:23" x14ac:dyDescent="0.25">
      <c r="A419" s="7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5"/>
    </row>
    <row r="420" spans="1:23" x14ac:dyDescent="0.25">
      <c r="A420" s="7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5"/>
    </row>
    <row r="421" spans="1:23" x14ac:dyDescent="0.25">
      <c r="A421" s="7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5"/>
    </row>
    <row r="422" spans="1:23" x14ac:dyDescent="0.25">
      <c r="A422" s="7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5"/>
    </row>
    <row r="423" spans="1:23" x14ac:dyDescent="0.25">
      <c r="A423" s="7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5"/>
    </row>
    <row r="424" spans="1:23" x14ac:dyDescent="0.25">
      <c r="A424" s="7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5"/>
    </row>
    <row r="425" spans="1:23" x14ac:dyDescent="0.25">
      <c r="A425" s="7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5"/>
    </row>
    <row r="426" spans="1:23" x14ac:dyDescent="0.25">
      <c r="A426" s="7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5"/>
    </row>
    <row r="427" spans="1:23" x14ac:dyDescent="0.25">
      <c r="A427" s="7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5"/>
    </row>
    <row r="428" spans="1:23" x14ac:dyDescent="0.25">
      <c r="A428" s="7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5"/>
    </row>
    <row r="429" spans="1:23" x14ac:dyDescent="0.25">
      <c r="A429" s="7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5"/>
    </row>
    <row r="430" spans="1:23" x14ac:dyDescent="0.25">
      <c r="A430" s="7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5"/>
    </row>
    <row r="431" spans="1:23" x14ac:dyDescent="0.25">
      <c r="A431" s="7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5"/>
    </row>
    <row r="432" spans="1:23" x14ac:dyDescent="0.25">
      <c r="A432" s="7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5"/>
    </row>
    <row r="433" spans="1:23" x14ac:dyDescent="0.25">
      <c r="A433" s="7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5"/>
    </row>
    <row r="434" spans="1:23" x14ac:dyDescent="0.25">
      <c r="A434" s="7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5"/>
    </row>
    <row r="435" spans="1:23" x14ac:dyDescent="0.25">
      <c r="A435" s="7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5"/>
    </row>
    <row r="436" spans="1:23" x14ac:dyDescent="0.25">
      <c r="A436" s="7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5"/>
    </row>
    <row r="437" spans="1:23" x14ac:dyDescent="0.25">
      <c r="A437" s="7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5"/>
    </row>
    <row r="438" spans="1:23" x14ac:dyDescent="0.25">
      <c r="A438" s="7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5"/>
    </row>
    <row r="439" spans="1:23" x14ac:dyDescent="0.25">
      <c r="A439" s="7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5"/>
    </row>
    <row r="440" spans="1:23" x14ac:dyDescent="0.25">
      <c r="A440" s="7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5"/>
    </row>
    <row r="441" spans="1:23" x14ac:dyDescent="0.25">
      <c r="A441" s="7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5"/>
    </row>
    <row r="442" spans="1:23" x14ac:dyDescent="0.25">
      <c r="A442" s="7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5"/>
    </row>
    <row r="443" spans="1:23" x14ac:dyDescent="0.25">
      <c r="A443" s="7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5"/>
    </row>
    <row r="444" spans="1:23" x14ac:dyDescent="0.25">
      <c r="A444" s="7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5"/>
    </row>
    <row r="445" spans="1:23" x14ac:dyDescent="0.25">
      <c r="A445" s="7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5"/>
    </row>
    <row r="446" spans="1:23" x14ac:dyDescent="0.25">
      <c r="A446" s="7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5"/>
    </row>
    <row r="447" spans="1:23" x14ac:dyDescent="0.25">
      <c r="A447" s="7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5"/>
    </row>
    <row r="448" spans="1:23" x14ac:dyDescent="0.25">
      <c r="A448" s="7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5"/>
    </row>
    <row r="449" spans="1:23" x14ac:dyDescent="0.25">
      <c r="A449" s="7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5"/>
    </row>
    <row r="450" spans="1:23" x14ac:dyDescent="0.25">
      <c r="A450" s="7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5"/>
    </row>
    <row r="451" spans="1:23" x14ac:dyDescent="0.25">
      <c r="A451" s="7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5"/>
    </row>
    <row r="452" spans="1:23" x14ac:dyDescent="0.25">
      <c r="A452" s="7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5"/>
    </row>
    <row r="453" spans="1:23" x14ac:dyDescent="0.25">
      <c r="A453" s="7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5"/>
    </row>
    <row r="454" spans="1:23" x14ac:dyDescent="0.25">
      <c r="A454" s="7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5"/>
    </row>
    <row r="455" spans="1:23" x14ac:dyDescent="0.25">
      <c r="A455" s="7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5"/>
    </row>
    <row r="456" spans="1:23" x14ac:dyDescent="0.25">
      <c r="A456" s="7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5"/>
    </row>
    <row r="457" spans="1:23" x14ac:dyDescent="0.25">
      <c r="A457" s="7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5"/>
    </row>
    <row r="458" spans="1:23" x14ac:dyDescent="0.25">
      <c r="A458" s="7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5"/>
    </row>
    <row r="459" spans="1:23" x14ac:dyDescent="0.25">
      <c r="A459" s="7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5"/>
    </row>
    <row r="460" spans="1:23" x14ac:dyDescent="0.25">
      <c r="A460" s="7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5"/>
    </row>
    <row r="461" spans="1:23" x14ac:dyDescent="0.25">
      <c r="A461" s="7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5"/>
    </row>
    <row r="462" spans="1:23" x14ac:dyDescent="0.25">
      <c r="A462" s="7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5"/>
    </row>
    <row r="463" spans="1:23" x14ac:dyDescent="0.25">
      <c r="A463" s="7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5"/>
    </row>
    <row r="464" spans="1:23" x14ac:dyDescent="0.25">
      <c r="A464" s="7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5"/>
    </row>
    <row r="465" spans="1:23" x14ac:dyDescent="0.25">
      <c r="A465" s="7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5"/>
    </row>
    <row r="466" spans="1:23" x14ac:dyDescent="0.25">
      <c r="A466" s="7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5"/>
    </row>
    <row r="467" spans="1:23" x14ac:dyDescent="0.25">
      <c r="A467" s="7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5"/>
    </row>
    <row r="468" spans="1:23" x14ac:dyDescent="0.25">
      <c r="A468" s="7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5"/>
    </row>
    <row r="469" spans="1:23" x14ac:dyDescent="0.25">
      <c r="A469" s="7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5"/>
    </row>
    <row r="470" spans="1:23" x14ac:dyDescent="0.25">
      <c r="A470" s="7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5"/>
    </row>
    <row r="471" spans="1:23" x14ac:dyDescent="0.25">
      <c r="A471" s="7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5"/>
    </row>
    <row r="472" spans="1:23" x14ac:dyDescent="0.25">
      <c r="A472" s="7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5"/>
    </row>
    <row r="473" spans="1:23" x14ac:dyDescent="0.25">
      <c r="A473" s="7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5"/>
    </row>
    <row r="474" spans="1:23" x14ac:dyDescent="0.25">
      <c r="A474" s="7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5"/>
    </row>
    <row r="475" spans="1:23" x14ac:dyDescent="0.25">
      <c r="A475" s="7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5"/>
    </row>
    <row r="476" spans="1:23" x14ac:dyDescent="0.25">
      <c r="A476" s="7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5"/>
    </row>
    <row r="477" spans="1:23" x14ac:dyDescent="0.25">
      <c r="A477" s="7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5"/>
    </row>
    <row r="478" spans="1:23" x14ac:dyDescent="0.25">
      <c r="A478" s="7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5"/>
    </row>
    <row r="479" spans="1:23" x14ac:dyDescent="0.25">
      <c r="A479" s="7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5"/>
    </row>
    <row r="480" spans="1:23" x14ac:dyDescent="0.25">
      <c r="A480" s="7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5"/>
    </row>
    <row r="481" spans="1:23" x14ac:dyDescent="0.25">
      <c r="A481" s="7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5"/>
    </row>
    <row r="482" spans="1:23" x14ac:dyDescent="0.25">
      <c r="A482" s="7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5"/>
    </row>
    <row r="483" spans="1:23" x14ac:dyDescent="0.25">
      <c r="A483" s="7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5"/>
    </row>
    <row r="484" spans="1:23" x14ac:dyDescent="0.25">
      <c r="A484" s="7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5"/>
    </row>
    <row r="485" spans="1:23" x14ac:dyDescent="0.25">
      <c r="A485" s="7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5"/>
    </row>
    <row r="486" spans="1:23" x14ac:dyDescent="0.25">
      <c r="A486" s="7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5"/>
    </row>
    <row r="487" spans="1:23" x14ac:dyDescent="0.25">
      <c r="A487" s="7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5"/>
    </row>
    <row r="488" spans="1:23" x14ac:dyDescent="0.25">
      <c r="A488" s="7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5"/>
    </row>
    <row r="489" spans="1:23" x14ac:dyDescent="0.25">
      <c r="A489" s="7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5"/>
    </row>
    <row r="490" spans="1:23" x14ac:dyDescent="0.25">
      <c r="A490" s="7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5"/>
    </row>
    <row r="491" spans="1:23" x14ac:dyDescent="0.25">
      <c r="A491" s="7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5"/>
    </row>
    <row r="492" spans="1:23" x14ac:dyDescent="0.25">
      <c r="A492" s="7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5"/>
    </row>
    <row r="493" spans="1:23" x14ac:dyDescent="0.25">
      <c r="A493" s="7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5"/>
    </row>
    <row r="494" spans="1:23" x14ac:dyDescent="0.25">
      <c r="A494" s="7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5"/>
    </row>
    <row r="495" spans="1:23" x14ac:dyDescent="0.25">
      <c r="A495" s="7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5"/>
    </row>
    <row r="496" spans="1:23" x14ac:dyDescent="0.25">
      <c r="A496" s="7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5"/>
    </row>
    <row r="497" spans="1:23" x14ac:dyDescent="0.25">
      <c r="A497" s="7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5"/>
    </row>
    <row r="498" spans="1:23" x14ac:dyDescent="0.25">
      <c r="A498" s="7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5"/>
    </row>
    <row r="499" spans="1:23" x14ac:dyDescent="0.25">
      <c r="A499" s="7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5"/>
    </row>
    <row r="500" spans="1:23" x14ac:dyDescent="0.25">
      <c r="A500" s="7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5"/>
    </row>
    <row r="501" spans="1:23" x14ac:dyDescent="0.25">
      <c r="A501" s="7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5"/>
    </row>
    <row r="502" spans="1:23" x14ac:dyDescent="0.25">
      <c r="A502" s="7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5"/>
    </row>
    <row r="503" spans="1:23" x14ac:dyDescent="0.25">
      <c r="A503" s="7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5"/>
    </row>
    <row r="504" spans="1:23" x14ac:dyDescent="0.25">
      <c r="A504" s="7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5"/>
    </row>
    <row r="505" spans="1:23" x14ac:dyDescent="0.25">
      <c r="A505" s="7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5"/>
    </row>
    <row r="506" spans="1:23" x14ac:dyDescent="0.25">
      <c r="A506" s="7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5"/>
    </row>
    <row r="507" spans="1:23" x14ac:dyDescent="0.25">
      <c r="A507" s="7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5"/>
    </row>
    <row r="508" spans="1:23" x14ac:dyDescent="0.25">
      <c r="A508" s="7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5"/>
    </row>
    <row r="509" spans="1:23" x14ac:dyDescent="0.25">
      <c r="A509" s="7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5"/>
    </row>
    <row r="510" spans="1:23" x14ac:dyDescent="0.25">
      <c r="A510" s="7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5"/>
    </row>
    <row r="511" spans="1:23" x14ac:dyDescent="0.25">
      <c r="A511" s="7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5"/>
    </row>
    <row r="512" spans="1:23" x14ac:dyDescent="0.25">
      <c r="A512" s="7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5"/>
    </row>
    <row r="513" spans="1:23" x14ac:dyDescent="0.25">
      <c r="A513" s="7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5"/>
    </row>
    <row r="514" spans="1:23" x14ac:dyDescent="0.25">
      <c r="A514" s="7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5"/>
    </row>
    <row r="515" spans="1:23" x14ac:dyDescent="0.25">
      <c r="A515" s="7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5"/>
    </row>
    <row r="516" spans="1:23" x14ac:dyDescent="0.25">
      <c r="A516" s="7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5"/>
    </row>
    <row r="517" spans="1:23" x14ac:dyDescent="0.25">
      <c r="A517" s="7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5"/>
    </row>
    <row r="518" spans="1:23" x14ac:dyDescent="0.25">
      <c r="A518" s="7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5"/>
    </row>
    <row r="519" spans="1:23" x14ac:dyDescent="0.25">
      <c r="A519" s="7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5"/>
    </row>
    <row r="520" spans="1:23" x14ac:dyDescent="0.25">
      <c r="A520" s="7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5"/>
    </row>
    <row r="521" spans="1:23" x14ac:dyDescent="0.25">
      <c r="A521" s="7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5"/>
    </row>
    <row r="522" spans="1:23" x14ac:dyDescent="0.25">
      <c r="A522" s="7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5"/>
    </row>
    <row r="523" spans="1:23" x14ac:dyDescent="0.25">
      <c r="A523" s="7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5"/>
    </row>
    <row r="524" spans="1:23" x14ac:dyDescent="0.25">
      <c r="A524" s="7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5"/>
    </row>
    <row r="525" spans="1:23" x14ac:dyDescent="0.25">
      <c r="A525" s="7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5"/>
    </row>
    <row r="526" spans="1:23" x14ac:dyDescent="0.25">
      <c r="A526" s="7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5"/>
    </row>
    <row r="527" spans="1:23" x14ac:dyDescent="0.25">
      <c r="A527" s="7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5"/>
    </row>
    <row r="528" spans="1:23" x14ac:dyDescent="0.25">
      <c r="A528" s="7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5"/>
    </row>
    <row r="529" spans="1:23" x14ac:dyDescent="0.25">
      <c r="A529" s="7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5"/>
    </row>
    <row r="530" spans="1:23" x14ac:dyDescent="0.25">
      <c r="A530" s="7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5"/>
    </row>
    <row r="531" spans="1:23" x14ac:dyDescent="0.25">
      <c r="A531" s="7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5"/>
    </row>
    <row r="532" spans="1:23" x14ac:dyDescent="0.25">
      <c r="A532" s="7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5"/>
    </row>
    <row r="533" spans="1:23" x14ac:dyDescent="0.25">
      <c r="A533" s="7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5"/>
    </row>
    <row r="534" spans="1:23" x14ac:dyDescent="0.25">
      <c r="A534" s="7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5"/>
    </row>
    <row r="535" spans="1:23" x14ac:dyDescent="0.25">
      <c r="A535" s="7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5"/>
    </row>
    <row r="536" spans="1:23" x14ac:dyDescent="0.25">
      <c r="A536" s="7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5"/>
    </row>
    <row r="537" spans="1:23" x14ac:dyDescent="0.25">
      <c r="A537" s="7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5"/>
    </row>
    <row r="538" spans="1:23" x14ac:dyDescent="0.25">
      <c r="A538" s="7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5"/>
    </row>
    <row r="539" spans="1:23" x14ac:dyDescent="0.25">
      <c r="A539" s="7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5"/>
    </row>
    <row r="540" spans="1:23" x14ac:dyDescent="0.25">
      <c r="A540" s="7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5"/>
    </row>
    <row r="541" spans="1:23" x14ac:dyDescent="0.25">
      <c r="A541" s="7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5"/>
    </row>
    <row r="542" spans="1:23" x14ac:dyDescent="0.25">
      <c r="A542" s="7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5"/>
    </row>
    <row r="543" spans="1:23" x14ac:dyDescent="0.25">
      <c r="A543" s="7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5"/>
    </row>
    <row r="544" spans="1:23" x14ac:dyDescent="0.25">
      <c r="A544" s="7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5"/>
    </row>
    <row r="545" spans="1:23" x14ac:dyDescent="0.25">
      <c r="A545" s="7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5"/>
    </row>
    <row r="546" spans="1:23" x14ac:dyDescent="0.25">
      <c r="A546" s="7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5"/>
    </row>
    <row r="547" spans="1:23" x14ac:dyDescent="0.25">
      <c r="A547" s="7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5"/>
    </row>
    <row r="548" spans="1:23" x14ac:dyDescent="0.25">
      <c r="A548" s="7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5"/>
    </row>
    <row r="549" spans="1:23" x14ac:dyDescent="0.25">
      <c r="A549" s="7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5"/>
    </row>
    <row r="550" spans="1:23" x14ac:dyDescent="0.25">
      <c r="A550" s="7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5"/>
    </row>
    <row r="551" spans="1:23" x14ac:dyDescent="0.25">
      <c r="A551" s="7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5"/>
    </row>
    <row r="552" spans="1:23" x14ac:dyDescent="0.25">
      <c r="A552" s="7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5"/>
    </row>
    <row r="553" spans="1:23" x14ac:dyDescent="0.25">
      <c r="A553" s="7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5"/>
    </row>
    <row r="554" spans="1:23" x14ac:dyDescent="0.25">
      <c r="A554" s="7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5"/>
    </row>
    <row r="555" spans="1:23" x14ac:dyDescent="0.25">
      <c r="A555" s="7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5"/>
    </row>
    <row r="556" spans="1:23" x14ac:dyDescent="0.25">
      <c r="A556" s="7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5"/>
    </row>
    <row r="557" spans="1:23" x14ac:dyDescent="0.25">
      <c r="A557" s="7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5"/>
    </row>
    <row r="558" spans="1:23" x14ac:dyDescent="0.25">
      <c r="A558" s="7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5"/>
    </row>
    <row r="559" spans="1:23" x14ac:dyDescent="0.25">
      <c r="A559" s="7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5"/>
    </row>
    <row r="560" spans="1:23" x14ac:dyDescent="0.25">
      <c r="A560" s="7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5"/>
    </row>
    <row r="561" spans="1:23" x14ac:dyDescent="0.25">
      <c r="A561" s="7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5"/>
    </row>
    <row r="562" spans="1:23" x14ac:dyDescent="0.25">
      <c r="A562" s="7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5"/>
    </row>
    <row r="563" spans="1:23" x14ac:dyDescent="0.25">
      <c r="A563" s="7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5"/>
    </row>
    <row r="564" spans="1:23" x14ac:dyDescent="0.25">
      <c r="A564" s="7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5"/>
    </row>
    <row r="565" spans="1:23" x14ac:dyDescent="0.25">
      <c r="A565" s="7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5"/>
    </row>
    <row r="566" spans="1:23" x14ac:dyDescent="0.25">
      <c r="A566" s="7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5"/>
    </row>
    <row r="567" spans="1:23" x14ac:dyDescent="0.25">
      <c r="A567" s="7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5"/>
    </row>
    <row r="568" spans="1:23" x14ac:dyDescent="0.25">
      <c r="A568" s="7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5"/>
    </row>
    <row r="569" spans="1:23" x14ac:dyDescent="0.25">
      <c r="A569" s="7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5"/>
    </row>
    <row r="570" spans="1:23" x14ac:dyDescent="0.25">
      <c r="A570" s="7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5"/>
    </row>
    <row r="571" spans="1:23" x14ac:dyDescent="0.25">
      <c r="A571" s="7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5"/>
    </row>
    <row r="572" spans="1:23" x14ac:dyDescent="0.25">
      <c r="A572" s="7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5"/>
    </row>
    <row r="573" spans="1:23" x14ac:dyDescent="0.25">
      <c r="A573" s="7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5"/>
    </row>
    <row r="574" spans="1:23" x14ac:dyDescent="0.25">
      <c r="A574" s="7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5"/>
    </row>
    <row r="575" spans="1:23" x14ac:dyDescent="0.25">
      <c r="A575" s="7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5"/>
    </row>
    <row r="576" spans="1:23" x14ac:dyDescent="0.25">
      <c r="A576" s="7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5"/>
    </row>
    <row r="577" spans="1:23" x14ac:dyDescent="0.25">
      <c r="A577" s="7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5"/>
    </row>
    <row r="578" spans="1:23" x14ac:dyDescent="0.25">
      <c r="A578" s="7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5"/>
    </row>
    <row r="579" spans="1:23" x14ac:dyDescent="0.25">
      <c r="A579" s="7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5"/>
    </row>
    <row r="580" spans="1:23" x14ac:dyDescent="0.25">
      <c r="A580" s="7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5"/>
    </row>
    <row r="581" spans="1:23" x14ac:dyDescent="0.25">
      <c r="A581" s="7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5"/>
    </row>
    <row r="582" spans="1:23" x14ac:dyDescent="0.25">
      <c r="A582" s="7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5"/>
    </row>
    <row r="583" spans="1:23" x14ac:dyDescent="0.25">
      <c r="A583" s="7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5"/>
    </row>
    <row r="584" spans="1:23" x14ac:dyDescent="0.25">
      <c r="A584" s="7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5"/>
    </row>
    <row r="585" spans="1:23" x14ac:dyDescent="0.25">
      <c r="A585" s="7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5"/>
    </row>
    <row r="586" spans="1:23" x14ac:dyDescent="0.25">
      <c r="A586" s="7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5"/>
    </row>
    <row r="587" spans="1:23" x14ac:dyDescent="0.25">
      <c r="A587" s="7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5"/>
    </row>
    <row r="588" spans="1:23" x14ac:dyDescent="0.25">
      <c r="A588" s="7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5"/>
    </row>
    <row r="589" spans="1:23" x14ac:dyDescent="0.25">
      <c r="A589" s="7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5"/>
    </row>
    <row r="590" spans="1:23" x14ac:dyDescent="0.25">
      <c r="A590" s="7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5"/>
    </row>
    <row r="591" spans="1:23" x14ac:dyDescent="0.25">
      <c r="A591" s="7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5"/>
    </row>
    <row r="592" spans="1:23" x14ac:dyDescent="0.25">
      <c r="A592" s="7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5"/>
    </row>
    <row r="593" spans="1:23" x14ac:dyDescent="0.25">
      <c r="A593" s="7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5"/>
    </row>
    <row r="594" spans="1:23" x14ac:dyDescent="0.25">
      <c r="A594" s="7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5"/>
    </row>
    <row r="595" spans="1:23" x14ac:dyDescent="0.25">
      <c r="A595" s="7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5"/>
    </row>
    <row r="596" spans="1:23" x14ac:dyDescent="0.25">
      <c r="A596" s="7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5"/>
    </row>
    <row r="597" spans="1:23" x14ac:dyDescent="0.25">
      <c r="A597" s="7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5"/>
    </row>
    <row r="598" spans="1:23" x14ac:dyDescent="0.25">
      <c r="A598" s="7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5"/>
    </row>
    <row r="599" spans="1:23" x14ac:dyDescent="0.25">
      <c r="A599" s="7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5"/>
    </row>
    <row r="600" spans="1:23" x14ac:dyDescent="0.25">
      <c r="A600" s="7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5"/>
    </row>
    <row r="601" spans="1:23" x14ac:dyDescent="0.25">
      <c r="A601" s="7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5"/>
    </row>
    <row r="602" spans="1:23" x14ac:dyDescent="0.25">
      <c r="A602" s="7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5"/>
    </row>
    <row r="603" spans="1:23" x14ac:dyDescent="0.25">
      <c r="A603" s="7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5"/>
    </row>
    <row r="604" spans="1:23" x14ac:dyDescent="0.25">
      <c r="A604" s="7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5"/>
    </row>
    <row r="605" spans="1:23" x14ac:dyDescent="0.25">
      <c r="A605" s="7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5"/>
    </row>
    <row r="606" spans="1:23" x14ac:dyDescent="0.25">
      <c r="A606" s="7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5"/>
    </row>
    <row r="607" spans="1:23" x14ac:dyDescent="0.25">
      <c r="A607" s="7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5"/>
    </row>
    <row r="608" spans="1:23" x14ac:dyDescent="0.25">
      <c r="A608" s="7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5"/>
    </row>
    <row r="609" spans="1:23" x14ac:dyDescent="0.25">
      <c r="A609" s="7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5"/>
    </row>
    <row r="610" spans="1:23" x14ac:dyDescent="0.25">
      <c r="A610" s="7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5"/>
    </row>
    <row r="611" spans="1:23" x14ac:dyDescent="0.25">
      <c r="A611" s="7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5"/>
    </row>
    <row r="612" spans="1:23" x14ac:dyDescent="0.25">
      <c r="A612" s="7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5"/>
    </row>
    <row r="613" spans="1:23" x14ac:dyDescent="0.25">
      <c r="A613" s="7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5"/>
    </row>
    <row r="614" spans="1:23" x14ac:dyDescent="0.25">
      <c r="A614" s="7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5"/>
    </row>
    <row r="615" spans="1:23" x14ac:dyDescent="0.25">
      <c r="A615" s="7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5"/>
    </row>
    <row r="616" spans="1:23" x14ac:dyDescent="0.25">
      <c r="A616" s="7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5"/>
    </row>
    <row r="617" spans="1:23" x14ac:dyDescent="0.25">
      <c r="A617" s="7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5"/>
    </row>
    <row r="618" spans="1:23" x14ac:dyDescent="0.25">
      <c r="A618" s="7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5"/>
    </row>
    <row r="619" spans="1:23" x14ac:dyDescent="0.25">
      <c r="A619" s="7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5"/>
    </row>
    <row r="620" spans="1:23" x14ac:dyDescent="0.25">
      <c r="A620" s="7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5"/>
    </row>
    <row r="621" spans="1:23" x14ac:dyDescent="0.25">
      <c r="A621" s="7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5"/>
    </row>
    <row r="622" spans="1:23" x14ac:dyDescent="0.25">
      <c r="A622" s="7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5"/>
    </row>
    <row r="623" spans="1:23" x14ac:dyDescent="0.25">
      <c r="A623" s="7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5"/>
    </row>
    <row r="624" spans="1:23" x14ac:dyDescent="0.25">
      <c r="A624" s="7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5"/>
    </row>
    <row r="625" spans="1:23" x14ac:dyDescent="0.25">
      <c r="A625" s="7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5"/>
    </row>
    <row r="626" spans="1:23" x14ac:dyDescent="0.25">
      <c r="A626" s="7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5"/>
    </row>
    <row r="627" spans="1:23" x14ac:dyDescent="0.25">
      <c r="A627" s="7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5"/>
    </row>
    <row r="628" spans="1:23" x14ac:dyDescent="0.25">
      <c r="A628" s="7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5"/>
    </row>
    <row r="629" spans="1:23" x14ac:dyDescent="0.25">
      <c r="A629" s="7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5"/>
    </row>
    <row r="630" spans="1:23" x14ac:dyDescent="0.25">
      <c r="A630" s="7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5"/>
    </row>
    <row r="631" spans="1:23" x14ac:dyDescent="0.25">
      <c r="A631" s="7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5"/>
    </row>
    <row r="632" spans="1:23" x14ac:dyDescent="0.25">
      <c r="A632" s="7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5"/>
    </row>
    <row r="633" spans="1:23" x14ac:dyDescent="0.25">
      <c r="A633" s="7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5"/>
    </row>
    <row r="634" spans="1:23" x14ac:dyDescent="0.25">
      <c r="A634" s="7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5"/>
    </row>
    <row r="635" spans="1:23" x14ac:dyDescent="0.25">
      <c r="A635" s="7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5"/>
    </row>
    <row r="636" spans="1:23" x14ac:dyDescent="0.25">
      <c r="A636" s="7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5"/>
    </row>
    <row r="637" spans="1:23" x14ac:dyDescent="0.25">
      <c r="A637" s="7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5"/>
    </row>
    <row r="638" spans="1:23" x14ac:dyDescent="0.25">
      <c r="A638" s="7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5"/>
    </row>
    <row r="639" spans="1:23" x14ac:dyDescent="0.25">
      <c r="A639" s="7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5"/>
    </row>
    <row r="640" spans="1:23" x14ac:dyDescent="0.25">
      <c r="A640" s="7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5"/>
    </row>
    <row r="641" spans="1:23" x14ac:dyDescent="0.25">
      <c r="A641" s="7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5"/>
    </row>
    <row r="642" spans="1:23" x14ac:dyDescent="0.25">
      <c r="A642" s="7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5"/>
    </row>
    <row r="643" spans="1:23" x14ac:dyDescent="0.25">
      <c r="A643" s="7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5"/>
    </row>
    <row r="644" spans="1:23" x14ac:dyDescent="0.25">
      <c r="A644" s="7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5"/>
    </row>
    <row r="645" spans="1:23" x14ac:dyDescent="0.25">
      <c r="A645" s="7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5"/>
    </row>
    <row r="646" spans="1:23" x14ac:dyDescent="0.25">
      <c r="A646" s="7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5"/>
    </row>
    <row r="647" spans="1:23" x14ac:dyDescent="0.25">
      <c r="A647" s="7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5"/>
    </row>
    <row r="648" spans="1:23" x14ac:dyDescent="0.25">
      <c r="A648" s="7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5"/>
    </row>
    <row r="649" spans="1:23" x14ac:dyDescent="0.25">
      <c r="A649" s="7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5"/>
    </row>
    <row r="650" spans="1:23" x14ac:dyDescent="0.25">
      <c r="A650" s="7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5"/>
    </row>
    <row r="651" spans="1:23" x14ac:dyDescent="0.25">
      <c r="A651" s="7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5"/>
    </row>
    <row r="652" spans="1:23" x14ac:dyDescent="0.25">
      <c r="A652" s="7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5"/>
    </row>
    <row r="653" spans="1:23" x14ac:dyDescent="0.25">
      <c r="A653" s="7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5"/>
    </row>
    <row r="654" spans="1:23" x14ac:dyDescent="0.25">
      <c r="A654" s="7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5"/>
    </row>
    <row r="655" spans="1:23" x14ac:dyDescent="0.25">
      <c r="A655" s="7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5"/>
    </row>
    <row r="656" spans="1:23" x14ac:dyDescent="0.25">
      <c r="A656" s="7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5"/>
    </row>
    <row r="657" spans="1:23" x14ac:dyDescent="0.25">
      <c r="A657" s="7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5"/>
    </row>
    <row r="658" spans="1:23" x14ac:dyDescent="0.25">
      <c r="A658" s="7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5"/>
    </row>
    <row r="659" spans="1:23" x14ac:dyDescent="0.25">
      <c r="A659" s="7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5"/>
    </row>
    <row r="660" spans="1:23" x14ac:dyDescent="0.25">
      <c r="A660" s="7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5"/>
    </row>
    <row r="661" spans="1:23" x14ac:dyDescent="0.25">
      <c r="A661" s="7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5"/>
    </row>
    <row r="662" spans="1:23" x14ac:dyDescent="0.25">
      <c r="A662" s="7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5"/>
    </row>
    <row r="663" spans="1:23" x14ac:dyDescent="0.25">
      <c r="A663" s="7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5"/>
    </row>
    <row r="664" spans="1:23" x14ac:dyDescent="0.25">
      <c r="A664" s="7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5"/>
    </row>
    <row r="665" spans="1:23" x14ac:dyDescent="0.25">
      <c r="A665" s="7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5"/>
    </row>
    <row r="666" spans="1:23" x14ac:dyDescent="0.25">
      <c r="A666" s="7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5"/>
    </row>
    <row r="667" spans="1:23" x14ac:dyDescent="0.25">
      <c r="A667" s="7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5"/>
    </row>
    <row r="668" spans="1:23" x14ac:dyDescent="0.25">
      <c r="A668" s="7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5"/>
    </row>
    <row r="669" spans="1:23" x14ac:dyDescent="0.25">
      <c r="A669" s="7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5"/>
    </row>
    <row r="670" spans="1:23" x14ac:dyDescent="0.25">
      <c r="A670" s="7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5"/>
    </row>
    <row r="671" spans="1:23" x14ac:dyDescent="0.25">
      <c r="A671" s="7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5"/>
    </row>
    <row r="672" spans="1:23" x14ac:dyDescent="0.25">
      <c r="A672" s="7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5"/>
    </row>
    <row r="673" spans="1:23" x14ac:dyDescent="0.25">
      <c r="A673" s="7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5"/>
    </row>
    <row r="674" spans="1:23" x14ac:dyDescent="0.25">
      <c r="A674" s="7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5"/>
    </row>
    <row r="675" spans="1:23" x14ac:dyDescent="0.25">
      <c r="A675" s="7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5"/>
    </row>
    <row r="676" spans="1:23" x14ac:dyDescent="0.25">
      <c r="A676" s="7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5"/>
    </row>
    <row r="677" spans="1:23" x14ac:dyDescent="0.25">
      <c r="A677" s="7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5"/>
    </row>
    <row r="678" spans="1:23" x14ac:dyDescent="0.25">
      <c r="A678" s="7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5"/>
    </row>
    <row r="679" spans="1:23" x14ac:dyDescent="0.25">
      <c r="A679" s="7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5"/>
    </row>
    <row r="680" spans="1:23" x14ac:dyDescent="0.25">
      <c r="A680" s="7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5"/>
    </row>
    <row r="681" spans="1:23" x14ac:dyDescent="0.25">
      <c r="A681" s="7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5"/>
    </row>
    <row r="682" spans="1:23" x14ac:dyDescent="0.25">
      <c r="A682" s="7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5"/>
    </row>
    <row r="683" spans="1:23" x14ac:dyDescent="0.25">
      <c r="A683" s="7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5"/>
    </row>
    <row r="684" spans="1:23" x14ac:dyDescent="0.25">
      <c r="A684" s="7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5"/>
    </row>
    <row r="685" spans="1:23" x14ac:dyDescent="0.25">
      <c r="A685" s="7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5"/>
    </row>
    <row r="686" spans="1:23" x14ac:dyDescent="0.25">
      <c r="A686" s="7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5"/>
    </row>
    <row r="687" spans="1:23" x14ac:dyDescent="0.25">
      <c r="A687" s="7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5"/>
    </row>
    <row r="688" spans="1:23" x14ac:dyDescent="0.25">
      <c r="A688" s="7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5"/>
    </row>
    <row r="689" spans="1:23" x14ac:dyDescent="0.25">
      <c r="A689" s="7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5"/>
    </row>
    <row r="690" spans="1:23" x14ac:dyDescent="0.25">
      <c r="A690" s="7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5"/>
    </row>
    <row r="691" spans="1:23" x14ac:dyDescent="0.25">
      <c r="A691" s="7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5"/>
    </row>
    <row r="692" spans="1:23" x14ac:dyDescent="0.25">
      <c r="A692" s="7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5"/>
    </row>
    <row r="693" spans="1:23" x14ac:dyDescent="0.25">
      <c r="A693" s="7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5"/>
    </row>
    <row r="694" spans="1:23" x14ac:dyDescent="0.25">
      <c r="A694" s="7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5"/>
    </row>
    <row r="695" spans="1:23" x14ac:dyDescent="0.25">
      <c r="A695" s="7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5"/>
    </row>
    <row r="696" spans="1:23" x14ac:dyDescent="0.25">
      <c r="A696" s="7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5"/>
    </row>
    <row r="697" spans="1:23" x14ac:dyDescent="0.25">
      <c r="A697" s="7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5"/>
    </row>
    <row r="698" spans="1:23" x14ac:dyDescent="0.25">
      <c r="A698" s="7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5"/>
    </row>
    <row r="699" spans="1:23" x14ac:dyDescent="0.25">
      <c r="A699" s="7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5"/>
    </row>
    <row r="700" spans="1:23" x14ac:dyDescent="0.25">
      <c r="A700" s="7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5"/>
    </row>
    <row r="701" spans="1:23" x14ac:dyDescent="0.25">
      <c r="A701" s="7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5"/>
    </row>
    <row r="702" spans="1:23" x14ac:dyDescent="0.25">
      <c r="A702" s="7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5"/>
    </row>
    <row r="703" spans="1:23" x14ac:dyDescent="0.25">
      <c r="A703" s="7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5"/>
    </row>
    <row r="704" spans="1:23" x14ac:dyDescent="0.25">
      <c r="A704" s="7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5"/>
    </row>
    <row r="705" spans="1:23" x14ac:dyDescent="0.25">
      <c r="A705" s="7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5"/>
    </row>
    <row r="706" spans="1:23" x14ac:dyDescent="0.25">
      <c r="A706" s="7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5"/>
    </row>
    <row r="707" spans="1:23" x14ac:dyDescent="0.25">
      <c r="A707" s="7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5"/>
    </row>
    <row r="708" spans="1:23" x14ac:dyDescent="0.25">
      <c r="A708" s="7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5"/>
    </row>
    <row r="709" spans="1:23" x14ac:dyDescent="0.25">
      <c r="A709" s="7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5"/>
    </row>
    <row r="710" spans="1:23" x14ac:dyDescent="0.25">
      <c r="A710" s="7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5"/>
    </row>
    <row r="711" spans="1:23" x14ac:dyDescent="0.25">
      <c r="A711" s="7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5"/>
    </row>
    <row r="712" spans="1:23" x14ac:dyDescent="0.25">
      <c r="A712" s="7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5"/>
    </row>
    <row r="713" spans="1:23" x14ac:dyDescent="0.25">
      <c r="A713" s="7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5"/>
    </row>
    <row r="714" spans="1:23" x14ac:dyDescent="0.25">
      <c r="A714" s="7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5"/>
    </row>
    <row r="715" spans="1:23" x14ac:dyDescent="0.25">
      <c r="A715" s="7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5"/>
    </row>
    <row r="716" spans="1:23" x14ac:dyDescent="0.25">
      <c r="A716" s="7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5"/>
    </row>
    <row r="717" spans="1:23" x14ac:dyDescent="0.25">
      <c r="A717" s="7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5"/>
    </row>
    <row r="718" spans="1:23" x14ac:dyDescent="0.25">
      <c r="A718" s="7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5"/>
    </row>
    <row r="719" spans="1:23" x14ac:dyDescent="0.25">
      <c r="A719" s="7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5"/>
    </row>
    <row r="720" spans="1:23" x14ac:dyDescent="0.25">
      <c r="A720" s="7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5"/>
    </row>
    <row r="721" spans="1:23" x14ac:dyDescent="0.25">
      <c r="A721" s="7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5"/>
    </row>
    <row r="722" spans="1:23" x14ac:dyDescent="0.25">
      <c r="A722" s="7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5"/>
    </row>
    <row r="723" spans="1:23" x14ac:dyDescent="0.25">
      <c r="A723" s="7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5"/>
    </row>
    <row r="724" spans="1:23" x14ac:dyDescent="0.25">
      <c r="A724" s="7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5"/>
    </row>
    <row r="725" spans="1:23" x14ac:dyDescent="0.25">
      <c r="A725" s="7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5"/>
    </row>
    <row r="726" spans="1:23" x14ac:dyDescent="0.25">
      <c r="A726" s="7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5"/>
    </row>
    <row r="727" spans="1:23" x14ac:dyDescent="0.25">
      <c r="A727" s="7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5"/>
    </row>
    <row r="728" spans="1:23" x14ac:dyDescent="0.25">
      <c r="A728" s="7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5"/>
    </row>
    <row r="729" spans="1:23" x14ac:dyDescent="0.25">
      <c r="A729" s="7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5"/>
    </row>
    <row r="730" spans="1:23" x14ac:dyDescent="0.25">
      <c r="A730" s="7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5"/>
    </row>
    <row r="731" spans="1:23" x14ac:dyDescent="0.25">
      <c r="A731" s="7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5"/>
    </row>
    <row r="732" spans="1:23" x14ac:dyDescent="0.25">
      <c r="A732" s="7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5"/>
    </row>
    <row r="733" spans="1:23" x14ac:dyDescent="0.25">
      <c r="A733" s="7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5"/>
    </row>
    <row r="734" spans="1:23" x14ac:dyDescent="0.25">
      <c r="A734" s="7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5"/>
    </row>
    <row r="735" spans="1:23" x14ac:dyDescent="0.25">
      <c r="A735" s="7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5"/>
    </row>
    <row r="736" spans="1:23" x14ac:dyDescent="0.25">
      <c r="A736" s="7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5"/>
    </row>
    <row r="737" spans="1:23" x14ac:dyDescent="0.25">
      <c r="A737" s="7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5"/>
    </row>
    <row r="738" spans="1:23" x14ac:dyDescent="0.25">
      <c r="A738" s="7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5"/>
    </row>
    <row r="739" spans="1:23" x14ac:dyDescent="0.25">
      <c r="A739" s="7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5"/>
    </row>
    <row r="740" spans="1:23" x14ac:dyDescent="0.25">
      <c r="A740" s="7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5"/>
    </row>
    <row r="741" spans="1:23" x14ac:dyDescent="0.25">
      <c r="A741" s="7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5"/>
    </row>
    <row r="742" spans="1:23" x14ac:dyDescent="0.25">
      <c r="A742" s="7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5"/>
    </row>
    <row r="743" spans="1:23" x14ac:dyDescent="0.25">
      <c r="A743" s="7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5"/>
    </row>
    <row r="744" spans="1:23" x14ac:dyDescent="0.25">
      <c r="A744" s="7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5"/>
    </row>
    <row r="745" spans="1:23" x14ac:dyDescent="0.25">
      <c r="A745" s="7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5"/>
    </row>
    <row r="746" spans="1:23" x14ac:dyDescent="0.25">
      <c r="A746" s="7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5"/>
    </row>
    <row r="747" spans="1:23" x14ac:dyDescent="0.25">
      <c r="A747" s="7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5"/>
    </row>
    <row r="748" spans="1:23" x14ac:dyDescent="0.25">
      <c r="A748" s="7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5"/>
    </row>
    <row r="749" spans="1:23" x14ac:dyDescent="0.25">
      <c r="A749" s="7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5"/>
    </row>
    <row r="750" spans="1:23" x14ac:dyDescent="0.25">
      <c r="A750" s="7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5"/>
    </row>
    <row r="751" spans="1:23" x14ac:dyDescent="0.25">
      <c r="A751" s="7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5"/>
    </row>
    <row r="752" spans="1:23" x14ac:dyDescent="0.25">
      <c r="A752" s="7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5"/>
    </row>
    <row r="753" spans="1:23" x14ac:dyDescent="0.25">
      <c r="A753" s="7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5"/>
    </row>
    <row r="754" spans="1:23" x14ac:dyDescent="0.25">
      <c r="A754" s="7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5"/>
    </row>
    <row r="755" spans="1:23" x14ac:dyDescent="0.25">
      <c r="A755" s="7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5"/>
    </row>
    <row r="756" spans="1:23" x14ac:dyDescent="0.25">
      <c r="A756" s="7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5"/>
    </row>
    <row r="757" spans="1:23" x14ac:dyDescent="0.25">
      <c r="A757" s="7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5"/>
    </row>
    <row r="758" spans="1:23" x14ac:dyDescent="0.25">
      <c r="A758" s="7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5"/>
    </row>
    <row r="759" spans="1:23" x14ac:dyDescent="0.25">
      <c r="A759" s="7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5"/>
    </row>
    <row r="760" spans="1:23" x14ac:dyDescent="0.25">
      <c r="A760" s="7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5"/>
    </row>
    <row r="761" spans="1:23" x14ac:dyDescent="0.25">
      <c r="A761" s="7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5"/>
    </row>
    <row r="762" spans="1:23" x14ac:dyDescent="0.25">
      <c r="A762" s="7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5"/>
    </row>
    <row r="763" spans="1:23" x14ac:dyDescent="0.25">
      <c r="A763" s="7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5"/>
    </row>
    <row r="764" spans="1:23" x14ac:dyDescent="0.25">
      <c r="A764" s="7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5"/>
    </row>
    <row r="765" spans="1:23" x14ac:dyDescent="0.25">
      <c r="A765" s="7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5"/>
    </row>
    <row r="766" spans="1:23" x14ac:dyDescent="0.25">
      <c r="A766" s="7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5"/>
    </row>
    <row r="767" spans="1:23" x14ac:dyDescent="0.25">
      <c r="A767" s="7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5"/>
    </row>
    <row r="768" spans="1:23" x14ac:dyDescent="0.25">
      <c r="A768" s="7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5"/>
    </row>
    <row r="769" spans="1:23" x14ac:dyDescent="0.25">
      <c r="A769" s="7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5"/>
    </row>
    <row r="770" spans="1:23" x14ac:dyDescent="0.25">
      <c r="A770" s="7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5"/>
    </row>
    <row r="771" spans="1:23" x14ac:dyDescent="0.25">
      <c r="A771" s="7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5"/>
    </row>
    <row r="772" spans="1:23" x14ac:dyDescent="0.25">
      <c r="A772" s="7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5"/>
    </row>
    <row r="773" spans="1:23" x14ac:dyDescent="0.25">
      <c r="A773" s="7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5"/>
    </row>
    <row r="774" spans="1:23" x14ac:dyDescent="0.25">
      <c r="A774" s="7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5"/>
    </row>
    <row r="775" spans="1:23" x14ac:dyDescent="0.25">
      <c r="A775" s="7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5"/>
    </row>
    <row r="776" spans="1:23" x14ac:dyDescent="0.25">
      <c r="A776" s="7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5"/>
    </row>
    <row r="777" spans="1:23" x14ac:dyDescent="0.25">
      <c r="A777" s="7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5"/>
    </row>
    <row r="778" spans="1:23" x14ac:dyDescent="0.25">
      <c r="A778" s="7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5"/>
    </row>
    <row r="779" spans="1:23" x14ac:dyDescent="0.25">
      <c r="A779" s="7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5"/>
    </row>
    <row r="780" spans="1:23" x14ac:dyDescent="0.25">
      <c r="A780" s="7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5"/>
    </row>
    <row r="781" spans="1:23" x14ac:dyDescent="0.25">
      <c r="A781" s="7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5"/>
    </row>
    <row r="782" spans="1:23" x14ac:dyDescent="0.25">
      <c r="A782" s="7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5"/>
    </row>
    <row r="783" spans="1:23" x14ac:dyDescent="0.25">
      <c r="A783" s="7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5"/>
    </row>
    <row r="784" spans="1:23" x14ac:dyDescent="0.25">
      <c r="A784" s="7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5"/>
    </row>
    <row r="785" spans="1:23" x14ac:dyDescent="0.25">
      <c r="A785" s="7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5"/>
    </row>
    <row r="786" spans="1:23" x14ac:dyDescent="0.25">
      <c r="A786" s="7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5"/>
    </row>
    <row r="787" spans="1:23" x14ac:dyDescent="0.25">
      <c r="A787" s="7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5"/>
    </row>
    <row r="788" spans="1:23" x14ac:dyDescent="0.25">
      <c r="A788" s="7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5"/>
    </row>
    <row r="789" spans="1:23" x14ac:dyDescent="0.25">
      <c r="A789" s="7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5"/>
    </row>
    <row r="790" spans="1:23" x14ac:dyDescent="0.25">
      <c r="A790" s="7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5"/>
    </row>
    <row r="791" spans="1:23" x14ac:dyDescent="0.25">
      <c r="A791" s="7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5"/>
    </row>
    <row r="792" spans="1:23" x14ac:dyDescent="0.25">
      <c r="A792" s="7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5"/>
    </row>
    <row r="793" spans="1:23" x14ac:dyDescent="0.25">
      <c r="A793" s="7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5"/>
    </row>
    <row r="794" spans="1:23" x14ac:dyDescent="0.25">
      <c r="A794" s="7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5"/>
    </row>
    <row r="795" spans="1:23" x14ac:dyDescent="0.25">
      <c r="A795" s="7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5"/>
    </row>
    <row r="796" spans="1:23" x14ac:dyDescent="0.25">
      <c r="A796" s="7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5"/>
    </row>
    <row r="797" spans="1:23" x14ac:dyDescent="0.25">
      <c r="A797" s="7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5"/>
    </row>
    <row r="798" spans="1:23" x14ac:dyDescent="0.25">
      <c r="A798" s="7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5"/>
    </row>
    <row r="799" spans="1:23" x14ac:dyDescent="0.25">
      <c r="A799" s="7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5"/>
    </row>
    <row r="800" spans="1:23" x14ac:dyDescent="0.25">
      <c r="A800" s="7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5"/>
    </row>
    <row r="801" spans="1:23" x14ac:dyDescent="0.25">
      <c r="A801" s="7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5"/>
    </row>
    <row r="802" spans="1:23" x14ac:dyDescent="0.25">
      <c r="A802" s="7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5"/>
    </row>
    <row r="803" spans="1:23" x14ac:dyDescent="0.25">
      <c r="A803" s="7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5"/>
    </row>
    <row r="804" spans="1:23" x14ac:dyDescent="0.25">
      <c r="A804" s="7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5"/>
    </row>
    <row r="805" spans="1:23" x14ac:dyDescent="0.25">
      <c r="A805" s="7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5"/>
    </row>
    <row r="806" spans="1:23" x14ac:dyDescent="0.25">
      <c r="A806" s="7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5"/>
    </row>
    <row r="807" spans="1:23" x14ac:dyDescent="0.25">
      <c r="A807" s="7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5"/>
    </row>
    <row r="808" spans="1:23" x14ac:dyDescent="0.25">
      <c r="A808" s="7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5"/>
    </row>
    <row r="809" spans="1:23" x14ac:dyDescent="0.25">
      <c r="A809" s="7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5"/>
    </row>
    <row r="810" spans="1:23" x14ac:dyDescent="0.25">
      <c r="A810" s="7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5"/>
    </row>
    <row r="811" spans="1:23" x14ac:dyDescent="0.25">
      <c r="A811" s="7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5"/>
    </row>
    <row r="812" spans="1:23" x14ac:dyDescent="0.25">
      <c r="A812" s="7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5"/>
    </row>
    <row r="813" spans="1:23" x14ac:dyDescent="0.25">
      <c r="A813" s="7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5"/>
    </row>
    <row r="814" spans="1:23" x14ac:dyDescent="0.25">
      <c r="A814" s="7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5"/>
    </row>
    <row r="815" spans="1:23" x14ac:dyDescent="0.25">
      <c r="A815" s="7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5"/>
    </row>
    <row r="816" spans="1:23" x14ac:dyDescent="0.25">
      <c r="A816" s="7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5"/>
    </row>
    <row r="817" spans="1:23" x14ac:dyDescent="0.25">
      <c r="A817" s="7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5"/>
    </row>
    <row r="818" spans="1:23" x14ac:dyDescent="0.25">
      <c r="A818" s="7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5"/>
    </row>
    <row r="819" spans="1:23" x14ac:dyDescent="0.25">
      <c r="A819" s="7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5"/>
    </row>
    <row r="820" spans="1:23" x14ac:dyDescent="0.25">
      <c r="A820" s="7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5"/>
    </row>
    <row r="821" spans="1:23" x14ac:dyDescent="0.25">
      <c r="A821" s="7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5"/>
    </row>
    <row r="822" spans="1:23" x14ac:dyDescent="0.25">
      <c r="A822" s="7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5"/>
    </row>
    <row r="823" spans="1:23" x14ac:dyDescent="0.25">
      <c r="A823" s="7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5"/>
    </row>
    <row r="824" spans="1:23" x14ac:dyDescent="0.25">
      <c r="A824" s="7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5"/>
    </row>
    <row r="825" spans="1:23" x14ac:dyDescent="0.25">
      <c r="A825" s="7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5"/>
    </row>
    <row r="826" spans="1:23" x14ac:dyDescent="0.25">
      <c r="A826" s="7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5"/>
    </row>
    <row r="827" spans="1:23" x14ac:dyDescent="0.25">
      <c r="A827" s="7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5"/>
    </row>
    <row r="828" spans="1:23" x14ac:dyDescent="0.25">
      <c r="A828" s="7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5"/>
    </row>
    <row r="829" spans="1:23" x14ac:dyDescent="0.25">
      <c r="A829" s="7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5"/>
    </row>
    <row r="830" spans="1:23" x14ac:dyDescent="0.25">
      <c r="A830" s="7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5"/>
    </row>
    <row r="831" spans="1:23" x14ac:dyDescent="0.25">
      <c r="A831" s="7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5"/>
    </row>
    <row r="832" spans="1:23" x14ac:dyDescent="0.25">
      <c r="A832" s="7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5"/>
    </row>
    <row r="833" spans="1:23" x14ac:dyDescent="0.25">
      <c r="A833" s="7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5"/>
    </row>
    <row r="834" spans="1:23" x14ac:dyDescent="0.25">
      <c r="A834" s="7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5"/>
    </row>
    <row r="835" spans="1:23" x14ac:dyDescent="0.25">
      <c r="A835" s="7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5"/>
    </row>
    <row r="836" spans="1:23" x14ac:dyDescent="0.25">
      <c r="A836" s="7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5"/>
    </row>
    <row r="837" spans="1:23" x14ac:dyDescent="0.25">
      <c r="A837" s="7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5"/>
    </row>
    <row r="838" spans="1:23" x14ac:dyDescent="0.25">
      <c r="A838" s="7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5"/>
    </row>
    <row r="839" spans="1:23" x14ac:dyDescent="0.25">
      <c r="A839" s="7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5"/>
    </row>
    <row r="840" spans="1:23" x14ac:dyDescent="0.25">
      <c r="A840" s="7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5"/>
    </row>
    <row r="841" spans="1:23" x14ac:dyDescent="0.25">
      <c r="A841" s="7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5"/>
    </row>
    <row r="842" spans="1:23" x14ac:dyDescent="0.25">
      <c r="A842" s="7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5"/>
    </row>
    <row r="843" spans="1:23" x14ac:dyDescent="0.25">
      <c r="A843" s="7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5"/>
    </row>
    <row r="844" spans="1:23" x14ac:dyDescent="0.25">
      <c r="A844" s="7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5"/>
    </row>
    <row r="845" spans="1:23" x14ac:dyDescent="0.25">
      <c r="A845" s="7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5"/>
    </row>
    <row r="846" spans="1:23" x14ac:dyDescent="0.25">
      <c r="A846" s="7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5"/>
    </row>
    <row r="847" spans="1:23" x14ac:dyDescent="0.25">
      <c r="A847" s="7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5"/>
    </row>
    <row r="848" spans="1:23" x14ac:dyDescent="0.25">
      <c r="A848" s="7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5"/>
    </row>
    <row r="849" spans="1:23" x14ac:dyDescent="0.25">
      <c r="A849" s="7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5"/>
    </row>
    <row r="850" spans="1:23" x14ac:dyDescent="0.25">
      <c r="A850" s="7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5"/>
    </row>
    <row r="851" spans="1:23" x14ac:dyDescent="0.25">
      <c r="A851" s="7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5"/>
    </row>
    <row r="852" spans="1:23" x14ac:dyDescent="0.25">
      <c r="A852" s="7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5"/>
    </row>
    <row r="853" spans="1:23" x14ac:dyDescent="0.25">
      <c r="A853" s="7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5"/>
    </row>
    <row r="854" spans="1:23" x14ac:dyDescent="0.25">
      <c r="A854" s="7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5"/>
    </row>
    <row r="855" spans="1:23" x14ac:dyDescent="0.25">
      <c r="A855" s="7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5"/>
    </row>
    <row r="856" spans="1:23" x14ac:dyDescent="0.25">
      <c r="A856" s="7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5"/>
    </row>
    <row r="857" spans="1:23" x14ac:dyDescent="0.25">
      <c r="A857" s="7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5"/>
    </row>
    <row r="858" spans="1:23" x14ac:dyDescent="0.25">
      <c r="A858" s="7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5"/>
    </row>
    <row r="859" spans="1:23" x14ac:dyDescent="0.25">
      <c r="A859" s="7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5"/>
    </row>
    <row r="860" spans="1:23" x14ac:dyDescent="0.25">
      <c r="A860" s="7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5"/>
    </row>
    <row r="861" spans="1:23" x14ac:dyDescent="0.25">
      <c r="A861" s="7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5"/>
    </row>
    <row r="862" spans="1:23" x14ac:dyDescent="0.25">
      <c r="A862" s="7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5"/>
    </row>
    <row r="863" spans="1:23" x14ac:dyDescent="0.25">
      <c r="A863" s="7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5"/>
    </row>
    <row r="864" spans="1:23" x14ac:dyDescent="0.25">
      <c r="A864" s="7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5"/>
    </row>
    <row r="865" spans="1:23" x14ac:dyDescent="0.25">
      <c r="A865" s="7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5"/>
    </row>
    <row r="866" spans="1:23" x14ac:dyDescent="0.25">
      <c r="A866" s="7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5"/>
    </row>
    <row r="867" spans="1:23" x14ac:dyDescent="0.25">
      <c r="A867" s="7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5"/>
    </row>
    <row r="868" spans="1:23" x14ac:dyDescent="0.25">
      <c r="A868" s="7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5"/>
    </row>
    <row r="869" spans="1:23" x14ac:dyDescent="0.25">
      <c r="A869" s="7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5"/>
    </row>
    <row r="870" spans="1:23" x14ac:dyDescent="0.25">
      <c r="A870" s="7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5"/>
    </row>
    <row r="871" spans="1:23" x14ac:dyDescent="0.25">
      <c r="A871" s="7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5"/>
    </row>
    <row r="872" spans="1:23" x14ac:dyDescent="0.25">
      <c r="A872" s="7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5"/>
    </row>
    <row r="873" spans="1:23" x14ac:dyDescent="0.25">
      <c r="A873" s="7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5"/>
    </row>
    <row r="874" spans="1:23" x14ac:dyDescent="0.25">
      <c r="A874" s="7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5"/>
    </row>
    <row r="875" spans="1:23" x14ac:dyDescent="0.25">
      <c r="A875" s="7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5"/>
    </row>
    <row r="876" spans="1:23" x14ac:dyDescent="0.25">
      <c r="A876" s="7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5"/>
    </row>
    <row r="877" spans="1:23" x14ac:dyDescent="0.25">
      <c r="A877" s="7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5"/>
    </row>
    <row r="878" spans="1:23" x14ac:dyDescent="0.25">
      <c r="A878" s="7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5"/>
    </row>
    <row r="879" spans="1:23" x14ac:dyDescent="0.25">
      <c r="A879" s="7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5"/>
    </row>
    <row r="880" spans="1:23" x14ac:dyDescent="0.25">
      <c r="A880" s="7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5"/>
    </row>
    <row r="881" spans="1:23" x14ac:dyDescent="0.25">
      <c r="A881" s="7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5"/>
    </row>
    <row r="882" spans="1:23" x14ac:dyDescent="0.25">
      <c r="A882" s="7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5"/>
    </row>
    <row r="883" spans="1:23" x14ac:dyDescent="0.25">
      <c r="A883" s="7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5"/>
    </row>
    <row r="884" spans="1:23" x14ac:dyDescent="0.25">
      <c r="A884" s="7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5"/>
    </row>
    <row r="885" spans="1:23" x14ac:dyDescent="0.25">
      <c r="A885" s="7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5"/>
    </row>
    <row r="886" spans="1:23" x14ac:dyDescent="0.25">
      <c r="A886" s="7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5"/>
    </row>
    <row r="887" spans="1:23" x14ac:dyDescent="0.25">
      <c r="A887" s="7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5"/>
    </row>
    <row r="888" spans="1:23" x14ac:dyDescent="0.25">
      <c r="A888" s="7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5"/>
    </row>
    <row r="889" spans="1:23" x14ac:dyDescent="0.25">
      <c r="A889" s="7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5"/>
    </row>
    <row r="890" spans="1:23" x14ac:dyDescent="0.25">
      <c r="A890" s="7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5"/>
    </row>
    <row r="891" spans="1:23" x14ac:dyDescent="0.25">
      <c r="A891" s="7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5"/>
    </row>
    <row r="892" spans="1:23" x14ac:dyDescent="0.25">
      <c r="A892" s="7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5"/>
    </row>
    <row r="893" spans="1:23" x14ac:dyDescent="0.25">
      <c r="A893" s="7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5"/>
    </row>
    <row r="894" spans="1:23" x14ac:dyDescent="0.25">
      <c r="A894" s="7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5"/>
    </row>
    <row r="895" spans="1:23" x14ac:dyDescent="0.25">
      <c r="A895" s="7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5"/>
    </row>
    <row r="896" spans="1:23" x14ac:dyDescent="0.25">
      <c r="A896" s="7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5"/>
    </row>
    <row r="897" spans="1:23" x14ac:dyDescent="0.25">
      <c r="A897" s="7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5"/>
    </row>
    <row r="898" spans="1:23" x14ac:dyDescent="0.25">
      <c r="A898" s="7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5"/>
    </row>
    <row r="899" spans="1:23" x14ac:dyDescent="0.25">
      <c r="A899" s="7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5"/>
    </row>
    <row r="900" spans="1:23" x14ac:dyDescent="0.25">
      <c r="A900" s="7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5"/>
    </row>
    <row r="901" spans="1:23" x14ac:dyDescent="0.25">
      <c r="A901" s="7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5"/>
    </row>
    <row r="902" spans="1:23" x14ac:dyDescent="0.25">
      <c r="A902" s="7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5"/>
    </row>
    <row r="903" spans="1:23" x14ac:dyDescent="0.25">
      <c r="A903" s="7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5"/>
    </row>
    <row r="904" spans="1:23" x14ac:dyDescent="0.25">
      <c r="A904" s="7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5"/>
    </row>
    <row r="905" spans="1:23" x14ac:dyDescent="0.25">
      <c r="A905" s="7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5"/>
    </row>
    <row r="906" spans="1:23" x14ac:dyDescent="0.25">
      <c r="A906" s="7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5"/>
    </row>
    <row r="907" spans="1:23" x14ac:dyDescent="0.25">
      <c r="A907" s="7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5"/>
    </row>
    <row r="908" spans="1:23" x14ac:dyDescent="0.25">
      <c r="A908" s="7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5"/>
    </row>
    <row r="909" spans="1:23" x14ac:dyDescent="0.25">
      <c r="A909" s="7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5"/>
    </row>
    <row r="910" spans="1:23" x14ac:dyDescent="0.25">
      <c r="A910" s="7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5"/>
    </row>
    <row r="911" spans="1:23" x14ac:dyDescent="0.25">
      <c r="A911" s="7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5"/>
    </row>
    <row r="912" spans="1:23" x14ac:dyDescent="0.25">
      <c r="A912" s="7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5"/>
    </row>
    <row r="913" spans="1:23" x14ac:dyDescent="0.25">
      <c r="A913" s="7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5"/>
    </row>
    <row r="914" spans="1:23" x14ac:dyDescent="0.25">
      <c r="A914" s="7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5"/>
    </row>
    <row r="915" spans="1:23" x14ac:dyDescent="0.25">
      <c r="A915" s="7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5"/>
    </row>
    <row r="916" spans="1:23" x14ac:dyDescent="0.25">
      <c r="A916" s="7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5"/>
    </row>
    <row r="917" spans="1:23" x14ac:dyDescent="0.25">
      <c r="A917" s="7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5"/>
    </row>
    <row r="918" spans="1:23" x14ac:dyDescent="0.25">
      <c r="A918" s="7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5"/>
    </row>
    <row r="919" spans="1:23" x14ac:dyDescent="0.25">
      <c r="A919" s="7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5"/>
    </row>
    <row r="920" spans="1:23" x14ac:dyDescent="0.25">
      <c r="A920" s="7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5"/>
    </row>
    <row r="921" spans="1:23" x14ac:dyDescent="0.25">
      <c r="A921" s="7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5"/>
    </row>
    <row r="922" spans="1:23" x14ac:dyDescent="0.25">
      <c r="A922" s="7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5"/>
    </row>
    <row r="923" spans="1:23" x14ac:dyDescent="0.25">
      <c r="A923" s="7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5"/>
    </row>
    <row r="924" spans="1:23" x14ac:dyDescent="0.25">
      <c r="A924" s="7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5"/>
    </row>
    <row r="925" spans="1:23" x14ac:dyDescent="0.25">
      <c r="A925" s="7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5"/>
    </row>
    <row r="926" spans="1:23" x14ac:dyDescent="0.25">
      <c r="A926" s="7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5"/>
    </row>
    <row r="927" spans="1:23" x14ac:dyDescent="0.25">
      <c r="A927" s="7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5"/>
    </row>
    <row r="928" spans="1:23" x14ac:dyDescent="0.25">
      <c r="A928" s="7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5"/>
    </row>
    <row r="929" spans="1:23" x14ac:dyDescent="0.25">
      <c r="A929" s="7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5"/>
    </row>
    <row r="930" spans="1:23" x14ac:dyDescent="0.25">
      <c r="A930" s="7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5"/>
    </row>
    <row r="931" spans="1:23" x14ac:dyDescent="0.25">
      <c r="A931" s="7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5"/>
    </row>
    <row r="932" spans="1:23" x14ac:dyDescent="0.25">
      <c r="A932" s="7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5"/>
    </row>
    <row r="933" spans="1:23" x14ac:dyDescent="0.25">
      <c r="A933" s="7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5"/>
    </row>
    <row r="934" spans="1:23" x14ac:dyDescent="0.25">
      <c r="A934" s="7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5"/>
    </row>
    <row r="935" spans="1:23" x14ac:dyDescent="0.25">
      <c r="A935" s="7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5"/>
    </row>
    <row r="936" spans="1:23" x14ac:dyDescent="0.25">
      <c r="A936" s="7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5"/>
    </row>
    <row r="937" spans="1:23" x14ac:dyDescent="0.25">
      <c r="A937" s="7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5"/>
    </row>
    <row r="938" spans="1:23" x14ac:dyDescent="0.25">
      <c r="A938" s="7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5"/>
    </row>
    <row r="939" spans="1:23" x14ac:dyDescent="0.25">
      <c r="A939" s="7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5"/>
    </row>
    <row r="940" spans="1:23" x14ac:dyDescent="0.25">
      <c r="A940" s="7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5"/>
    </row>
    <row r="941" spans="1:23" x14ac:dyDescent="0.25">
      <c r="A941" s="7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5"/>
    </row>
    <row r="942" spans="1:23" x14ac:dyDescent="0.25">
      <c r="A942" s="7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5"/>
    </row>
    <row r="943" spans="1:23" x14ac:dyDescent="0.25">
      <c r="A943" s="7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5"/>
    </row>
    <row r="944" spans="1:23" x14ac:dyDescent="0.25">
      <c r="A944" s="7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5"/>
    </row>
    <row r="945" spans="1:23" x14ac:dyDescent="0.25">
      <c r="A945" s="7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5"/>
    </row>
    <row r="946" spans="1:23" x14ac:dyDescent="0.25">
      <c r="A946" s="7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5"/>
    </row>
    <row r="947" spans="1:23" x14ac:dyDescent="0.25">
      <c r="A947" s="7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5"/>
    </row>
    <row r="948" spans="1:23" x14ac:dyDescent="0.25">
      <c r="A948" s="7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5"/>
    </row>
    <row r="949" spans="1:23" x14ac:dyDescent="0.25">
      <c r="A949" s="7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5"/>
    </row>
    <row r="950" spans="1:23" x14ac:dyDescent="0.25">
      <c r="A950" s="7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5"/>
    </row>
    <row r="951" spans="1:23" x14ac:dyDescent="0.25">
      <c r="A951" s="7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5"/>
    </row>
    <row r="952" spans="1:23" x14ac:dyDescent="0.25">
      <c r="A952" s="7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5"/>
    </row>
    <row r="953" spans="1:23" x14ac:dyDescent="0.25">
      <c r="A953" s="7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5"/>
    </row>
    <row r="954" spans="1:23" x14ac:dyDescent="0.25">
      <c r="A954" s="7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5"/>
    </row>
    <row r="955" spans="1:23" x14ac:dyDescent="0.25">
      <c r="A955" s="7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5"/>
    </row>
    <row r="956" spans="1:23" x14ac:dyDescent="0.25">
      <c r="A956" s="7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5"/>
    </row>
    <row r="957" spans="1:23" x14ac:dyDescent="0.25">
      <c r="A957" s="7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5"/>
    </row>
    <row r="958" spans="1:23" x14ac:dyDescent="0.25">
      <c r="A958" s="7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5"/>
    </row>
    <row r="959" spans="1:23" x14ac:dyDescent="0.25">
      <c r="A959" s="7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5"/>
    </row>
    <row r="960" spans="1:23" x14ac:dyDescent="0.25">
      <c r="A960" s="7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5"/>
    </row>
    <row r="961" spans="1:23" x14ac:dyDescent="0.25">
      <c r="A961" s="7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5"/>
    </row>
    <row r="962" spans="1:23" x14ac:dyDescent="0.25">
      <c r="A962" s="7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5"/>
    </row>
    <row r="963" spans="1:23" x14ac:dyDescent="0.25">
      <c r="A963" s="7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5"/>
    </row>
    <row r="964" spans="1:23" x14ac:dyDescent="0.25">
      <c r="A964" s="7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5"/>
    </row>
    <row r="965" spans="1:23" x14ac:dyDescent="0.25">
      <c r="A965" s="7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5"/>
    </row>
    <row r="966" spans="1:23" x14ac:dyDescent="0.25">
      <c r="A966" s="7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5"/>
    </row>
    <row r="967" spans="1:23" x14ac:dyDescent="0.25">
      <c r="A967" s="7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5"/>
    </row>
    <row r="968" spans="1:23" x14ac:dyDescent="0.25">
      <c r="A968" s="7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5"/>
    </row>
    <row r="969" spans="1:23" x14ac:dyDescent="0.25">
      <c r="A969" s="7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5"/>
    </row>
    <row r="970" spans="1:23" x14ac:dyDescent="0.25">
      <c r="A970" s="7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5"/>
    </row>
    <row r="971" spans="1:23" x14ac:dyDescent="0.25">
      <c r="A971" s="7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5"/>
    </row>
    <row r="972" spans="1:23" x14ac:dyDescent="0.25">
      <c r="A972" s="7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5"/>
    </row>
    <row r="973" spans="1:23" x14ac:dyDescent="0.25">
      <c r="A973" s="7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5"/>
    </row>
    <row r="974" spans="1:23" x14ac:dyDescent="0.25">
      <c r="A974" s="7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5"/>
    </row>
    <row r="975" spans="1:23" x14ac:dyDescent="0.25">
      <c r="A975" s="7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5"/>
    </row>
    <row r="976" spans="1:23" x14ac:dyDescent="0.25">
      <c r="A976" s="7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5"/>
    </row>
    <row r="977" spans="1:23" x14ac:dyDescent="0.25">
      <c r="A977" s="7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5"/>
    </row>
    <row r="978" spans="1:23" x14ac:dyDescent="0.25">
      <c r="A978" s="7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5"/>
    </row>
    <row r="979" spans="1:23" x14ac:dyDescent="0.25">
      <c r="A979" s="7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5"/>
    </row>
    <row r="980" spans="1:23" x14ac:dyDescent="0.25">
      <c r="A980" s="7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5"/>
    </row>
    <row r="981" spans="1:23" x14ac:dyDescent="0.25">
      <c r="A981" s="7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5"/>
    </row>
    <row r="982" spans="1:23" x14ac:dyDescent="0.25">
      <c r="A982" s="7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5"/>
    </row>
    <row r="983" spans="1:23" x14ac:dyDescent="0.25">
      <c r="A983" s="7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5"/>
    </row>
    <row r="984" spans="1:23" x14ac:dyDescent="0.25">
      <c r="A984" s="7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5"/>
    </row>
    <row r="985" spans="1:23" x14ac:dyDescent="0.25">
      <c r="A985" s="7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5"/>
    </row>
    <row r="986" spans="1:23" x14ac:dyDescent="0.25">
      <c r="A986" s="7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5"/>
    </row>
    <row r="987" spans="1:23" x14ac:dyDescent="0.25">
      <c r="A987" s="7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5"/>
    </row>
    <row r="988" spans="1:23" x14ac:dyDescent="0.25">
      <c r="A988" s="7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5"/>
    </row>
    <row r="989" spans="1:23" x14ac:dyDescent="0.25">
      <c r="A989" s="7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5"/>
    </row>
    <row r="990" spans="1:23" x14ac:dyDescent="0.25">
      <c r="A990" s="7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5"/>
    </row>
    <row r="991" spans="1:23" x14ac:dyDescent="0.25">
      <c r="A991" s="7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5"/>
    </row>
    <row r="992" spans="1:23" x14ac:dyDescent="0.25">
      <c r="A992" s="7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5"/>
    </row>
    <row r="993" spans="1:23" x14ac:dyDescent="0.25">
      <c r="A993" s="7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5"/>
    </row>
    <row r="994" spans="1:23" x14ac:dyDescent="0.25">
      <c r="A994" s="7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5"/>
    </row>
    <row r="995" spans="1:23" x14ac:dyDescent="0.25">
      <c r="A995" s="7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5"/>
    </row>
    <row r="996" spans="1:23" x14ac:dyDescent="0.25">
      <c r="A996" s="7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5"/>
    </row>
    <row r="997" spans="1:23" x14ac:dyDescent="0.25">
      <c r="A997" s="7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5"/>
    </row>
    <row r="998" spans="1:23" x14ac:dyDescent="0.25">
      <c r="A998" s="7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5"/>
    </row>
    <row r="999" spans="1:23" x14ac:dyDescent="0.25">
      <c r="A999" s="8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6"/>
    </row>
  </sheetData>
  <mergeCells count="43">
    <mergeCell ref="A43:B43"/>
    <mergeCell ref="A37:B37"/>
    <mergeCell ref="A38:B38"/>
    <mergeCell ref="A39:B39"/>
    <mergeCell ref="A40:B40"/>
    <mergeCell ref="A41:B41"/>
    <mergeCell ref="A42:B42"/>
    <mergeCell ref="A36:B36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24:B24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12:B12"/>
    <mergeCell ref="A1:E1"/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11:B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9943F-38E2-4488-A174-CCEB4346B2A2}">
  <dimension ref="A1:W1004"/>
  <sheetViews>
    <sheetView workbookViewId="0">
      <selection activeCell="A4" sqref="A4"/>
    </sheetView>
  </sheetViews>
  <sheetFormatPr baseColWidth="10" defaultColWidth="9.140625" defaultRowHeight="15" x14ac:dyDescent="0.25"/>
  <cols>
    <col min="1" max="1" width="39.42578125" style="52" customWidth="1"/>
    <col min="2" max="3" width="9.140625" style="52"/>
    <col min="4" max="4" width="13.140625" style="52" customWidth="1"/>
    <col min="5" max="5" width="16" style="52" customWidth="1"/>
    <col min="6" max="16384" width="9.140625" style="52"/>
  </cols>
  <sheetData>
    <row r="1" spans="1:23" ht="26.25" x14ac:dyDescent="0.4">
      <c r="A1" s="171" t="s">
        <v>259</v>
      </c>
      <c r="B1" s="172"/>
      <c r="C1" s="172"/>
      <c r="D1" s="172"/>
      <c r="E1" s="172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1"/>
    </row>
    <row r="2" spans="1:23" x14ac:dyDescent="0.25">
      <c r="A2" s="53" t="s">
        <v>151</v>
      </c>
      <c r="B2" s="54" t="s">
        <v>260</v>
      </c>
      <c r="C2" s="54" t="s">
        <v>152</v>
      </c>
      <c r="D2" s="55" t="s">
        <v>261</v>
      </c>
      <c r="E2" s="54" t="s">
        <v>262</v>
      </c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7"/>
    </row>
    <row r="3" spans="1:23" x14ac:dyDescent="0.25">
      <c r="A3" s="58" t="s">
        <v>263</v>
      </c>
      <c r="B3" s="56">
        <v>25</v>
      </c>
      <c r="C3" s="56"/>
      <c r="D3" s="80">
        <v>1000</v>
      </c>
      <c r="E3" s="81">
        <f>D3*B3</f>
        <v>25000</v>
      </c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7"/>
    </row>
    <row r="4" spans="1:23" x14ac:dyDescent="0.25">
      <c r="A4" s="58" t="s">
        <v>264</v>
      </c>
      <c r="B4" s="56">
        <v>1</v>
      </c>
      <c r="C4" s="56"/>
      <c r="D4" s="80">
        <v>2000</v>
      </c>
      <c r="E4" s="81">
        <f>B4*D4</f>
        <v>2000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7"/>
    </row>
    <row r="5" spans="1:23" x14ac:dyDescent="0.25">
      <c r="A5" s="58" t="s">
        <v>265</v>
      </c>
      <c r="B5" s="56">
        <v>1</v>
      </c>
      <c r="C5" s="56"/>
      <c r="D5" s="80" t="s">
        <v>235</v>
      </c>
      <c r="E5" s="81" t="s">
        <v>235</v>
      </c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7"/>
    </row>
    <row r="6" spans="1:23" x14ac:dyDescent="0.25">
      <c r="A6" s="58" t="s">
        <v>266</v>
      </c>
      <c r="B6" s="56">
        <v>1</v>
      </c>
      <c r="C6" s="56"/>
      <c r="D6" s="80" t="s">
        <v>220</v>
      </c>
      <c r="E6" s="81" t="s">
        <v>220</v>
      </c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7"/>
    </row>
    <row r="7" spans="1:23" x14ac:dyDescent="0.25">
      <c r="A7" s="58" t="s">
        <v>267</v>
      </c>
      <c r="B7" s="56">
        <v>1</v>
      </c>
      <c r="C7" s="56"/>
      <c r="D7" s="80" t="s">
        <v>204</v>
      </c>
      <c r="E7" s="81" t="s">
        <v>204</v>
      </c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7"/>
    </row>
    <row r="8" spans="1:23" x14ac:dyDescent="0.25">
      <c r="A8" s="58" t="s">
        <v>268</v>
      </c>
      <c r="B8" s="56">
        <v>1</v>
      </c>
      <c r="C8" s="56"/>
      <c r="D8" s="80" t="s">
        <v>116</v>
      </c>
      <c r="E8" s="81" t="s">
        <v>116</v>
      </c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7"/>
    </row>
    <row r="9" spans="1:23" x14ac:dyDescent="0.25">
      <c r="A9" s="58" t="s">
        <v>269</v>
      </c>
      <c r="B9" s="56">
        <v>1</v>
      </c>
      <c r="C9" s="56"/>
      <c r="D9" s="80" t="s">
        <v>116</v>
      </c>
      <c r="E9" s="81" t="s">
        <v>116</v>
      </c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7"/>
    </row>
    <row r="10" spans="1:23" x14ac:dyDescent="0.25">
      <c r="A10" s="59" t="s">
        <v>270</v>
      </c>
      <c r="B10" s="56">
        <v>1</v>
      </c>
      <c r="C10" s="56"/>
      <c r="D10" s="80" t="s">
        <v>116</v>
      </c>
      <c r="E10" s="81" t="s">
        <v>116</v>
      </c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7"/>
    </row>
    <row r="11" spans="1:23" x14ac:dyDescent="0.25">
      <c r="A11" s="59" t="s">
        <v>271</v>
      </c>
      <c r="B11" s="56">
        <v>2</v>
      </c>
      <c r="C11" s="56"/>
      <c r="D11" s="80" t="s">
        <v>272</v>
      </c>
      <c r="E11" s="81" t="s">
        <v>95</v>
      </c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7"/>
    </row>
    <row r="12" spans="1:23" x14ac:dyDescent="0.25">
      <c r="A12" s="58" t="s">
        <v>273</v>
      </c>
      <c r="B12" s="56">
        <v>2</v>
      </c>
      <c r="C12" s="56"/>
      <c r="D12" s="80" t="s">
        <v>204</v>
      </c>
      <c r="E12" s="81" t="s">
        <v>235</v>
      </c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7"/>
    </row>
    <row r="13" spans="1:23" x14ac:dyDescent="0.25">
      <c r="A13" s="58" t="s">
        <v>274</v>
      </c>
      <c r="B13" s="56">
        <v>1</v>
      </c>
      <c r="C13" s="56"/>
      <c r="D13" s="80" t="s">
        <v>116</v>
      </c>
      <c r="E13" s="81" t="s">
        <v>116</v>
      </c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7"/>
    </row>
    <row r="14" spans="1:23" x14ac:dyDescent="0.25">
      <c r="A14" s="58" t="s">
        <v>275</v>
      </c>
      <c r="B14" s="56">
        <v>3</v>
      </c>
      <c r="C14" s="56"/>
      <c r="D14" s="80" t="s">
        <v>276</v>
      </c>
      <c r="E14" s="81" t="s">
        <v>223</v>
      </c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7"/>
    </row>
    <row r="15" spans="1:23" x14ac:dyDescent="0.25">
      <c r="A15" s="58" t="s">
        <v>277</v>
      </c>
      <c r="B15" s="56">
        <v>5</v>
      </c>
      <c r="C15" s="56"/>
      <c r="D15" s="80" t="s">
        <v>204</v>
      </c>
      <c r="E15" s="81" t="s">
        <v>76</v>
      </c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7"/>
    </row>
    <row r="16" spans="1:23" x14ac:dyDescent="0.25">
      <c r="A16" s="58" t="s">
        <v>278</v>
      </c>
      <c r="B16" s="56">
        <v>2</v>
      </c>
      <c r="C16" s="56"/>
      <c r="D16" s="80" t="s">
        <v>116</v>
      </c>
      <c r="E16" s="81" t="s">
        <v>272</v>
      </c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7"/>
    </row>
    <row r="17" spans="1:23" x14ac:dyDescent="0.25">
      <c r="A17" s="58" t="s">
        <v>279</v>
      </c>
      <c r="B17" s="56">
        <v>2</v>
      </c>
      <c r="C17" s="56"/>
      <c r="D17" s="80" t="s">
        <v>204</v>
      </c>
      <c r="E17" s="81" t="s">
        <v>235</v>
      </c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7"/>
    </row>
    <row r="18" spans="1:23" x14ac:dyDescent="0.25">
      <c r="A18" s="58" t="s">
        <v>280</v>
      </c>
      <c r="B18" s="56">
        <v>2</v>
      </c>
      <c r="C18" s="56"/>
      <c r="D18" s="80" t="s">
        <v>83</v>
      </c>
      <c r="E18" s="81" t="s">
        <v>272</v>
      </c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7"/>
    </row>
    <row r="19" spans="1:23" x14ac:dyDescent="0.25">
      <c r="A19" s="58" t="s">
        <v>281</v>
      </c>
      <c r="B19" s="56">
        <v>1</v>
      </c>
      <c r="C19" s="56"/>
      <c r="D19" s="80" t="s">
        <v>73</v>
      </c>
      <c r="E19" s="81" t="s">
        <v>73</v>
      </c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7"/>
    </row>
    <row r="20" spans="1:23" x14ac:dyDescent="0.25">
      <c r="A20" s="58" t="s">
        <v>282</v>
      </c>
      <c r="B20" s="56">
        <v>1</v>
      </c>
      <c r="C20" s="56"/>
      <c r="D20" s="80" t="s">
        <v>83</v>
      </c>
      <c r="E20" s="81" t="s">
        <v>83</v>
      </c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7"/>
    </row>
    <row r="21" spans="1:23" x14ac:dyDescent="0.25">
      <c r="A21" s="58" t="s">
        <v>283</v>
      </c>
      <c r="B21" s="56">
        <v>1</v>
      </c>
      <c r="C21" s="56"/>
      <c r="D21" s="80" t="s">
        <v>235</v>
      </c>
      <c r="E21" s="81" t="s">
        <v>235</v>
      </c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7"/>
    </row>
    <row r="22" spans="1:23" x14ac:dyDescent="0.25">
      <c r="A22" s="58" t="s">
        <v>284</v>
      </c>
      <c r="B22" s="56">
        <v>1</v>
      </c>
      <c r="C22" s="56"/>
      <c r="D22" s="80" t="s">
        <v>87</v>
      </c>
      <c r="E22" s="81" t="s">
        <v>87</v>
      </c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7"/>
    </row>
    <row r="23" spans="1:23" x14ac:dyDescent="0.25">
      <c r="A23" s="58" t="s">
        <v>285</v>
      </c>
      <c r="B23" s="56">
        <v>1</v>
      </c>
      <c r="C23" s="56"/>
      <c r="D23" s="80" t="s">
        <v>76</v>
      </c>
      <c r="E23" s="81" t="s">
        <v>76</v>
      </c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7"/>
    </row>
    <row r="24" spans="1:23" x14ac:dyDescent="0.25">
      <c r="A24" s="58" t="s">
        <v>286</v>
      </c>
      <c r="B24" s="56">
        <v>1</v>
      </c>
      <c r="C24" s="56"/>
      <c r="D24" s="80" t="s">
        <v>70</v>
      </c>
      <c r="E24" s="81" t="s">
        <v>70</v>
      </c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7"/>
    </row>
    <row r="25" spans="1:23" x14ac:dyDescent="0.25">
      <c r="A25" s="58" t="s">
        <v>287</v>
      </c>
      <c r="B25" s="56">
        <v>4</v>
      </c>
      <c r="C25" s="56"/>
      <c r="D25" s="80" t="s">
        <v>244</v>
      </c>
      <c r="E25" s="81" t="s">
        <v>83</v>
      </c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7"/>
    </row>
    <row r="26" spans="1:23" x14ac:dyDescent="0.25">
      <c r="A26" s="58" t="s">
        <v>288</v>
      </c>
      <c r="B26" s="56">
        <v>1</v>
      </c>
      <c r="C26" s="56"/>
      <c r="D26" s="80" t="s">
        <v>276</v>
      </c>
      <c r="E26" s="80" t="s">
        <v>276</v>
      </c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7"/>
    </row>
    <row r="27" spans="1:23" x14ac:dyDescent="0.25">
      <c r="A27" s="58" t="s">
        <v>289</v>
      </c>
      <c r="B27" s="56">
        <v>1</v>
      </c>
      <c r="C27" s="56"/>
      <c r="D27" s="80" t="s">
        <v>116</v>
      </c>
      <c r="E27" s="81" t="s">
        <v>204</v>
      </c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7"/>
    </row>
    <row r="28" spans="1:23" x14ac:dyDescent="0.25">
      <c r="A28" s="58" t="s">
        <v>290</v>
      </c>
      <c r="B28" s="56">
        <v>1</v>
      </c>
      <c r="C28" s="56"/>
      <c r="D28" s="80" t="s">
        <v>143</v>
      </c>
      <c r="E28" s="81" t="s">
        <v>220</v>
      </c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7"/>
    </row>
    <row r="29" spans="1:23" x14ac:dyDescent="0.25">
      <c r="A29" s="60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7"/>
    </row>
    <row r="30" spans="1:23" x14ac:dyDescent="0.25">
      <c r="A30" s="60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7"/>
    </row>
    <row r="31" spans="1:23" x14ac:dyDescent="0.25">
      <c r="A31" s="60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7"/>
    </row>
    <row r="32" spans="1:23" x14ac:dyDescent="0.25">
      <c r="A32" s="60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7"/>
    </row>
    <row r="33" spans="1:23" x14ac:dyDescent="0.25">
      <c r="A33" s="60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7"/>
    </row>
    <row r="34" spans="1:23" x14ac:dyDescent="0.25">
      <c r="A34" s="60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7"/>
    </row>
    <row r="35" spans="1:23" x14ac:dyDescent="0.25">
      <c r="A35" s="60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7"/>
    </row>
    <row r="36" spans="1:23" x14ac:dyDescent="0.25">
      <c r="A36" s="60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7"/>
    </row>
    <row r="37" spans="1:23" x14ac:dyDescent="0.25">
      <c r="A37" s="60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7"/>
    </row>
    <row r="38" spans="1:23" x14ac:dyDescent="0.25">
      <c r="A38" s="60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7"/>
    </row>
    <row r="39" spans="1:23" x14ac:dyDescent="0.25">
      <c r="A39" s="60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7"/>
    </row>
    <row r="40" spans="1:23" x14ac:dyDescent="0.25">
      <c r="A40" s="60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7"/>
    </row>
    <row r="41" spans="1:23" x14ac:dyDescent="0.25">
      <c r="A41" s="60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7"/>
    </row>
    <row r="42" spans="1:23" x14ac:dyDescent="0.25">
      <c r="A42" s="60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7"/>
    </row>
    <row r="43" spans="1:23" x14ac:dyDescent="0.25">
      <c r="A43" s="60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7"/>
    </row>
    <row r="44" spans="1:23" x14ac:dyDescent="0.25">
      <c r="A44" s="60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7"/>
    </row>
    <row r="45" spans="1:23" x14ac:dyDescent="0.25">
      <c r="A45" s="60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7"/>
    </row>
    <row r="46" spans="1:23" x14ac:dyDescent="0.25">
      <c r="A46" s="60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7"/>
    </row>
    <row r="47" spans="1:23" x14ac:dyDescent="0.25">
      <c r="A47" s="60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7"/>
    </row>
    <row r="48" spans="1:23" x14ac:dyDescent="0.25">
      <c r="A48" s="60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7"/>
    </row>
    <row r="49" spans="1:23" x14ac:dyDescent="0.25">
      <c r="A49" s="60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7"/>
    </row>
    <row r="50" spans="1:23" x14ac:dyDescent="0.25">
      <c r="A50" s="60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7"/>
    </row>
    <row r="51" spans="1:23" x14ac:dyDescent="0.25">
      <c r="A51" s="60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7"/>
    </row>
    <row r="52" spans="1:23" x14ac:dyDescent="0.25">
      <c r="A52" s="60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7"/>
    </row>
    <row r="53" spans="1:23" x14ac:dyDescent="0.25">
      <c r="A53" s="60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7"/>
    </row>
    <row r="54" spans="1:23" x14ac:dyDescent="0.25">
      <c r="A54" s="60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7"/>
    </row>
    <row r="55" spans="1:23" x14ac:dyDescent="0.25">
      <c r="A55" s="60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7"/>
    </row>
    <row r="56" spans="1:23" x14ac:dyDescent="0.25">
      <c r="A56" s="60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7"/>
    </row>
    <row r="57" spans="1:23" x14ac:dyDescent="0.25">
      <c r="A57" s="60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7"/>
    </row>
    <row r="58" spans="1:23" x14ac:dyDescent="0.25">
      <c r="A58" s="60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7"/>
    </row>
    <row r="59" spans="1:23" x14ac:dyDescent="0.25">
      <c r="A59" s="60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7"/>
    </row>
    <row r="60" spans="1:23" x14ac:dyDescent="0.25">
      <c r="A60" s="60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7"/>
    </row>
    <row r="61" spans="1:23" x14ac:dyDescent="0.25">
      <c r="A61" s="60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7"/>
    </row>
    <row r="62" spans="1:23" x14ac:dyDescent="0.25">
      <c r="A62" s="60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7"/>
    </row>
    <row r="63" spans="1:23" x14ac:dyDescent="0.25">
      <c r="A63" s="60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7"/>
    </row>
    <row r="64" spans="1:23" x14ac:dyDescent="0.25">
      <c r="A64" s="60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7"/>
    </row>
    <row r="65" spans="1:23" x14ac:dyDescent="0.25">
      <c r="A65" s="60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7"/>
    </row>
    <row r="66" spans="1:23" x14ac:dyDescent="0.25">
      <c r="A66" s="60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7"/>
    </row>
    <row r="67" spans="1:23" x14ac:dyDescent="0.25">
      <c r="A67" s="60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7"/>
    </row>
    <row r="68" spans="1:23" x14ac:dyDescent="0.25">
      <c r="A68" s="60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7"/>
    </row>
    <row r="69" spans="1:23" x14ac:dyDescent="0.25">
      <c r="A69" s="60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7"/>
    </row>
    <row r="70" spans="1:23" x14ac:dyDescent="0.25">
      <c r="A70" s="60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7"/>
    </row>
    <row r="71" spans="1:23" x14ac:dyDescent="0.25">
      <c r="A71" s="60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7"/>
    </row>
    <row r="72" spans="1:23" x14ac:dyDescent="0.25">
      <c r="A72" s="60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7"/>
    </row>
    <row r="73" spans="1:23" x14ac:dyDescent="0.25">
      <c r="A73" s="60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7"/>
    </row>
    <row r="74" spans="1:23" x14ac:dyDescent="0.25">
      <c r="A74" s="60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7"/>
    </row>
    <row r="75" spans="1:23" x14ac:dyDescent="0.25">
      <c r="A75" s="60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7"/>
    </row>
    <row r="76" spans="1:23" x14ac:dyDescent="0.25">
      <c r="A76" s="60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7"/>
    </row>
    <row r="77" spans="1:23" x14ac:dyDescent="0.25">
      <c r="A77" s="60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7"/>
    </row>
    <row r="78" spans="1:23" x14ac:dyDescent="0.25">
      <c r="A78" s="60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7"/>
    </row>
    <row r="79" spans="1:23" x14ac:dyDescent="0.25">
      <c r="A79" s="60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7"/>
    </row>
    <row r="80" spans="1:23" x14ac:dyDescent="0.25">
      <c r="A80" s="60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7"/>
    </row>
    <row r="81" spans="1:23" x14ac:dyDescent="0.25">
      <c r="A81" s="60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7"/>
    </row>
    <row r="82" spans="1:23" x14ac:dyDescent="0.25">
      <c r="A82" s="60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7"/>
    </row>
    <row r="83" spans="1:23" x14ac:dyDescent="0.25">
      <c r="A83" s="60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7"/>
    </row>
    <row r="84" spans="1:23" x14ac:dyDescent="0.25">
      <c r="A84" s="60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7"/>
    </row>
    <row r="85" spans="1:23" x14ac:dyDescent="0.25">
      <c r="A85" s="60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7"/>
    </row>
    <row r="86" spans="1:23" x14ac:dyDescent="0.25">
      <c r="A86" s="60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7"/>
    </row>
    <row r="87" spans="1:23" x14ac:dyDescent="0.25">
      <c r="A87" s="60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7"/>
    </row>
    <row r="88" spans="1:23" x14ac:dyDescent="0.25">
      <c r="A88" s="60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7"/>
    </row>
    <row r="89" spans="1:23" x14ac:dyDescent="0.25">
      <c r="A89" s="60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7"/>
    </row>
    <row r="90" spans="1:23" x14ac:dyDescent="0.25">
      <c r="A90" s="60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7"/>
    </row>
    <row r="91" spans="1:23" x14ac:dyDescent="0.25">
      <c r="A91" s="60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7"/>
    </row>
    <row r="92" spans="1:23" x14ac:dyDescent="0.25">
      <c r="A92" s="60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7"/>
    </row>
    <row r="93" spans="1:23" x14ac:dyDescent="0.25">
      <c r="A93" s="60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7"/>
    </row>
    <row r="94" spans="1:23" x14ac:dyDescent="0.25">
      <c r="A94" s="60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7"/>
    </row>
    <row r="95" spans="1:23" x14ac:dyDescent="0.25">
      <c r="A95" s="60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7"/>
    </row>
    <row r="96" spans="1:23" x14ac:dyDescent="0.25">
      <c r="A96" s="60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7"/>
    </row>
    <row r="97" spans="1:23" x14ac:dyDescent="0.25">
      <c r="A97" s="60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7"/>
    </row>
    <row r="98" spans="1:23" x14ac:dyDescent="0.25">
      <c r="A98" s="60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7"/>
    </row>
    <row r="99" spans="1:23" x14ac:dyDescent="0.25">
      <c r="A99" s="60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7"/>
    </row>
    <row r="100" spans="1:23" x14ac:dyDescent="0.25">
      <c r="A100" s="60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7"/>
    </row>
    <row r="101" spans="1:23" x14ac:dyDescent="0.25">
      <c r="A101" s="60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7"/>
    </row>
    <row r="102" spans="1:23" x14ac:dyDescent="0.25">
      <c r="A102" s="60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7"/>
    </row>
    <row r="103" spans="1:23" x14ac:dyDescent="0.25">
      <c r="A103" s="60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7"/>
    </row>
    <row r="104" spans="1:23" x14ac:dyDescent="0.25">
      <c r="A104" s="60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7"/>
    </row>
    <row r="105" spans="1:23" x14ac:dyDescent="0.25">
      <c r="A105" s="60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7"/>
    </row>
    <row r="106" spans="1:23" x14ac:dyDescent="0.25">
      <c r="A106" s="60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7"/>
    </row>
    <row r="107" spans="1:23" x14ac:dyDescent="0.25">
      <c r="A107" s="60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7"/>
    </row>
    <row r="108" spans="1:23" x14ac:dyDescent="0.25">
      <c r="A108" s="60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7"/>
    </row>
    <row r="109" spans="1:23" x14ac:dyDescent="0.25">
      <c r="A109" s="60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7"/>
    </row>
    <row r="110" spans="1:23" x14ac:dyDescent="0.25">
      <c r="A110" s="60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7"/>
    </row>
    <row r="111" spans="1:23" x14ac:dyDescent="0.25">
      <c r="A111" s="60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7"/>
    </row>
    <row r="112" spans="1:23" x14ac:dyDescent="0.25">
      <c r="A112" s="60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7"/>
    </row>
    <row r="113" spans="1:23" x14ac:dyDescent="0.25">
      <c r="A113" s="60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7"/>
    </row>
    <row r="114" spans="1:23" x14ac:dyDescent="0.25">
      <c r="A114" s="60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7"/>
    </row>
    <row r="115" spans="1:23" x14ac:dyDescent="0.25">
      <c r="A115" s="60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7"/>
    </row>
    <row r="116" spans="1:23" x14ac:dyDescent="0.25">
      <c r="A116" s="60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7"/>
    </row>
    <row r="117" spans="1:23" x14ac:dyDescent="0.25">
      <c r="A117" s="60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7"/>
    </row>
    <row r="118" spans="1:23" x14ac:dyDescent="0.25">
      <c r="A118" s="60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7"/>
    </row>
    <row r="119" spans="1:23" x14ac:dyDescent="0.25">
      <c r="A119" s="60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7"/>
    </row>
    <row r="120" spans="1:23" x14ac:dyDescent="0.25">
      <c r="A120" s="60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7"/>
    </row>
    <row r="121" spans="1:23" x14ac:dyDescent="0.25">
      <c r="A121" s="60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7"/>
    </row>
    <row r="122" spans="1:23" x14ac:dyDescent="0.25">
      <c r="A122" s="60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7"/>
    </row>
    <row r="123" spans="1:23" x14ac:dyDescent="0.25">
      <c r="A123" s="60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7"/>
    </row>
    <row r="124" spans="1:23" x14ac:dyDescent="0.25">
      <c r="A124" s="60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7"/>
    </row>
    <row r="125" spans="1:23" x14ac:dyDescent="0.25">
      <c r="A125" s="60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7"/>
    </row>
    <row r="126" spans="1:23" x14ac:dyDescent="0.25">
      <c r="A126" s="60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7"/>
    </row>
    <row r="127" spans="1:23" x14ac:dyDescent="0.25">
      <c r="A127" s="60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7"/>
    </row>
    <row r="128" spans="1:23" x14ac:dyDescent="0.25">
      <c r="A128" s="60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7"/>
    </row>
    <row r="129" spans="1:23" x14ac:dyDescent="0.25">
      <c r="A129" s="60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7"/>
    </row>
    <row r="130" spans="1:23" x14ac:dyDescent="0.25">
      <c r="A130" s="60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7"/>
    </row>
    <row r="131" spans="1:23" x14ac:dyDescent="0.25">
      <c r="A131" s="60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7"/>
    </row>
    <row r="132" spans="1:23" x14ac:dyDescent="0.25">
      <c r="A132" s="60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7"/>
    </row>
    <row r="133" spans="1:23" x14ac:dyDescent="0.25">
      <c r="A133" s="60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7"/>
    </row>
    <row r="134" spans="1:23" x14ac:dyDescent="0.25">
      <c r="A134" s="60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7"/>
    </row>
    <row r="135" spans="1:23" x14ac:dyDescent="0.25">
      <c r="A135" s="60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7"/>
    </row>
    <row r="136" spans="1:23" x14ac:dyDescent="0.25">
      <c r="A136" s="60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7"/>
    </row>
    <row r="137" spans="1:23" x14ac:dyDescent="0.25">
      <c r="A137" s="60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7"/>
    </row>
    <row r="138" spans="1:23" x14ac:dyDescent="0.25">
      <c r="A138" s="60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7"/>
    </row>
    <row r="139" spans="1:23" x14ac:dyDescent="0.25">
      <c r="A139" s="60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7"/>
    </row>
    <row r="140" spans="1:23" x14ac:dyDescent="0.25">
      <c r="A140" s="60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7"/>
    </row>
    <row r="141" spans="1:23" x14ac:dyDescent="0.25">
      <c r="A141" s="60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7"/>
    </row>
    <row r="142" spans="1:23" x14ac:dyDescent="0.25">
      <c r="A142" s="60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7"/>
    </row>
    <row r="143" spans="1:23" x14ac:dyDescent="0.25">
      <c r="A143" s="60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7"/>
    </row>
    <row r="144" spans="1:23" x14ac:dyDescent="0.25">
      <c r="A144" s="60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7"/>
    </row>
    <row r="145" spans="1:23" x14ac:dyDescent="0.25">
      <c r="A145" s="60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7"/>
    </row>
    <row r="146" spans="1:23" x14ac:dyDescent="0.25">
      <c r="A146" s="60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7"/>
    </row>
    <row r="147" spans="1:23" x14ac:dyDescent="0.25">
      <c r="A147" s="60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7"/>
    </row>
    <row r="148" spans="1:23" x14ac:dyDescent="0.25">
      <c r="A148" s="60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7"/>
    </row>
    <row r="149" spans="1:23" x14ac:dyDescent="0.25">
      <c r="A149" s="60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7"/>
    </row>
    <row r="150" spans="1:23" x14ac:dyDescent="0.25">
      <c r="A150" s="60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7"/>
    </row>
    <row r="151" spans="1:23" x14ac:dyDescent="0.25">
      <c r="A151" s="60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7"/>
    </row>
    <row r="152" spans="1:23" x14ac:dyDescent="0.25">
      <c r="A152" s="60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7"/>
    </row>
    <row r="153" spans="1:23" x14ac:dyDescent="0.25">
      <c r="A153" s="60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7"/>
    </row>
    <row r="154" spans="1:23" x14ac:dyDescent="0.25">
      <c r="A154" s="60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7"/>
    </row>
    <row r="155" spans="1:23" x14ac:dyDescent="0.25">
      <c r="A155" s="60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7"/>
    </row>
    <row r="156" spans="1:23" x14ac:dyDescent="0.25">
      <c r="A156" s="60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7"/>
    </row>
    <row r="157" spans="1:23" x14ac:dyDescent="0.25">
      <c r="A157" s="60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7"/>
    </row>
    <row r="158" spans="1:23" x14ac:dyDescent="0.25">
      <c r="A158" s="60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7"/>
    </row>
    <row r="159" spans="1:23" x14ac:dyDescent="0.25">
      <c r="A159" s="60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7"/>
    </row>
    <row r="160" spans="1:23" x14ac:dyDescent="0.25">
      <c r="A160" s="60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7"/>
    </row>
    <row r="161" spans="1:23" x14ac:dyDescent="0.25">
      <c r="A161" s="60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7"/>
    </row>
    <row r="162" spans="1:23" x14ac:dyDescent="0.25">
      <c r="A162" s="60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7"/>
    </row>
    <row r="163" spans="1:23" x14ac:dyDescent="0.25">
      <c r="A163" s="60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7"/>
    </row>
    <row r="164" spans="1:23" x14ac:dyDescent="0.25">
      <c r="A164" s="60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7"/>
    </row>
    <row r="165" spans="1:23" x14ac:dyDescent="0.25">
      <c r="A165" s="60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7"/>
    </row>
    <row r="166" spans="1:23" x14ac:dyDescent="0.25">
      <c r="A166" s="60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7"/>
    </row>
    <row r="167" spans="1:23" x14ac:dyDescent="0.25">
      <c r="A167" s="60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7"/>
    </row>
    <row r="168" spans="1:23" x14ac:dyDescent="0.25">
      <c r="A168" s="60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7"/>
    </row>
    <row r="169" spans="1:23" x14ac:dyDescent="0.25">
      <c r="A169" s="60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7"/>
    </row>
    <row r="170" spans="1:23" x14ac:dyDescent="0.25">
      <c r="A170" s="60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7"/>
    </row>
    <row r="171" spans="1:23" x14ac:dyDescent="0.25">
      <c r="A171" s="60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7"/>
    </row>
    <row r="172" spans="1:23" x14ac:dyDescent="0.25">
      <c r="A172" s="60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7"/>
    </row>
    <row r="173" spans="1:23" x14ac:dyDescent="0.25">
      <c r="A173" s="60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7"/>
    </row>
    <row r="174" spans="1:23" x14ac:dyDescent="0.25">
      <c r="A174" s="60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7"/>
    </row>
    <row r="175" spans="1:23" x14ac:dyDescent="0.25">
      <c r="A175" s="60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7"/>
    </row>
    <row r="176" spans="1:23" x14ac:dyDescent="0.25">
      <c r="A176" s="60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7"/>
    </row>
    <row r="177" spans="1:23" x14ac:dyDescent="0.25">
      <c r="A177" s="60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7"/>
    </row>
    <row r="178" spans="1:23" x14ac:dyDescent="0.25">
      <c r="A178" s="60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7"/>
    </row>
    <row r="179" spans="1:23" x14ac:dyDescent="0.25">
      <c r="A179" s="60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7"/>
    </row>
    <row r="180" spans="1:23" x14ac:dyDescent="0.25">
      <c r="A180" s="60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7"/>
    </row>
    <row r="181" spans="1:23" x14ac:dyDescent="0.25">
      <c r="A181" s="60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7"/>
    </row>
    <row r="182" spans="1:23" x14ac:dyDescent="0.25">
      <c r="A182" s="60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7"/>
    </row>
    <row r="183" spans="1:23" x14ac:dyDescent="0.25">
      <c r="A183" s="60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7"/>
    </row>
    <row r="184" spans="1:23" x14ac:dyDescent="0.25">
      <c r="A184" s="60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7"/>
    </row>
    <row r="185" spans="1:23" x14ac:dyDescent="0.25">
      <c r="A185" s="60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7"/>
    </row>
    <row r="186" spans="1:23" x14ac:dyDescent="0.25">
      <c r="A186" s="60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7"/>
    </row>
    <row r="187" spans="1:23" x14ac:dyDescent="0.25">
      <c r="A187" s="60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7"/>
    </row>
    <row r="188" spans="1:23" x14ac:dyDescent="0.25">
      <c r="A188" s="60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7"/>
    </row>
    <row r="189" spans="1:23" x14ac:dyDescent="0.25">
      <c r="A189" s="60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7"/>
    </row>
    <row r="190" spans="1:23" x14ac:dyDescent="0.25">
      <c r="A190" s="60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7"/>
    </row>
    <row r="191" spans="1:23" x14ac:dyDescent="0.25">
      <c r="A191" s="60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7"/>
    </row>
    <row r="192" spans="1:23" x14ac:dyDescent="0.25">
      <c r="A192" s="60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7"/>
    </row>
    <row r="193" spans="1:23" x14ac:dyDescent="0.25">
      <c r="A193" s="60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7"/>
    </row>
    <row r="194" spans="1:23" x14ac:dyDescent="0.25">
      <c r="A194" s="60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7"/>
    </row>
    <row r="195" spans="1:23" x14ac:dyDescent="0.25">
      <c r="A195" s="60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7"/>
    </row>
    <row r="196" spans="1:23" x14ac:dyDescent="0.25">
      <c r="A196" s="60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7"/>
    </row>
    <row r="197" spans="1:23" x14ac:dyDescent="0.25">
      <c r="A197" s="60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7"/>
    </row>
    <row r="198" spans="1:23" x14ac:dyDescent="0.25">
      <c r="A198" s="60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7"/>
    </row>
    <row r="199" spans="1:23" x14ac:dyDescent="0.25">
      <c r="A199" s="60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7"/>
    </row>
    <row r="200" spans="1:23" x14ac:dyDescent="0.25">
      <c r="A200" s="60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7"/>
    </row>
    <row r="201" spans="1:23" x14ac:dyDescent="0.25">
      <c r="A201" s="60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7"/>
    </row>
    <row r="202" spans="1:23" x14ac:dyDescent="0.25">
      <c r="A202" s="60"/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7"/>
    </row>
    <row r="203" spans="1:23" x14ac:dyDescent="0.25">
      <c r="A203" s="60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7"/>
    </row>
    <row r="204" spans="1:23" x14ac:dyDescent="0.25">
      <c r="A204" s="60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7"/>
    </row>
    <row r="205" spans="1:23" x14ac:dyDescent="0.25">
      <c r="A205" s="60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7"/>
    </row>
    <row r="206" spans="1:23" x14ac:dyDescent="0.25">
      <c r="A206" s="60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7"/>
    </row>
    <row r="207" spans="1:23" x14ac:dyDescent="0.25">
      <c r="A207" s="60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7"/>
    </row>
    <row r="208" spans="1:23" x14ac:dyDescent="0.25">
      <c r="A208" s="60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7"/>
    </row>
    <row r="209" spans="1:23" x14ac:dyDescent="0.25">
      <c r="A209" s="60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7"/>
    </row>
    <row r="210" spans="1:23" x14ac:dyDescent="0.25">
      <c r="A210" s="60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7"/>
    </row>
    <row r="211" spans="1:23" x14ac:dyDescent="0.25">
      <c r="A211" s="60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7"/>
    </row>
    <row r="212" spans="1:23" x14ac:dyDescent="0.25">
      <c r="A212" s="60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7"/>
    </row>
    <row r="213" spans="1:23" x14ac:dyDescent="0.25">
      <c r="A213" s="60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7"/>
    </row>
    <row r="214" spans="1:23" x14ac:dyDescent="0.25">
      <c r="A214" s="60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7"/>
    </row>
    <row r="215" spans="1:23" x14ac:dyDescent="0.25">
      <c r="A215" s="60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7"/>
    </row>
    <row r="216" spans="1:23" x14ac:dyDescent="0.25">
      <c r="A216" s="60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7"/>
    </row>
    <row r="217" spans="1:23" x14ac:dyDescent="0.25">
      <c r="A217" s="60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7"/>
    </row>
    <row r="218" spans="1:23" x14ac:dyDescent="0.25">
      <c r="A218" s="60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7"/>
    </row>
    <row r="219" spans="1:23" x14ac:dyDescent="0.25">
      <c r="A219" s="60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7"/>
    </row>
    <row r="220" spans="1:23" x14ac:dyDescent="0.25">
      <c r="A220" s="60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7"/>
    </row>
    <row r="221" spans="1:23" x14ac:dyDescent="0.25">
      <c r="A221" s="60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7"/>
    </row>
    <row r="222" spans="1:23" x14ac:dyDescent="0.25">
      <c r="A222" s="60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7"/>
    </row>
    <row r="223" spans="1:23" x14ac:dyDescent="0.25">
      <c r="A223" s="60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7"/>
    </row>
    <row r="224" spans="1:23" x14ac:dyDescent="0.25">
      <c r="A224" s="60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7"/>
    </row>
    <row r="225" spans="1:23" x14ac:dyDescent="0.25">
      <c r="A225" s="60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7"/>
    </row>
    <row r="226" spans="1:23" x14ac:dyDescent="0.25">
      <c r="A226" s="60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7"/>
    </row>
    <row r="227" spans="1:23" x14ac:dyDescent="0.25">
      <c r="A227" s="60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7"/>
    </row>
    <row r="228" spans="1:23" x14ac:dyDescent="0.25">
      <c r="A228" s="60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7"/>
    </row>
    <row r="229" spans="1:23" x14ac:dyDescent="0.25">
      <c r="A229" s="60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7"/>
    </row>
    <row r="230" spans="1:23" x14ac:dyDescent="0.25">
      <c r="A230" s="60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7"/>
    </row>
    <row r="231" spans="1:23" x14ac:dyDescent="0.25">
      <c r="A231" s="60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7"/>
    </row>
    <row r="232" spans="1:23" x14ac:dyDescent="0.25">
      <c r="A232" s="60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7"/>
    </row>
    <row r="233" spans="1:23" x14ac:dyDescent="0.25">
      <c r="A233" s="60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7"/>
    </row>
    <row r="234" spans="1:23" x14ac:dyDescent="0.25">
      <c r="A234" s="60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7"/>
    </row>
    <row r="235" spans="1:23" x14ac:dyDescent="0.25">
      <c r="A235" s="60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7"/>
    </row>
    <row r="236" spans="1:23" x14ac:dyDescent="0.25">
      <c r="A236" s="60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7"/>
    </row>
    <row r="237" spans="1:23" x14ac:dyDescent="0.25">
      <c r="A237" s="60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7"/>
    </row>
    <row r="238" spans="1:23" x14ac:dyDescent="0.25">
      <c r="A238" s="60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7"/>
    </row>
    <row r="239" spans="1:23" x14ac:dyDescent="0.25">
      <c r="A239" s="60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7"/>
    </row>
    <row r="240" spans="1:23" x14ac:dyDescent="0.25">
      <c r="A240" s="60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7"/>
    </row>
    <row r="241" spans="1:23" x14ac:dyDescent="0.25">
      <c r="A241" s="60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7"/>
    </row>
    <row r="242" spans="1:23" x14ac:dyDescent="0.25">
      <c r="A242" s="60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7"/>
    </row>
    <row r="243" spans="1:23" x14ac:dyDescent="0.25">
      <c r="A243" s="60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7"/>
    </row>
    <row r="244" spans="1:23" x14ac:dyDescent="0.25">
      <c r="A244" s="60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7"/>
    </row>
    <row r="245" spans="1:23" x14ac:dyDescent="0.25">
      <c r="A245" s="60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7"/>
    </row>
    <row r="246" spans="1:23" x14ac:dyDescent="0.25">
      <c r="A246" s="60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7"/>
    </row>
    <row r="247" spans="1:23" x14ac:dyDescent="0.25">
      <c r="A247" s="60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7"/>
    </row>
    <row r="248" spans="1:23" x14ac:dyDescent="0.25">
      <c r="A248" s="60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7"/>
    </row>
    <row r="249" spans="1:23" x14ac:dyDescent="0.25">
      <c r="A249" s="60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7"/>
    </row>
    <row r="250" spans="1:23" x14ac:dyDescent="0.25">
      <c r="A250" s="60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7"/>
    </row>
    <row r="251" spans="1:23" x14ac:dyDescent="0.25">
      <c r="A251" s="60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7"/>
    </row>
    <row r="252" spans="1:23" x14ac:dyDescent="0.25">
      <c r="A252" s="60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7"/>
    </row>
    <row r="253" spans="1:23" x14ac:dyDescent="0.25">
      <c r="A253" s="60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7"/>
    </row>
    <row r="254" spans="1:23" x14ac:dyDescent="0.25">
      <c r="A254" s="60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7"/>
    </row>
    <row r="255" spans="1:23" x14ac:dyDescent="0.25">
      <c r="A255" s="60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7"/>
    </row>
    <row r="256" spans="1:23" x14ac:dyDescent="0.25">
      <c r="A256" s="60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7"/>
    </row>
    <row r="257" spans="1:23" x14ac:dyDescent="0.25">
      <c r="A257" s="60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7"/>
    </row>
    <row r="258" spans="1:23" x14ac:dyDescent="0.25">
      <c r="A258" s="60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7"/>
    </row>
    <row r="259" spans="1:23" x14ac:dyDescent="0.25">
      <c r="A259" s="60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7"/>
    </row>
    <row r="260" spans="1:23" x14ac:dyDescent="0.25">
      <c r="A260" s="60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7"/>
    </row>
    <row r="261" spans="1:23" x14ac:dyDescent="0.25">
      <c r="A261" s="60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7"/>
    </row>
    <row r="262" spans="1:23" x14ac:dyDescent="0.25">
      <c r="A262" s="60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7"/>
    </row>
    <row r="263" spans="1:23" x14ac:dyDescent="0.25">
      <c r="A263" s="60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7"/>
    </row>
    <row r="264" spans="1:23" x14ac:dyDescent="0.25">
      <c r="A264" s="60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7"/>
    </row>
    <row r="265" spans="1:23" x14ac:dyDescent="0.25">
      <c r="A265" s="60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7"/>
    </row>
    <row r="266" spans="1:23" x14ac:dyDescent="0.25">
      <c r="A266" s="60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7"/>
    </row>
    <row r="267" spans="1:23" x14ac:dyDescent="0.25">
      <c r="A267" s="60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7"/>
    </row>
    <row r="268" spans="1:23" x14ac:dyDescent="0.25">
      <c r="A268" s="60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7"/>
    </row>
    <row r="269" spans="1:23" x14ac:dyDescent="0.25">
      <c r="A269" s="60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7"/>
    </row>
    <row r="270" spans="1:23" x14ac:dyDescent="0.25">
      <c r="A270" s="60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7"/>
    </row>
    <row r="271" spans="1:23" x14ac:dyDescent="0.25">
      <c r="A271" s="60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7"/>
    </row>
    <row r="272" spans="1:23" x14ac:dyDescent="0.25">
      <c r="A272" s="60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7"/>
    </row>
    <row r="273" spans="1:23" x14ac:dyDescent="0.25">
      <c r="A273" s="60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7"/>
    </row>
    <row r="274" spans="1:23" x14ac:dyDescent="0.25">
      <c r="A274" s="60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7"/>
    </row>
    <row r="275" spans="1:23" x14ac:dyDescent="0.25">
      <c r="A275" s="60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7"/>
    </row>
    <row r="276" spans="1:23" x14ac:dyDescent="0.25">
      <c r="A276" s="60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7"/>
    </row>
    <row r="277" spans="1:23" x14ac:dyDescent="0.25">
      <c r="A277" s="60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7"/>
    </row>
    <row r="278" spans="1:23" x14ac:dyDescent="0.25">
      <c r="A278" s="60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7"/>
    </row>
    <row r="279" spans="1:23" x14ac:dyDescent="0.25">
      <c r="A279" s="60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7"/>
    </row>
    <row r="280" spans="1:23" x14ac:dyDescent="0.25">
      <c r="A280" s="60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7"/>
    </row>
    <row r="281" spans="1:23" x14ac:dyDescent="0.25">
      <c r="A281" s="60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7"/>
    </row>
    <row r="282" spans="1:23" x14ac:dyDescent="0.25">
      <c r="A282" s="60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7"/>
    </row>
    <row r="283" spans="1:23" x14ac:dyDescent="0.25">
      <c r="A283" s="60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7"/>
    </row>
    <row r="284" spans="1:23" x14ac:dyDescent="0.25">
      <c r="A284" s="60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7"/>
    </row>
    <row r="285" spans="1:23" x14ac:dyDescent="0.25">
      <c r="A285" s="60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7"/>
    </row>
    <row r="286" spans="1:23" x14ac:dyDescent="0.25">
      <c r="A286" s="60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7"/>
    </row>
    <row r="287" spans="1:23" x14ac:dyDescent="0.25">
      <c r="A287" s="60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7"/>
    </row>
    <row r="288" spans="1:23" x14ac:dyDescent="0.25">
      <c r="A288" s="60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7"/>
    </row>
    <row r="289" spans="1:23" x14ac:dyDescent="0.25">
      <c r="A289" s="60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7"/>
    </row>
    <row r="290" spans="1:23" x14ac:dyDescent="0.25">
      <c r="A290" s="60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7"/>
    </row>
    <row r="291" spans="1:23" x14ac:dyDescent="0.25">
      <c r="A291" s="60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7"/>
    </row>
    <row r="292" spans="1:23" x14ac:dyDescent="0.25">
      <c r="A292" s="60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7"/>
    </row>
    <row r="293" spans="1:23" x14ac:dyDescent="0.25">
      <c r="A293" s="60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7"/>
    </row>
    <row r="294" spans="1:23" x14ac:dyDescent="0.25">
      <c r="A294" s="60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7"/>
    </row>
    <row r="295" spans="1:23" x14ac:dyDescent="0.25">
      <c r="A295" s="60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7"/>
    </row>
    <row r="296" spans="1:23" x14ac:dyDescent="0.25">
      <c r="A296" s="60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7"/>
    </row>
    <row r="297" spans="1:23" x14ac:dyDescent="0.25">
      <c r="A297" s="60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7"/>
    </row>
    <row r="298" spans="1:23" x14ac:dyDescent="0.25">
      <c r="A298" s="60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7"/>
    </row>
    <row r="299" spans="1:23" x14ac:dyDescent="0.25">
      <c r="A299" s="60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7"/>
    </row>
    <row r="300" spans="1:23" x14ac:dyDescent="0.25">
      <c r="A300" s="60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7"/>
    </row>
    <row r="301" spans="1:23" x14ac:dyDescent="0.25">
      <c r="A301" s="60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7"/>
    </row>
    <row r="302" spans="1:23" x14ac:dyDescent="0.25">
      <c r="A302" s="60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7"/>
    </row>
    <row r="303" spans="1:23" x14ac:dyDescent="0.25">
      <c r="A303" s="60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7"/>
    </row>
    <row r="304" spans="1:23" x14ac:dyDescent="0.25">
      <c r="A304" s="60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7"/>
    </row>
    <row r="305" spans="1:23" x14ac:dyDescent="0.25">
      <c r="A305" s="60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7"/>
    </row>
    <row r="306" spans="1:23" x14ac:dyDescent="0.25">
      <c r="A306" s="60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7"/>
    </row>
    <row r="307" spans="1:23" x14ac:dyDescent="0.25">
      <c r="A307" s="60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7"/>
    </row>
    <row r="308" spans="1:23" x14ac:dyDescent="0.25">
      <c r="A308" s="60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7"/>
    </row>
    <row r="309" spans="1:23" x14ac:dyDescent="0.25">
      <c r="A309" s="60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7"/>
    </row>
    <row r="310" spans="1:23" x14ac:dyDescent="0.25">
      <c r="A310" s="60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7"/>
    </row>
    <row r="311" spans="1:23" x14ac:dyDescent="0.25">
      <c r="A311" s="60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7"/>
    </row>
    <row r="312" spans="1:23" x14ac:dyDescent="0.25">
      <c r="A312" s="60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7"/>
    </row>
    <row r="313" spans="1:23" x14ac:dyDescent="0.25">
      <c r="A313" s="60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7"/>
    </row>
    <row r="314" spans="1:23" x14ac:dyDescent="0.25">
      <c r="A314" s="60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7"/>
    </row>
    <row r="315" spans="1:23" x14ac:dyDescent="0.25">
      <c r="A315" s="60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7"/>
    </row>
    <row r="316" spans="1:23" x14ac:dyDescent="0.25">
      <c r="A316" s="60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7"/>
    </row>
    <row r="317" spans="1:23" x14ac:dyDescent="0.25">
      <c r="A317" s="60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7"/>
    </row>
    <row r="318" spans="1:23" x14ac:dyDescent="0.25">
      <c r="A318" s="60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7"/>
    </row>
    <row r="319" spans="1:23" x14ac:dyDescent="0.25">
      <c r="A319" s="60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7"/>
    </row>
    <row r="320" spans="1:23" x14ac:dyDescent="0.25">
      <c r="A320" s="60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7"/>
    </row>
    <row r="321" spans="1:23" x14ac:dyDescent="0.25">
      <c r="A321" s="60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7"/>
    </row>
    <row r="322" spans="1:23" x14ac:dyDescent="0.25">
      <c r="A322" s="60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7"/>
    </row>
    <row r="323" spans="1:23" x14ac:dyDescent="0.25">
      <c r="A323" s="60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7"/>
    </row>
    <row r="324" spans="1:23" x14ac:dyDescent="0.25">
      <c r="A324" s="60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7"/>
    </row>
    <row r="325" spans="1:23" x14ac:dyDescent="0.25">
      <c r="A325" s="60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7"/>
    </row>
    <row r="326" spans="1:23" x14ac:dyDescent="0.25">
      <c r="A326" s="60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7"/>
    </row>
    <row r="327" spans="1:23" x14ac:dyDescent="0.25">
      <c r="A327" s="60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7"/>
    </row>
    <row r="328" spans="1:23" x14ac:dyDescent="0.25">
      <c r="A328" s="60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7"/>
    </row>
    <row r="329" spans="1:23" x14ac:dyDescent="0.25">
      <c r="A329" s="60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7"/>
    </row>
    <row r="330" spans="1:23" x14ac:dyDescent="0.25">
      <c r="A330" s="60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7"/>
    </row>
    <row r="331" spans="1:23" x14ac:dyDescent="0.25">
      <c r="A331" s="60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7"/>
    </row>
    <row r="332" spans="1:23" x14ac:dyDescent="0.25">
      <c r="A332" s="60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7"/>
    </row>
    <row r="333" spans="1:23" x14ac:dyDescent="0.25">
      <c r="A333" s="60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7"/>
    </row>
    <row r="334" spans="1:23" x14ac:dyDescent="0.25">
      <c r="A334" s="60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7"/>
    </row>
    <row r="335" spans="1:23" x14ac:dyDescent="0.25">
      <c r="A335" s="60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7"/>
    </row>
    <row r="336" spans="1:23" x14ac:dyDescent="0.25">
      <c r="A336" s="60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7"/>
    </row>
    <row r="337" spans="1:23" x14ac:dyDescent="0.25">
      <c r="A337" s="60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7"/>
    </row>
    <row r="338" spans="1:23" x14ac:dyDescent="0.25">
      <c r="A338" s="60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7"/>
    </row>
    <row r="339" spans="1:23" x14ac:dyDescent="0.25">
      <c r="A339" s="60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7"/>
    </row>
    <row r="340" spans="1:23" x14ac:dyDescent="0.25">
      <c r="A340" s="60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7"/>
    </row>
    <row r="341" spans="1:23" x14ac:dyDescent="0.25">
      <c r="A341" s="60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7"/>
    </row>
    <row r="342" spans="1:23" x14ac:dyDescent="0.25">
      <c r="A342" s="60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7"/>
    </row>
    <row r="343" spans="1:23" x14ac:dyDescent="0.25">
      <c r="A343" s="60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7"/>
    </row>
    <row r="344" spans="1:23" x14ac:dyDescent="0.25">
      <c r="A344" s="60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7"/>
    </row>
    <row r="345" spans="1:23" x14ac:dyDescent="0.25">
      <c r="A345" s="60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7"/>
    </row>
    <row r="346" spans="1:23" x14ac:dyDescent="0.25">
      <c r="A346" s="60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7"/>
    </row>
    <row r="347" spans="1:23" x14ac:dyDescent="0.25">
      <c r="A347" s="60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7"/>
    </row>
    <row r="348" spans="1:23" x14ac:dyDescent="0.25">
      <c r="A348" s="60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7"/>
    </row>
    <row r="349" spans="1:23" x14ac:dyDescent="0.25">
      <c r="A349" s="60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7"/>
    </row>
    <row r="350" spans="1:23" x14ac:dyDescent="0.25">
      <c r="A350" s="60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7"/>
    </row>
    <row r="351" spans="1:23" x14ac:dyDescent="0.25">
      <c r="A351" s="60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7"/>
    </row>
    <row r="352" spans="1:23" x14ac:dyDescent="0.25">
      <c r="A352" s="60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7"/>
    </row>
    <row r="353" spans="1:23" x14ac:dyDescent="0.25">
      <c r="A353" s="60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7"/>
    </row>
    <row r="354" spans="1:23" x14ac:dyDescent="0.25">
      <c r="A354" s="60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7"/>
    </row>
    <row r="355" spans="1:23" x14ac:dyDescent="0.25">
      <c r="A355" s="60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7"/>
    </row>
    <row r="356" spans="1:23" x14ac:dyDescent="0.25">
      <c r="A356" s="60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7"/>
    </row>
    <row r="357" spans="1:23" x14ac:dyDescent="0.25">
      <c r="A357" s="60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7"/>
    </row>
    <row r="358" spans="1:23" x14ac:dyDescent="0.25">
      <c r="A358" s="60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7"/>
    </row>
    <row r="359" spans="1:23" x14ac:dyDescent="0.25">
      <c r="A359" s="60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7"/>
    </row>
    <row r="360" spans="1:23" x14ac:dyDescent="0.25">
      <c r="A360" s="60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7"/>
    </row>
    <row r="361" spans="1:23" x14ac:dyDescent="0.25">
      <c r="A361" s="60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7"/>
    </row>
    <row r="362" spans="1:23" x14ac:dyDescent="0.25">
      <c r="A362" s="60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7"/>
    </row>
    <row r="363" spans="1:23" x14ac:dyDescent="0.25">
      <c r="A363" s="60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7"/>
    </row>
    <row r="364" spans="1:23" x14ac:dyDescent="0.25">
      <c r="A364" s="60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7"/>
    </row>
    <row r="365" spans="1:23" x14ac:dyDescent="0.25">
      <c r="A365" s="60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7"/>
    </row>
    <row r="366" spans="1:23" x14ac:dyDescent="0.25">
      <c r="A366" s="60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7"/>
    </row>
    <row r="367" spans="1:23" x14ac:dyDescent="0.25">
      <c r="A367" s="60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7"/>
    </row>
    <row r="368" spans="1:23" x14ac:dyDescent="0.25">
      <c r="A368" s="60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7"/>
    </row>
    <row r="369" spans="1:23" x14ac:dyDescent="0.25">
      <c r="A369" s="60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7"/>
    </row>
    <row r="370" spans="1:23" x14ac:dyDescent="0.25">
      <c r="A370" s="60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7"/>
    </row>
    <row r="371" spans="1:23" x14ac:dyDescent="0.25">
      <c r="A371" s="60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7"/>
    </row>
    <row r="372" spans="1:23" x14ac:dyDescent="0.25">
      <c r="A372" s="60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7"/>
    </row>
    <row r="373" spans="1:23" x14ac:dyDescent="0.25">
      <c r="A373" s="60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7"/>
    </row>
    <row r="374" spans="1:23" x14ac:dyDescent="0.25">
      <c r="A374" s="60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7"/>
    </row>
    <row r="375" spans="1:23" x14ac:dyDescent="0.25">
      <c r="A375" s="60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7"/>
    </row>
    <row r="376" spans="1:23" x14ac:dyDescent="0.25">
      <c r="A376" s="60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7"/>
    </row>
    <row r="377" spans="1:23" x14ac:dyDescent="0.25">
      <c r="A377" s="60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7"/>
    </row>
    <row r="378" spans="1:23" x14ac:dyDescent="0.25">
      <c r="A378" s="60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7"/>
    </row>
    <row r="379" spans="1:23" x14ac:dyDescent="0.25">
      <c r="A379" s="60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7"/>
    </row>
    <row r="380" spans="1:23" x14ac:dyDescent="0.25">
      <c r="A380" s="60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7"/>
    </row>
    <row r="381" spans="1:23" x14ac:dyDescent="0.25">
      <c r="A381" s="60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7"/>
    </row>
    <row r="382" spans="1:23" x14ac:dyDescent="0.25">
      <c r="A382" s="60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7"/>
    </row>
    <row r="383" spans="1:23" x14ac:dyDescent="0.25">
      <c r="A383" s="60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7"/>
    </row>
    <row r="384" spans="1:23" x14ac:dyDescent="0.25">
      <c r="A384" s="60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7"/>
    </row>
    <row r="385" spans="1:23" x14ac:dyDescent="0.25">
      <c r="A385" s="60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7"/>
    </row>
    <row r="386" spans="1:23" x14ac:dyDescent="0.25">
      <c r="A386" s="60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7"/>
    </row>
    <row r="387" spans="1:23" x14ac:dyDescent="0.25">
      <c r="A387" s="60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7"/>
    </row>
    <row r="388" spans="1:23" x14ac:dyDescent="0.25">
      <c r="A388" s="60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7"/>
    </row>
    <row r="389" spans="1:23" x14ac:dyDescent="0.25">
      <c r="A389" s="60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7"/>
    </row>
    <row r="390" spans="1:23" x14ac:dyDescent="0.25">
      <c r="A390" s="60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7"/>
    </row>
    <row r="391" spans="1:23" x14ac:dyDescent="0.25">
      <c r="A391" s="60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7"/>
    </row>
    <row r="392" spans="1:23" x14ac:dyDescent="0.25">
      <c r="A392" s="60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7"/>
    </row>
    <row r="393" spans="1:23" x14ac:dyDescent="0.25">
      <c r="A393" s="60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7"/>
    </row>
    <row r="394" spans="1:23" x14ac:dyDescent="0.25">
      <c r="A394" s="60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7"/>
    </row>
    <row r="395" spans="1:23" x14ac:dyDescent="0.25">
      <c r="A395" s="60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7"/>
    </row>
    <row r="396" spans="1:23" x14ac:dyDescent="0.25">
      <c r="A396" s="60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7"/>
    </row>
    <row r="397" spans="1:23" x14ac:dyDescent="0.25">
      <c r="A397" s="60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7"/>
    </row>
    <row r="398" spans="1:23" x14ac:dyDescent="0.25">
      <c r="A398" s="60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7"/>
    </row>
    <row r="399" spans="1:23" x14ac:dyDescent="0.25">
      <c r="A399" s="60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7"/>
    </row>
    <row r="400" spans="1:23" x14ac:dyDescent="0.25">
      <c r="A400" s="60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7"/>
    </row>
    <row r="401" spans="1:23" x14ac:dyDescent="0.25">
      <c r="A401" s="60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7"/>
    </row>
    <row r="402" spans="1:23" x14ac:dyDescent="0.25">
      <c r="A402" s="60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7"/>
    </row>
    <row r="403" spans="1:23" x14ac:dyDescent="0.25">
      <c r="A403" s="60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7"/>
    </row>
    <row r="404" spans="1:23" x14ac:dyDescent="0.25">
      <c r="A404" s="60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7"/>
    </row>
    <row r="405" spans="1:23" x14ac:dyDescent="0.25">
      <c r="A405" s="60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7"/>
    </row>
    <row r="406" spans="1:23" x14ac:dyDescent="0.25">
      <c r="A406" s="60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7"/>
    </row>
    <row r="407" spans="1:23" x14ac:dyDescent="0.25">
      <c r="A407" s="60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7"/>
    </row>
    <row r="408" spans="1:23" x14ac:dyDescent="0.25">
      <c r="A408" s="60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7"/>
    </row>
    <row r="409" spans="1:23" x14ac:dyDescent="0.25">
      <c r="A409" s="60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7"/>
    </row>
    <row r="410" spans="1:23" x14ac:dyDescent="0.25">
      <c r="A410" s="60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7"/>
    </row>
    <row r="411" spans="1:23" x14ac:dyDescent="0.25">
      <c r="A411" s="60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7"/>
    </row>
    <row r="412" spans="1:23" x14ac:dyDescent="0.25">
      <c r="A412" s="60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7"/>
    </row>
    <row r="413" spans="1:23" x14ac:dyDescent="0.25">
      <c r="A413" s="60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7"/>
    </row>
    <row r="414" spans="1:23" x14ac:dyDescent="0.25">
      <c r="A414" s="60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7"/>
    </row>
    <row r="415" spans="1:23" x14ac:dyDescent="0.25">
      <c r="A415" s="60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7"/>
    </row>
    <row r="416" spans="1:23" x14ac:dyDescent="0.25">
      <c r="A416" s="60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7"/>
    </row>
    <row r="417" spans="1:23" x14ac:dyDescent="0.25">
      <c r="A417" s="60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7"/>
    </row>
    <row r="418" spans="1:23" x14ac:dyDescent="0.25">
      <c r="A418" s="60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7"/>
    </row>
    <row r="419" spans="1:23" x14ac:dyDescent="0.25">
      <c r="A419" s="60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7"/>
    </row>
    <row r="420" spans="1:23" x14ac:dyDescent="0.25">
      <c r="A420" s="60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7"/>
    </row>
    <row r="421" spans="1:23" x14ac:dyDescent="0.25">
      <c r="A421" s="60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7"/>
    </row>
    <row r="422" spans="1:23" x14ac:dyDescent="0.25">
      <c r="A422" s="60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7"/>
    </row>
    <row r="423" spans="1:23" x14ac:dyDescent="0.25">
      <c r="A423" s="60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7"/>
    </row>
    <row r="424" spans="1:23" x14ac:dyDescent="0.25">
      <c r="A424" s="60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7"/>
    </row>
    <row r="425" spans="1:23" x14ac:dyDescent="0.25">
      <c r="A425" s="60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7"/>
    </row>
    <row r="426" spans="1:23" x14ac:dyDescent="0.25">
      <c r="A426" s="60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7"/>
    </row>
    <row r="427" spans="1:23" x14ac:dyDescent="0.25">
      <c r="A427" s="60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7"/>
    </row>
    <row r="428" spans="1:23" x14ac:dyDescent="0.25">
      <c r="A428" s="60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7"/>
    </row>
    <row r="429" spans="1:23" x14ac:dyDescent="0.25">
      <c r="A429" s="60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7"/>
    </row>
    <row r="430" spans="1:23" x14ac:dyDescent="0.25">
      <c r="A430" s="60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7"/>
    </row>
    <row r="431" spans="1:23" x14ac:dyDescent="0.25">
      <c r="A431" s="60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7"/>
    </row>
    <row r="432" spans="1:23" x14ac:dyDescent="0.25">
      <c r="A432" s="60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7"/>
    </row>
    <row r="433" spans="1:23" x14ac:dyDescent="0.25">
      <c r="A433" s="60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7"/>
    </row>
    <row r="434" spans="1:23" x14ac:dyDescent="0.25">
      <c r="A434" s="60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7"/>
    </row>
    <row r="435" spans="1:23" x14ac:dyDescent="0.25">
      <c r="A435" s="60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7"/>
    </row>
    <row r="436" spans="1:23" x14ac:dyDescent="0.25">
      <c r="A436" s="60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7"/>
    </row>
    <row r="437" spans="1:23" x14ac:dyDescent="0.25">
      <c r="A437" s="60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7"/>
    </row>
    <row r="438" spans="1:23" x14ac:dyDescent="0.25">
      <c r="A438" s="60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7"/>
    </row>
    <row r="439" spans="1:23" x14ac:dyDescent="0.25">
      <c r="A439" s="60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7"/>
    </row>
    <row r="440" spans="1:23" x14ac:dyDescent="0.25">
      <c r="A440" s="60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7"/>
    </row>
    <row r="441" spans="1:23" x14ac:dyDescent="0.25">
      <c r="A441" s="60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7"/>
    </row>
    <row r="442" spans="1:23" x14ac:dyDescent="0.25">
      <c r="A442" s="60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7"/>
    </row>
    <row r="443" spans="1:23" x14ac:dyDescent="0.25">
      <c r="A443" s="60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7"/>
    </row>
    <row r="444" spans="1:23" x14ac:dyDescent="0.25">
      <c r="A444" s="60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7"/>
    </row>
    <row r="445" spans="1:23" x14ac:dyDescent="0.25">
      <c r="A445" s="60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7"/>
    </row>
    <row r="446" spans="1:23" x14ac:dyDescent="0.25">
      <c r="A446" s="60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7"/>
    </row>
    <row r="447" spans="1:23" x14ac:dyDescent="0.25">
      <c r="A447" s="60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7"/>
    </row>
    <row r="448" spans="1:23" x14ac:dyDescent="0.25">
      <c r="A448" s="60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7"/>
    </row>
    <row r="449" spans="1:23" x14ac:dyDescent="0.25">
      <c r="A449" s="60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7"/>
    </row>
    <row r="450" spans="1:23" x14ac:dyDescent="0.25">
      <c r="A450" s="60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7"/>
    </row>
    <row r="451" spans="1:23" x14ac:dyDescent="0.25">
      <c r="A451" s="60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7"/>
    </row>
    <row r="452" spans="1:23" x14ac:dyDescent="0.25">
      <c r="A452" s="60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7"/>
    </row>
    <row r="453" spans="1:23" x14ac:dyDescent="0.25">
      <c r="A453" s="60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7"/>
    </row>
    <row r="454" spans="1:23" x14ac:dyDescent="0.25">
      <c r="A454" s="60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7"/>
    </row>
    <row r="455" spans="1:23" x14ac:dyDescent="0.25">
      <c r="A455" s="60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7"/>
    </row>
    <row r="456" spans="1:23" x14ac:dyDescent="0.25">
      <c r="A456" s="60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7"/>
    </row>
    <row r="457" spans="1:23" x14ac:dyDescent="0.25">
      <c r="A457" s="60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7"/>
    </row>
    <row r="458" spans="1:23" x14ac:dyDescent="0.25">
      <c r="A458" s="60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7"/>
    </row>
    <row r="459" spans="1:23" x14ac:dyDescent="0.25">
      <c r="A459" s="60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7"/>
    </row>
    <row r="460" spans="1:23" x14ac:dyDescent="0.25">
      <c r="A460" s="60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7"/>
    </row>
    <row r="461" spans="1:23" x14ac:dyDescent="0.25">
      <c r="A461" s="60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7"/>
    </row>
    <row r="462" spans="1:23" x14ac:dyDescent="0.25">
      <c r="A462" s="60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7"/>
    </row>
    <row r="463" spans="1:23" x14ac:dyDescent="0.25">
      <c r="A463" s="60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7"/>
    </row>
    <row r="464" spans="1:23" x14ac:dyDescent="0.25">
      <c r="A464" s="60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7"/>
    </row>
    <row r="465" spans="1:23" x14ac:dyDescent="0.25">
      <c r="A465" s="60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7"/>
    </row>
    <row r="466" spans="1:23" x14ac:dyDescent="0.25">
      <c r="A466" s="60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7"/>
    </row>
    <row r="467" spans="1:23" x14ac:dyDescent="0.25">
      <c r="A467" s="60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7"/>
    </row>
    <row r="468" spans="1:23" x14ac:dyDescent="0.25">
      <c r="A468" s="60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7"/>
    </row>
    <row r="469" spans="1:23" x14ac:dyDescent="0.25">
      <c r="A469" s="60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7"/>
    </row>
    <row r="470" spans="1:23" x14ac:dyDescent="0.25">
      <c r="A470" s="60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7"/>
    </row>
    <row r="471" spans="1:23" x14ac:dyDescent="0.25">
      <c r="A471" s="60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7"/>
    </row>
    <row r="472" spans="1:23" x14ac:dyDescent="0.25">
      <c r="A472" s="60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7"/>
    </row>
    <row r="473" spans="1:23" x14ac:dyDescent="0.25">
      <c r="A473" s="60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7"/>
    </row>
    <row r="474" spans="1:23" x14ac:dyDescent="0.25">
      <c r="A474" s="60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7"/>
    </row>
    <row r="475" spans="1:23" x14ac:dyDescent="0.25">
      <c r="A475" s="60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7"/>
    </row>
    <row r="476" spans="1:23" x14ac:dyDescent="0.25">
      <c r="A476" s="60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7"/>
    </row>
    <row r="477" spans="1:23" x14ac:dyDescent="0.25">
      <c r="A477" s="60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7"/>
    </row>
    <row r="478" spans="1:23" x14ac:dyDescent="0.25">
      <c r="A478" s="60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7"/>
    </row>
    <row r="479" spans="1:23" x14ac:dyDescent="0.25">
      <c r="A479" s="60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7"/>
    </row>
    <row r="480" spans="1:23" x14ac:dyDescent="0.25">
      <c r="A480" s="60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7"/>
    </row>
    <row r="481" spans="1:23" x14ac:dyDescent="0.25">
      <c r="A481" s="60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7"/>
    </row>
    <row r="482" spans="1:23" x14ac:dyDescent="0.25">
      <c r="A482" s="60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7"/>
    </row>
    <row r="483" spans="1:23" x14ac:dyDescent="0.25">
      <c r="A483" s="60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7"/>
    </row>
    <row r="484" spans="1:23" x14ac:dyDescent="0.25">
      <c r="A484" s="60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7"/>
    </row>
    <row r="485" spans="1:23" x14ac:dyDescent="0.25">
      <c r="A485" s="60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7"/>
    </row>
    <row r="486" spans="1:23" x14ac:dyDescent="0.25">
      <c r="A486" s="60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7"/>
    </row>
    <row r="487" spans="1:23" x14ac:dyDescent="0.25">
      <c r="A487" s="60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7"/>
    </row>
    <row r="488" spans="1:23" x14ac:dyDescent="0.25">
      <c r="A488" s="60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7"/>
    </row>
    <row r="489" spans="1:23" x14ac:dyDescent="0.25">
      <c r="A489" s="60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7"/>
    </row>
    <row r="490" spans="1:23" x14ac:dyDescent="0.25">
      <c r="A490" s="60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7"/>
    </row>
    <row r="491" spans="1:23" x14ac:dyDescent="0.25">
      <c r="A491" s="60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7"/>
    </row>
    <row r="492" spans="1:23" x14ac:dyDescent="0.25">
      <c r="A492" s="60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7"/>
    </row>
    <row r="493" spans="1:23" x14ac:dyDescent="0.25">
      <c r="A493" s="60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7"/>
    </row>
    <row r="494" spans="1:23" x14ac:dyDescent="0.25">
      <c r="A494" s="60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7"/>
    </row>
    <row r="495" spans="1:23" x14ac:dyDescent="0.25">
      <c r="A495" s="60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7"/>
    </row>
    <row r="496" spans="1:23" x14ac:dyDescent="0.25">
      <c r="A496" s="60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7"/>
    </row>
    <row r="497" spans="1:23" x14ac:dyDescent="0.25">
      <c r="A497" s="60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7"/>
    </row>
    <row r="498" spans="1:23" x14ac:dyDescent="0.25">
      <c r="A498" s="60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7"/>
    </row>
    <row r="499" spans="1:23" x14ac:dyDescent="0.25">
      <c r="A499" s="60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7"/>
    </row>
    <row r="500" spans="1:23" x14ac:dyDescent="0.25">
      <c r="A500" s="60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7"/>
    </row>
    <row r="501" spans="1:23" x14ac:dyDescent="0.25">
      <c r="A501" s="60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7"/>
    </row>
    <row r="502" spans="1:23" x14ac:dyDescent="0.25">
      <c r="A502" s="60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7"/>
    </row>
    <row r="503" spans="1:23" x14ac:dyDescent="0.25">
      <c r="A503" s="60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7"/>
    </row>
    <row r="504" spans="1:23" x14ac:dyDescent="0.25">
      <c r="A504" s="60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7"/>
    </row>
    <row r="505" spans="1:23" x14ac:dyDescent="0.25">
      <c r="A505" s="60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7"/>
    </row>
    <row r="506" spans="1:23" x14ac:dyDescent="0.25">
      <c r="A506" s="60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7"/>
    </row>
    <row r="507" spans="1:23" x14ac:dyDescent="0.25">
      <c r="A507" s="60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7"/>
    </row>
    <row r="508" spans="1:23" x14ac:dyDescent="0.25">
      <c r="A508" s="60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7"/>
    </row>
    <row r="509" spans="1:23" x14ac:dyDescent="0.25">
      <c r="A509" s="60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7"/>
    </row>
    <row r="510" spans="1:23" x14ac:dyDescent="0.25">
      <c r="A510" s="60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7"/>
    </row>
    <row r="511" spans="1:23" x14ac:dyDescent="0.25">
      <c r="A511" s="60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7"/>
    </row>
    <row r="512" spans="1:23" x14ac:dyDescent="0.25">
      <c r="A512" s="60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7"/>
    </row>
    <row r="513" spans="1:23" x14ac:dyDescent="0.25">
      <c r="A513" s="60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7"/>
    </row>
    <row r="514" spans="1:23" x14ac:dyDescent="0.25">
      <c r="A514" s="60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7"/>
    </row>
    <row r="515" spans="1:23" x14ac:dyDescent="0.25">
      <c r="A515" s="60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7"/>
    </row>
    <row r="516" spans="1:23" x14ac:dyDescent="0.25">
      <c r="A516" s="60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7"/>
    </row>
    <row r="517" spans="1:23" x14ac:dyDescent="0.25">
      <c r="A517" s="60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7"/>
    </row>
    <row r="518" spans="1:23" x14ac:dyDescent="0.25">
      <c r="A518" s="60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7"/>
    </row>
    <row r="519" spans="1:23" x14ac:dyDescent="0.25">
      <c r="A519" s="60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7"/>
    </row>
    <row r="520" spans="1:23" x14ac:dyDescent="0.25">
      <c r="A520" s="60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7"/>
    </row>
    <row r="521" spans="1:23" x14ac:dyDescent="0.25">
      <c r="A521" s="60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7"/>
    </row>
    <row r="522" spans="1:23" x14ac:dyDescent="0.25">
      <c r="A522" s="60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7"/>
    </row>
    <row r="523" spans="1:23" x14ac:dyDescent="0.25">
      <c r="A523" s="60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7"/>
    </row>
    <row r="524" spans="1:23" x14ac:dyDescent="0.25">
      <c r="A524" s="60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7"/>
    </row>
    <row r="525" spans="1:23" x14ac:dyDescent="0.25">
      <c r="A525" s="60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7"/>
    </row>
    <row r="526" spans="1:23" x14ac:dyDescent="0.25">
      <c r="A526" s="60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7"/>
    </row>
    <row r="527" spans="1:23" x14ac:dyDescent="0.25">
      <c r="A527" s="60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7"/>
    </row>
    <row r="528" spans="1:23" x14ac:dyDescent="0.25">
      <c r="A528" s="60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7"/>
    </row>
    <row r="529" spans="1:23" x14ac:dyDescent="0.25">
      <c r="A529" s="60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7"/>
    </row>
    <row r="530" spans="1:23" x14ac:dyDescent="0.25">
      <c r="A530" s="60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7"/>
    </row>
    <row r="531" spans="1:23" x14ac:dyDescent="0.25">
      <c r="A531" s="60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7"/>
    </row>
    <row r="532" spans="1:23" x14ac:dyDescent="0.25">
      <c r="A532" s="60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7"/>
    </row>
    <row r="533" spans="1:23" x14ac:dyDescent="0.25">
      <c r="A533" s="60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7"/>
    </row>
    <row r="534" spans="1:23" x14ac:dyDescent="0.25">
      <c r="A534" s="60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7"/>
    </row>
    <row r="535" spans="1:23" x14ac:dyDescent="0.25">
      <c r="A535" s="60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7"/>
    </row>
    <row r="536" spans="1:23" x14ac:dyDescent="0.25">
      <c r="A536" s="60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7"/>
    </row>
    <row r="537" spans="1:23" x14ac:dyDescent="0.25">
      <c r="A537" s="60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7"/>
    </row>
    <row r="538" spans="1:23" x14ac:dyDescent="0.25">
      <c r="A538" s="60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7"/>
    </row>
    <row r="539" spans="1:23" x14ac:dyDescent="0.25">
      <c r="A539" s="60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7"/>
    </row>
    <row r="540" spans="1:23" x14ac:dyDescent="0.25">
      <c r="A540" s="60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7"/>
    </row>
    <row r="541" spans="1:23" x14ac:dyDescent="0.25">
      <c r="A541" s="60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7"/>
    </row>
    <row r="542" spans="1:23" x14ac:dyDescent="0.25">
      <c r="A542" s="60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7"/>
    </row>
    <row r="543" spans="1:23" x14ac:dyDescent="0.25">
      <c r="A543" s="60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7"/>
    </row>
    <row r="544" spans="1:23" x14ac:dyDescent="0.25">
      <c r="A544" s="60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7"/>
    </row>
    <row r="545" spans="1:23" x14ac:dyDescent="0.25">
      <c r="A545" s="60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7"/>
    </row>
    <row r="546" spans="1:23" x14ac:dyDescent="0.25">
      <c r="A546" s="60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7"/>
    </row>
    <row r="547" spans="1:23" x14ac:dyDescent="0.25">
      <c r="A547" s="60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7"/>
    </row>
    <row r="548" spans="1:23" x14ac:dyDescent="0.25">
      <c r="A548" s="60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7"/>
    </row>
    <row r="549" spans="1:23" x14ac:dyDescent="0.25">
      <c r="A549" s="60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7"/>
    </row>
    <row r="550" spans="1:23" x14ac:dyDescent="0.25">
      <c r="A550" s="60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7"/>
    </row>
    <row r="551" spans="1:23" x14ac:dyDescent="0.25">
      <c r="A551" s="60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7"/>
    </row>
    <row r="552" spans="1:23" x14ac:dyDescent="0.25">
      <c r="A552" s="60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7"/>
    </row>
    <row r="553" spans="1:23" x14ac:dyDescent="0.25">
      <c r="A553" s="60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7"/>
    </row>
    <row r="554" spans="1:23" x14ac:dyDescent="0.25">
      <c r="A554" s="60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7"/>
    </row>
    <row r="555" spans="1:23" x14ac:dyDescent="0.25">
      <c r="A555" s="60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7"/>
    </row>
    <row r="556" spans="1:23" x14ac:dyDescent="0.25">
      <c r="A556" s="60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7"/>
    </row>
    <row r="557" spans="1:23" x14ac:dyDescent="0.25">
      <c r="A557" s="60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7"/>
    </row>
    <row r="558" spans="1:23" x14ac:dyDescent="0.25">
      <c r="A558" s="60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7"/>
    </row>
    <row r="559" spans="1:23" x14ac:dyDescent="0.25">
      <c r="A559" s="60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7"/>
    </row>
    <row r="560" spans="1:23" x14ac:dyDescent="0.25">
      <c r="A560" s="60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7"/>
    </row>
    <row r="561" spans="1:23" x14ac:dyDescent="0.25">
      <c r="A561" s="60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7"/>
    </row>
    <row r="562" spans="1:23" x14ac:dyDescent="0.25">
      <c r="A562" s="60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7"/>
    </row>
    <row r="563" spans="1:23" x14ac:dyDescent="0.25">
      <c r="A563" s="60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7"/>
    </row>
    <row r="564" spans="1:23" x14ac:dyDescent="0.25">
      <c r="A564" s="60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7"/>
    </row>
    <row r="565" spans="1:23" x14ac:dyDescent="0.25">
      <c r="A565" s="60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7"/>
    </row>
    <row r="566" spans="1:23" x14ac:dyDescent="0.25">
      <c r="A566" s="60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7"/>
    </row>
    <row r="567" spans="1:23" x14ac:dyDescent="0.25">
      <c r="A567" s="60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7"/>
    </row>
    <row r="568" spans="1:23" x14ac:dyDescent="0.25">
      <c r="A568" s="60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7"/>
    </row>
    <row r="569" spans="1:23" x14ac:dyDescent="0.25">
      <c r="A569" s="60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7"/>
    </row>
    <row r="570" spans="1:23" x14ac:dyDescent="0.25">
      <c r="A570" s="60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7"/>
    </row>
    <row r="571" spans="1:23" x14ac:dyDescent="0.25">
      <c r="A571" s="60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7"/>
    </row>
    <row r="572" spans="1:23" x14ac:dyDescent="0.25">
      <c r="A572" s="60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7"/>
    </row>
    <row r="573" spans="1:23" x14ac:dyDescent="0.25">
      <c r="A573" s="60"/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7"/>
    </row>
    <row r="574" spans="1:23" x14ac:dyDescent="0.25">
      <c r="A574" s="60"/>
      <c r="B574" s="56"/>
      <c r="C574" s="56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7"/>
    </row>
    <row r="575" spans="1:23" x14ac:dyDescent="0.25">
      <c r="A575" s="60"/>
      <c r="B575" s="56"/>
      <c r="C575" s="56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7"/>
    </row>
    <row r="576" spans="1:23" x14ac:dyDescent="0.25">
      <c r="A576" s="60"/>
      <c r="B576" s="56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7"/>
    </row>
    <row r="577" spans="1:23" x14ac:dyDescent="0.25">
      <c r="A577" s="60"/>
      <c r="B577" s="56"/>
      <c r="C577" s="56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7"/>
    </row>
    <row r="578" spans="1:23" x14ac:dyDescent="0.25">
      <c r="A578" s="60"/>
      <c r="B578" s="56"/>
      <c r="C578" s="56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7"/>
    </row>
    <row r="579" spans="1:23" x14ac:dyDescent="0.25">
      <c r="A579" s="60"/>
      <c r="B579" s="56"/>
      <c r="C579" s="56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7"/>
    </row>
    <row r="580" spans="1:23" x14ac:dyDescent="0.25">
      <c r="A580" s="60"/>
      <c r="B580" s="56"/>
      <c r="C580" s="56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7"/>
    </row>
    <row r="581" spans="1:23" x14ac:dyDescent="0.25">
      <c r="A581" s="60"/>
      <c r="B581" s="56"/>
      <c r="C581" s="56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7"/>
    </row>
    <row r="582" spans="1:23" x14ac:dyDescent="0.25">
      <c r="A582" s="60"/>
      <c r="B582" s="56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7"/>
    </row>
    <row r="583" spans="1:23" x14ac:dyDescent="0.25">
      <c r="A583" s="60"/>
      <c r="B583" s="56"/>
      <c r="C583" s="56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7"/>
    </row>
    <row r="584" spans="1:23" x14ac:dyDescent="0.25">
      <c r="A584" s="60"/>
      <c r="B584" s="56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7"/>
    </row>
    <row r="585" spans="1:23" x14ac:dyDescent="0.25">
      <c r="A585" s="60"/>
      <c r="B585" s="56"/>
      <c r="C585" s="56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7"/>
    </row>
    <row r="586" spans="1:23" x14ac:dyDescent="0.25">
      <c r="A586" s="60"/>
      <c r="B586" s="56"/>
      <c r="C586" s="56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7"/>
    </row>
    <row r="587" spans="1:23" x14ac:dyDescent="0.25">
      <c r="A587" s="60"/>
      <c r="B587" s="56"/>
      <c r="C587" s="56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7"/>
    </row>
    <row r="588" spans="1:23" x14ac:dyDescent="0.25">
      <c r="A588" s="60"/>
      <c r="B588" s="56"/>
      <c r="C588" s="56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7"/>
    </row>
    <row r="589" spans="1:23" x14ac:dyDescent="0.25">
      <c r="A589" s="60"/>
      <c r="B589" s="56"/>
      <c r="C589" s="56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7"/>
    </row>
    <row r="590" spans="1:23" x14ac:dyDescent="0.25">
      <c r="A590" s="60"/>
      <c r="B590" s="56"/>
      <c r="C590" s="56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7"/>
    </row>
    <row r="591" spans="1:23" x14ac:dyDescent="0.25">
      <c r="A591" s="60"/>
      <c r="B591" s="56"/>
      <c r="C591" s="56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7"/>
    </row>
    <row r="592" spans="1:23" x14ac:dyDescent="0.25">
      <c r="A592" s="60"/>
      <c r="B592" s="56"/>
      <c r="C592" s="56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7"/>
    </row>
    <row r="593" spans="1:23" x14ac:dyDescent="0.25">
      <c r="A593" s="60"/>
      <c r="B593" s="56"/>
      <c r="C593" s="56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7"/>
    </row>
    <row r="594" spans="1:23" x14ac:dyDescent="0.25">
      <c r="A594" s="60"/>
      <c r="B594" s="56"/>
      <c r="C594" s="56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7"/>
    </row>
    <row r="595" spans="1:23" x14ac:dyDescent="0.25">
      <c r="A595" s="60"/>
      <c r="B595" s="56"/>
      <c r="C595" s="56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7"/>
    </row>
    <row r="596" spans="1:23" x14ac:dyDescent="0.25">
      <c r="A596" s="60"/>
      <c r="B596" s="56"/>
      <c r="C596" s="56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7"/>
    </row>
    <row r="597" spans="1:23" x14ac:dyDescent="0.25">
      <c r="A597" s="60"/>
      <c r="B597" s="56"/>
      <c r="C597" s="56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7"/>
    </row>
    <row r="598" spans="1:23" x14ac:dyDescent="0.25">
      <c r="A598" s="60"/>
      <c r="B598" s="56"/>
      <c r="C598" s="56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7"/>
    </row>
    <row r="599" spans="1:23" x14ac:dyDescent="0.25">
      <c r="A599" s="60"/>
      <c r="B599" s="56"/>
      <c r="C599" s="56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7"/>
    </row>
    <row r="600" spans="1:23" x14ac:dyDescent="0.25">
      <c r="A600" s="60"/>
      <c r="B600" s="56"/>
      <c r="C600" s="56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7"/>
    </row>
    <row r="601" spans="1:23" x14ac:dyDescent="0.25">
      <c r="A601" s="60"/>
      <c r="B601" s="56"/>
      <c r="C601" s="56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7"/>
    </row>
    <row r="602" spans="1:23" x14ac:dyDescent="0.25">
      <c r="A602" s="60"/>
      <c r="B602" s="56"/>
      <c r="C602" s="56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7"/>
    </row>
    <row r="603" spans="1:23" x14ac:dyDescent="0.25">
      <c r="A603" s="60"/>
      <c r="B603" s="56"/>
      <c r="C603" s="56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7"/>
    </row>
    <row r="604" spans="1:23" x14ac:dyDescent="0.25">
      <c r="A604" s="60"/>
      <c r="B604" s="56"/>
      <c r="C604" s="56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7"/>
    </row>
    <row r="605" spans="1:23" x14ac:dyDescent="0.25">
      <c r="A605" s="60"/>
      <c r="B605" s="56"/>
      <c r="C605" s="56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7"/>
    </row>
    <row r="606" spans="1:23" x14ac:dyDescent="0.25">
      <c r="A606" s="60"/>
      <c r="B606" s="56"/>
      <c r="C606" s="56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7"/>
    </row>
    <row r="607" spans="1:23" x14ac:dyDescent="0.25">
      <c r="A607" s="60"/>
      <c r="B607" s="56"/>
      <c r="C607" s="56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7"/>
    </row>
    <row r="608" spans="1:23" x14ac:dyDescent="0.25">
      <c r="A608" s="60"/>
      <c r="B608" s="56"/>
      <c r="C608" s="56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7"/>
    </row>
    <row r="609" spans="1:23" x14ac:dyDescent="0.25">
      <c r="A609" s="60"/>
      <c r="B609" s="56"/>
      <c r="C609" s="56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7"/>
    </row>
    <row r="610" spans="1:23" x14ac:dyDescent="0.25">
      <c r="A610" s="60"/>
      <c r="B610" s="56"/>
      <c r="C610" s="56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7"/>
    </row>
    <row r="611" spans="1:23" x14ac:dyDescent="0.25">
      <c r="A611" s="60"/>
      <c r="B611" s="56"/>
      <c r="C611" s="56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7"/>
    </row>
    <row r="612" spans="1:23" x14ac:dyDescent="0.25">
      <c r="A612" s="60"/>
      <c r="B612" s="56"/>
      <c r="C612" s="56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7"/>
    </row>
    <row r="613" spans="1:23" x14ac:dyDescent="0.25">
      <c r="A613" s="60"/>
      <c r="B613" s="56"/>
      <c r="C613" s="56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7"/>
    </row>
    <row r="614" spans="1:23" x14ac:dyDescent="0.25">
      <c r="A614" s="60"/>
      <c r="B614" s="56"/>
      <c r="C614" s="56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7"/>
    </row>
    <row r="615" spans="1:23" x14ac:dyDescent="0.25">
      <c r="A615" s="60"/>
      <c r="B615" s="56"/>
      <c r="C615" s="56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7"/>
    </row>
    <row r="616" spans="1:23" x14ac:dyDescent="0.25">
      <c r="A616" s="60"/>
      <c r="B616" s="56"/>
      <c r="C616" s="56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7"/>
    </row>
    <row r="617" spans="1:23" x14ac:dyDescent="0.25">
      <c r="A617" s="60"/>
      <c r="B617" s="56"/>
      <c r="C617" s="56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7"/>
    </row>
    <row r="618" spans="1:23" x14ac:dyDescent="0.25">
      <c r="A618" s="60"/>
      <c r="B618" s="56"/>
      <c r="C618" s="56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7"/>
    </row>
    <row r="619" spans="1:23" x14ac:dyDescent="0.25">
      <c r="A619" s="60"/>
      <c r="B619" s="56"/>
      <c r="C619" s="56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7"/>
    </row>
    <row r="620" spans="1:23" x14ac:dyDescent="0.25">
      <c r="A620" s="60"/>
      <c r="B620" s="56"/>
      <c r="C620" s="56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7"/>
    </row>
    <row r="621" spans="1:23" x14ac:dyDescent="0.25">
      <c r="A621" s="60"/>
      <c r="B621" s="56"/>
      <c r="C621" s="56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7"/>
    </row>
    <row r="622" spans="1:23" x14ac:dyDescent="0.25">
      <c r="A622" s="60"/>
      <c r="B622" s="56"/>
      <c r="C622" s="56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7"/>
    </row>
    <row r="623" spans="1:23" x14ac:dyDescent="0.25">
      <c r="A623" s="60"/>
      <c r="B623" s="56"/>
      <c r="C623" s="56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7"/>
    </row>
    <row r="624" spans="1:23" x14ac:dyDescent="0.25">
      <c r="A624" s="60"/>
      <c r="B624" s="56"/>
      <c r="C624" s="56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7"/>
    </row>
    <row r="625" spans="1:23" x14ac:dyDescent="0.25">
      <c r="A625" s="60"/>
      <c r="B625" s="56"/>
      <c r="C625" s="56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7"/>
    </row>
    <row r="626" spans="1:23" x14ac:dyDescent="0.25">
      <c r="A626" s="60"/>
      <c r="B626" s="56"/>
      <c r="C626" s="56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7"/>
    </row>
    <row r="627" spans="1:23" x14ac:dyDescent="0.25">
      <c r="A627" s="60"/>
      <c r="B627" s="56"/>
      <c r="C627" s="56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7"/>
    </row>
    <row r="628" spans="1:23" x14ac:dyDescent="0.25">
      <c r="A628" s="60"/>
      <c r="B628" s="56"/>
      <c r="C628" s="56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7"/>
    </row>
    <row r="629" spans="1:23" x14ac:dyDescent="0.25">
      <c r="A629" s="60"/>
      <c r="B629" s="56"/>
      <c r="C629" s="56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7"/>
    </row>
    <row r="630" spans="1:23" x14ac:dyDescent="0.25">
      <c r="A630" s="60"/>
      <c r="B630" s="56"/>
      <c r="C630" s="56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7"/>
    </row>
    <row r="631" spans="1:23" x14ac:dyDescent="0.25">
      <c r="A631" s="60"/>
      <c r="B631" s="56"/>
      <c r="C631" s="56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7"/>
    </row>
    <row r="632" spans="1:23" x14ac:dyDescent="0.25">
      <c r="A632" s="60"/>
      <c r="B632" s="56"/>
      <c r="C632" s="56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7"/>
    </row>
    <row r="633" spans="1:23" x14ac:dyDescent="0.25">
      <c r="A633" s="60"/>
      <c r="B633" s="56"/>
      <c r="C633" s="56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7"/>
    </row>
    <row r="634" spans="1:23" x14ac:dyDescent="0.25">
      <c r="A634" s="60"/>
      <c r="B634" s="56"/>
      <c r="C634" s="56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7"/>
    </row>
    <row r="635" spans="1:23" x14ac:dyDescent="0.25">
      <c r="A635" s="60"/>
      <c r="B635" s="56"/>
      <c r="C635" s="56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7"/>
    </row>
    <row r="636" spans="1:23" x14ac:dyDescent="0.25">
      <c r="A636" s="60"/>
      <c r="B636" s="56"/>
      <c r="C636" s="56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7"/>
    </row>
    <row r="637" spans="1:23" x14ac:dyDescent="0.25">
      <c r="A637" s="60"/>
      <c r="B637" s="56"/>
      <c r="C637" s="56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7"/>
    </row>
    <row r="638" spans="1:23" x14ac:dyDescent="0.25">
      <c r="A638" s="60"/>
      <c r="B638" s="56"/>
      <c r="C638" s="56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7"/>
    </row>
    <row r="639" spans="1:23" x14ac:dyDescent="0.25">
      <c r="A639" s="60"/>
      <c r="B639" s="56"/>
      <c r="C639" s="56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7"/>
    </row>
    <row r="640" spans="1:23" x14ac:dyDescent="0.25">
      <c r="A640" s="60"/>
      <c r="B640" s="56"/>
      <c r="C640" s="56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7"/>
    </row>
    <row r="641" spans="1:23" x14ac:dyDescent="0.25">
      <c r="A641" s="60"/>
      <c r="B641" s="56"/>
      <c r="C641" s="56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7"/>
    </row>
    <row r="642" spans="1:23" x14ac:dyDescent="0.25">
      <c r="A642" s="60"/>
      <c r="B642" s="56"/>
      <c r="C642" s="56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7"/>
    </row>
    <row r="643" spans="1:23" x14ac:dyDescent="0.25">
      <c r="A643" s="60"/>
      <c r="B643" s="56"/>
      <c r="C643" s="56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7"/>
    </row>
    <row r="644" spans="1:23" x14ac:dyDescent="0.25">
      <c r="A644" s="60"/>
      <c r="B644" s="56"/>
      <c r="C644" s="56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7"/>
    </row>
    <row r="645" spans="1:23" x14ac:dyDescent="0.25">
      <c r="A645" s="60"/>
      <c r="B645" s="56"/>
      <c r="C645" s="56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7"/>
    </row>
    <row r="646" spans="1:23" x14ac:dyDescent="0.25">
      <c r="A646" s="60"/>
      <c r="B646" s="56"/>
      <c r="C646" s="56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7"/>
    </row>
    <row r="647" spans="1:23" x14ac:dyDescent="0.25">
      <c r="A647" s="60"/>
      <c r="B647" s="56"/>
      <c r="C647" s="56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7"/>
    </row>
    <row r="648" spans="1:23" x14ac:dyDescent="0.25">
      <c r="A648" s="60"/>
      <c r="B648" s="56"/>
      <c r="C648" s="56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7"/>
    </row>
    <row r="649" spans="1:23" x14ac:dyDescent="0.25">
      <c r="A649" s="60"/>
      <c r="B649" s="56"/>
      <c r="C649" s="56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7"/>
    </row>
    <row r="650" spans="1:23" x14ac:dyDescent="0.25">
      <c r="A650" s="60"/>
      <c r="B650" s="56"/>
      <c r="C650" s="56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7"/>
    </row>
    <row r="651" spans="1:23" x14ac:dyDescent="0.25">
      <c r="A651" s="60"/>
      <c r="B651" s="56"/>
      <c r="C651" s="56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7"/>
    </row>
    <row r="652" spans="1:23" x14ac:dyDescent="0.25">
      <c r="A652" s="60"/>
      <c r="B652" s="56"/>
      <c r="C652" s="56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7"/>
    </row>
    <row r="653" spans="1:23" x14ac:dyDescent="0.25">
      <c r="A653" s="60"/>
      <c r="B653" s="56"/>
      <c r="C653" s="56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7"/>
    </row>
    <row r="654" spans="1:23" x14ac:dyDescent="0.25">
      <c r="A654" s="60"/>
      <c r="B654" s="56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7"/>
    </row>
    <row r="655" spans="1:23" x14ac:dyDescent="0.25">
      <c r="A655" s="60"/>
      <c r="B655" s="56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7"/>
    </row>
    <row r="656" spans="1:23" x14ac:dyDescent="0.25">
      <c r="A656" s="60"/>
      <c r="B656" s="56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7"/>
    </row>
    <row r="657" spans="1:23" x14ac:dyDescent="0.25">
      <c r="A657" s="60"/>
      <c r="B657" s="56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7"/>
    </row>
    <row r="658" spans="1:23" x14ac:dyDescent="0.25">
      <c r="A658" s="60"/>
      <c r="B658" s="56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7"/>
    </row>
    <row r="659" spans="1:23" x14ac:dyDescent="0.25">
      <c r="A659" s="60"/>
      <c r="B659" s="56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7"/>
    </row>
    <row r="660" spans="1:23" x14ac:dyDescent="0.25">
      <c r="A660" s="60"/>
      <c r="B660" s="56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7"/>
    </row>
    <row r="661" spans="1:23" x14ac:dyDescent="0.25">
      <c r="A661" s="60"/>
      <c r="B661" s="56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7"/>
    </row>
    <row r="662" spans="1:23" x14ac:dyDescent="0.25">
      <c r="A662" s="60"/>
      <c r="B662" s="56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7"/>
    </row>
    <row r="663" spans="1:23" x14ac:dyDescent="0.25">
      <c r="A663" s="60"/>
      <c r="B663" s="56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7"/>
    </row>
    <row r="664" spans="1:23" x14ac:dyDescent="0.25">
      <c r="A664" s="60"/>
      <c r="B664" s="56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7"/>
    </row>
    <row r="665" spans="1:23" x14ac:dyDescent="0.25">
      <c r="A665" s="60"/>
      <c r="B665" s="56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7"/>
    </row>
    <row r="666" spans="1:23" x14ac:dyDescent="0.25">
      <c r="A666" s="60"/>
      <c r="B666" s="56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7"/>
    </row>
    <row r="667" spans="1:23" x14ac:dyDescent="0.25">
      <c r="A667" s="60"/>
      <c r="B667" s="56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7"/>
    </row>
    <row r="668" spans="1:23" x14ac:dyDescent="0.25">
      <c r="A668" s="60"/>
      <c r="B668" s="56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7"/>
    </row>
    <row r="669" spans="1:23" x14ac:dyDescent="0.25">
      <c r="A669" s="60"/>
      <c r="B669" s="56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7"/>
    </row>
    <row r="670" spans="1:23" x14ac:dyDescent="0.25">
      <c r="A670" s="60"/>
      <c r="B670" s="56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7"/>
    </row>
    <row r="671" spans="1:23" x14ac:dyDescent="0.25">
      <c r="A671" s="60"/>
      <c r="B671" s="56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7"/>
    </row>
    <row r="672" spans="1:23" x14ac:dyDescent="0.25">
      <c r="A672" s="60"/>
      <c r="B672" s="56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7"/>
    </row>
    <row r="673" spans="1:23" x14ac:dyDescent="0.25">
      <c r="A673" s="60"/>
      <c r="B673" s="56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7"/>
    </row>
    <row r="674" spans="1:23" x14ac:dyDescent="0.25">
      <c r="A674" s="60"/>
      <c r="B674" s="56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7"/>
    </row>
    <row r="675" spans="1:23" x14ac:dyDescent="0.25">
      <c r="A675" s="60"/>
      <c r="B675" s="56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7"/>
    </row>
    <row r="676" spans="1:23" x14ac:dyDescent="0.25">
      <c r="A676" s="60"/>
      <c r="B676" s="56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7"/>
    </row>
    <row r="677" spans="1:23" x14ac:dyDescent="0.25">
      <c r="A677" s="60"/>
      <c r="B677" s="56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7"/>
    </row>
    <row r="678" spans="1:23" x14ac:dyDescent="0.25">
      <c r="A678" s="60"/>
      <c r="B678" s="56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7"/>
    </row>
    <row r="679" spans="1:23" x14ac:dyDescent="0.25">
      <c r="A679" s="60"/>
      <c r="B679" s="56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7"/>
    </row>
    <row r="680" spans="1:23" x14ac:dyDescent="0.25">
      <c r="A680" s="60"/>
      <c r="B680" s="56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7"/>
    </row>
    <row r="681" spans="1:23" x14ac:dyDescent="0.25">
      <c r="A681" s="60"/>
      <c r="B681" s="56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7"/>
    </row>
    <row r="682" spans="1:23" x14ac:dyDescent="0.25">
      <c r="A682" s="60"/>
      <c r="B682" s="56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7"/>
    </row>
    <row r="683" spans="1:23" x14ac:dyDescent="0.25">
      <c r="A683" s="60"/>
      <c r="B683" s="56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7"/>
    </row>
    <row r="684" spans="1:23" x14ac:dyDescent="0.25">
      <c r="A684" s="60"/>
      <c r="B684" s="56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7"/>
    </row>
    <row r="685" spans="1:23" x14ac:dyDescent="0.25">
      <c r="A685" s="60"/>
      <c r="B685" s="56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7"/>
    </row>
    <row r="686" spans="1:23" x14ac:dyDescent="0.25">
      <c r="A686" s="60"/>
      <c r="B686" s="56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7"/>
    </row>
    <row r="687" spans="1:23" x14ac:dyDescent="0.25">
      <c r="A687" s="60"/>
      <c r="B687" s="56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7"/>
    </row>
    <row r="688" spans="1:23" x14ac:dyDescent="0.25">
      <c r="A688" s="60"/>
      <c r="B688" s="56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7"/>
    </row>
    <row r="689" spans="1:23" x14ac:dyDescent="0.25">
      <c r="A689" s="60"/>
      <c r="B689" s="56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7"/>
    </row>
    <row r="690" spans="1:23" x14ac:dyDescent="0.25">
      <c r="A690" s="60"/>
      <c r="B690" s="56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7"/>
    </row>
    <row r="691" spans="1:23" x14ac:dyDescent="0.25">
      <c r="A691" s="60"/>
      <c r="B691" s="56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7"/>
    </row>
    <row r="692" spans="1:23" x14ac:dyDescent="0.25">
      <c r="A692" s="60"/>
      <c r="B692" s="56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7"/>
    </row>
    <row r="693" spans="1:23" x14ac:dyDescent="0.25">
      <c r="A693" s="60"/>
      <c r="B693" s="56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7"/>
    </row>
    <row r="694" spans="1:23" x14ac:dyDescent="0.25">
      <c r="A694" s="60"/>
      <c r="B694" s="56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7"/>
    </row>
    <row r="695" spans="1:23" x14ac:dyDescent="0.25">
      <c r="A695" s="60"/>
      <c r="B695" s="56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7"/>
    </row>
    <row r="696" spans="1:23" x14ac:dyDescent="0.25">
      <c r="A696" s="60"/>
      <c r="B696" s="56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7"/>
    </row>
    <row r="697" spans="1:23" x14ac:dyDescent="0.25">
      <c r="A697" s="60"/>
      <c r="B697" s="56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7"/>
    </row>
    <row r="698" spans="1:23" x14ac:dyDescent="0.25">
      <c r="A698" s="60"/>
      <c r="B698" s="56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7"/>
    </row>
    <row r="699" spans="1:23" x14ac:dyDescent="0.25">
      <c r="A699" s="60"/>
      <c r="B699" s="56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7"/>
    </row>
    <row r="700" spans="1:23" x14ac:dyDescent="0.25">
      <c r="A700" s="60"/>
      <c r="B700" s="56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7"/>
    </row>
    <row r="701" spans="1:23" x14ac:dyDescent="0.25">
      <c r="A701" s="60"/>
      <c r="B701" s="56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7"/>
    </row>
    <row r="702" spans="1:23" x14ac:dyDescent="0.25">
      <c r="A702" s="60"/>
      <c r="B702" s="56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7"/>
    </row>
    <row r="703" spans="1:23" x14ac:dyDescent="0.25">
      <c r="A703" s="60"/>
      <c r="B703" s="56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7"/>
    </row>
    <row r="704" spans="1:23" x14ac:dyDescent="0.25">
      <c r="A704" s="60"/>
      <c r="B704" s="56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7"/>
    </row>
    <row r="705" spans="1:23" x14ac:dyDescent="0.25">
      <c r="A705" s="60"/>
      <c r="B705" s="56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7"/>
    </row>
    <row r="706" spans="1:23" x14ac:dyDescent="0.25">
      <c r="A706" s="60"/>
      <c r="B706" s="56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7"/>
    </row>
    <row r="707" spans="1:23" x14ac:dyDescent="0.25">
      <c r="A707" s="60"/>
      <c r="B707" s="56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7"/>
    </row>
    <row r="708" spans="1:23" x14ac:dyDescent="0.25">
      <c r="A708" s="60"/>
      <c r="B708" s="56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7"/>
    </row>
    <row r="709" spans="1:23" x14ac:dyDescent="0.25">
      <c r="A709" s="60"/>
      <c r="B709" s="56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7"/>
    </row>
    <row r="710" spans="1:23" x14ac:dyDescent="0.25">
      <c r="A710" s="60"/>
      <c r="B710" s="56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7"/>
    </row>
    <row r="711" spans="1:23" x14ac:dyDescent="0.25">
      <c r="A711" s="60"/>
      <c r="B711" s="56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7"/>
    </row>
    <row r="712" spans="1:23" x14ac:dyDescent="0.25">
      <c r="A712" s="60"/>
      <c r="B712" s="56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7"/>
    </row>
    <row r="713" spans="1:23" x14ac:dyDescent="0.25">
      <c r="A713" s="60"/>
      <c r="B713" s="56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7"/>
    </row>
    <row r="714" spans="1:23" x14ac:dyDescent="0.25">
      <c r="A714" s="60"/>
      <c r="B714" s="56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7"/>
    </row>
    <row r="715" spans="1:23" x14ac:dyDescent="0.25">
      <c r="A715" s="60"/>
      <c r="B715" s="56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7"/>
    </row>
    <row r="716" spans="1:23" x14ac:dyDescent="0.25">
      <c r="A716" s="60"/>
      <c r="B716" s="56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7"/>
    </row>
    <row r="717" spans="1:23" x14ac:dyDescent="0.25">
      <c r="A717" s="60"/>
      <c r="B717" s="56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7"/>
    </row>
    <row r="718" spans="1:23" x14ac:dyDescent="0.25">
      <c r="A718" s="60"/>
      <c r="B718" s="56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7"/>
    </row>
    <row r="719" spans="1:23" x14ac:dyDescent="0.25">
      <c r="A719" s="60"/>
      <c r="B719" s="56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7"/>
    </row>
    <row r="720" spans="1:23" x14ac:dyDescent="0.25">
      <c r="A720" s="60"/>
      <c r="B720" s="56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7"/>
    </row>
    <row r="721" spans="1:23" x14ac:dyDescent="0.25">
      <c r="A721" s="60"/>
      <c r="B721" s="56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7"/>
    </row>
    <row r="722" spans="1:23" x14ac:dyDescent="0.25">
      <c r="A722" s="60"/>
      <c r="B722" s="56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7"/>
    </row>
    <row r="723" spans="1:23" x14ac:dyDescent="0.25">
      <c r="A723" s="60"/>
      <c r="B723" s="56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7"/>
    </row>
    <row r="724" spans="1:23" x14ac:dyDescent="0.25">
      <c r="A724" s="60"/>
      <c r="B724" s="56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7"/>
    </row>
    <row r="725" spans="1:23" x14ac:dyDescent="0.25">
      <c r="A725" s="60"/>
      <c r="B725" s="56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7"/>
    </row>
    <row r="726" spans="1:23" x14ac:dyDescent="0.25">
      <c r="A726" s="60"/>
      <c r="B726" s="56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7"/>
    </row>
    <row r="727" spans="1:23" x14ac:dyDescent="0.25">
      <c r="A727" s="60"/>
      <c r="B727" s="56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7"/>
    </row>
    <row r="728" spans="1:23" x14ac:dyDescent="0.25">
      <c r="A728" s="60"/>
      <c r="B728" s="56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7"/>
    </row>
    <row r="729" spans="1:23" x14ac:dyDescent="0.25">
      <c r="A729" s="60"/>
      <c r="B729" s="56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7"/>
    </row>
    <row r="730" spans="1:23" x14ac:dyDescent="0.25">
      <c r="A730" s="60"/>
      <c r="B730" s="56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7"/>
    </row>
    <row r="731" spans="1:23" x14ac:dyDescent="0.25">
      <c r="A731" s="60"/>
      <c r="B731" s="56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7"/>
    </row>
    <row r="732" spans="1:23" x14ac:dyDescent="0.25">
      <c r="A732" s="60"/>
      <c r="B732" s="56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7"/>
    </row>
    <row r="733" spans="1:23" x14ac:dyDescent="0.25">
      <c r="A733" s="60"/>
      <c r="B733" s="56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7"/>
    </row>
    <row r="734" spans="1:23" x14ac:dyDescent="0.25">
      <c r="A734" s="60"/>
      <c r="B734" s="56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7"/>
    </row>
    <row r="735" spans="1:23" x14ac:dyDescent="0.25">
      <c r="A735" s="60"/>
      <c r="B735" s="56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7"/>
    </row>
    <row r="736" spans="1:23" x14ac:dyDescent="0.25">
      <c r="A736" s="60"/>
      <c r="B736" s="56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7"/>
    </row>
    <row r="737" spans="1:23" x14ac:dyDescent="0.25">
      <c r="A737" s="60"/>
      <c r="B737" s="56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7"/>
    </row>
    <row r="738" spans="1:23" x14ac:dyDescent="0.25">
      <c r="A738" s="60"/>
      <c r="B738" s="56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7"/>
    </row>
    <row r="739" spans="1:23" x14ac:dyDescent="0.25">
      <c r="A739" s="60"/>
      <c r="B739" s="56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7"/>
    </row>
    <row r="740" spans="1:23" x14ac:dyDescent="0.25">
      <c r="A740" s="60"/>
      <c r="B740" s="56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7"/>
    </row>
    <row r="741" spans="1:23" x14ac:dyDescent="0.25">
      <c r="A741" s="60"/>
      <c r="B741" s="56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7"/>
    </row>
    <row r="742" spans="1:23" x14ac:dyDescent="0.25">
      <c r="A742" s="60"/>
      <c r="B742" s="56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7"/>
    </row>
    <row r="743" spans="1:23" x14ac:dyDescent="0.25">
      <c r="A743" s="60"/>
      <c r="B743" s="56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7"/>
    </row>
    <row r="744" spans="1:23" x14ac:dyDescent="0.25">
      <c r="A744" s="60"/>
      <c r="B744" s="56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7"/>
    </row>
    <row r="745" spans="1:23" x14ac:dyDescent="0.25">
      <c r="A745" s="60"/>
      <c r="B745" s="56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7"/>
    </row>
    <row r="746" spans="1:23" x14ac:dyDescent="0.25">
      <c r="A746" s="60"/>
      <c r="B746" s="56"/>
      <c r="C746" s="56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7"/>
    </row>
    <row r="747" spans="1:23" x14ac:dyDescent="0.25">
      <c r="A747" s="60"/>
      <c r="B747" s="56"/>
      <c r="C747" s="56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7"/>
    </row>
    <row r="748" spans="1:23" x14ac:dyDescent="0.25">
      <c r="A748" s="60"/>
      <c r="B748" s="56"/>
      <c r="C748" s="56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7"/>
    </row>
    <row r="749" spans="1:23" x14ac:dyDescent="0.25">
      <c r="A749" s="60"/>
      <c r="B749" s="56"/>
      <c r="C749" s="56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7"/>
    </row>
    <row r="750" spans="1:23" x14ac:dyDescent="0.25">
      <c r="A750" s="60"/>
      <c r="B750" s="56"/>
      <c r="C750" s="56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7"/>
    </row>
    <row r="751" spans="1:23" x14ac:dyDescent="0.25">
      <c r="A751" s="60"/>
      <c r="B751" s="56"/>
      <c r="C751" s="56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7"/>
    </row>
    <row r="752" spans="1:23" x14ac:dyDescent="0.25">
      <c r="A752" s="60"/>
      <c r="B752" s="56"/>
      <c r="C752" s="56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7"/>
    </row>
    <row r="753" spans="1:23" x14ac:dyDescent="0.25">
      <c r="A753" s="60"/>
      <c r="B753" s="56"/>
      <c r="C753" s="56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7"/>
    </row>
    <row r="754" spans="1:23" x14ac:dyDescent="0.25">
      <c r="A754" s="60"/>
      <c r="B754" s="56"/>
      <c r="C754" s="56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7"/>
    </row>
    <row r="755" spans="1:23" x14ac:dyDescent="0.25">
      <c r="A755" s="60"/>
      <c r="B755" s="56"/>
      <c r="C755" s="56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7"/>
    </row>
    <row r="756" spans="1:23" x14ac:dyDescent="0.25">
      <c r="A756" s="60"/>
      <c r="B756" s="56"/>
      <c r="C756" s="56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7"/>
    </row>
    <row r="757" spans="1:23" x14ac:dyDescent="0.25">
      <c r="A757" s="60"/>
      <c r="B757" s="56"/>
      <c r="C757" s="56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7"/>
    </row>
    <row r="758" spans="1:23" x14ac:dyDescent="0.25">
      <c r="A758" s="60"/>
      <c r="B758" s="56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7"/>
    </row>
    <row r="759" spans="1:23" x14ac:dyDescent="0.25">
      <c r="A759" s="60"/>
      <c r="B759" s="56"/>
      <c r="C759" s="56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7"/>
    </row>
    <row r="760" spans="1:23" x14ac:dyDescent="0.25">
      <c r="A760" s="60"/>
      <c r="B760" s="56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7"/>
    </row>
    <row r="761" spans="1:23" x14ac:dyDescent="0.25">
      <c r="A761" s="60"/>
      <c r="B761" s="56"/>
      <c r="C761" s="56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7"/>
    </row>
    <row r="762" spans="1:23" x14ac:dyDescent="0.25">
      <c r="A762" s="60"/>
      <c r="B762" s="56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7"/>
    </row>
    <row r="763" spans="1:23" x14ac:dyDescent="0.25">
      <c r="A763" s="60"/>
      <c r="B763" s="56"/>
      <c r="C763" s="56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7"/>
    </row>
    <row r="764" spans="1:23" x14ac:dyDescent="0.25">
      <c r="A764" s="60"/>
      <c r="B764" s="56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7"/>
    </row>
    <row r="765" spans="1:23" x14ac:dyDescent="0.25">
      <c r="A765" s="60"/>
      <c r="B765" s="56"/>
      <c r="C765" s="56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7"/>
    </row>
    <row r="766" spans="1:23" x14ac:dyDescent="0.25">
      <c r="A766" s="60"/>
      <c r="B766" s="56"/>
      <c r="C766" s="56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7"/>
    </row>
    <row r="767" spans="1:23" x14ac:dyDescent="0.25">
      <c r="A767" s="60"/>
      <c r="B767" s="56"/>
      <c r="C767" s="56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7"/>
    </row>
    <row r="768" spans="1:23" x14ac:dyDescent="0.25">
      <c r="A768" s="60"/>
      <c r="B768" s="56"/>
      <c r="C768" s="56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7"/>
    </row>
    <row r="769" spans="1:23" x14ac:dyDescent="0.25">
      <c r="A769" s="60"/>
      <c r="B769" s="56"/>
      <c r="C769" s="56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7"/>
    </row>
    <row r="770" spans="1:23" x14ac:dyDescent="0.25">
      <c r="A770" s="60"/>
      <c r="B770" s="56"/>
      <c r="C770" s="56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7"/>
    </row>
    <row r="771" spans="1:23" x14ac:dyDescent="0.25">
      <c r="A771" s="60"/>
      <c r="B771" s="56"/>
      <c r="C771" s="56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7"/>
    </row>
    <row r="772" spans="1:23" x14ac:dyDescent="0.25">
      <c r="A772" s="60"/>
      <c r="B772" s="56"/>
      <c r="C772" s="56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7"/>
    </row>
    <row r="773" spans="1:23" x14ac:dyDescent="0.25">
      <c r="A773" s="60"/>
      <c r="B773" s="56"/>
      <c r="C773" s="56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7"/>
    </row>
    <row r="774" spans="1:23" x14ac:dyDescent="0.25">
      <c r="A774" s="60"/>
      <c r="B774" s="56"/>
      <c r="C774" s="56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7"/>
    </row>
    <row r="775" spans="1:23" x14ac:dyDescent="0.25">
      <c r="A775" s="60"/>
      <c r="B775" s="56"/>
      <c r="C775" s="56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7"/>
    </row>
    <row r="776" spans="1:23" x14ac:dyDescent="0.25">
      <c r="A776" s="60"/>
      <c r="B776" s="56"/>
      <c r="C776" s="56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7"/>
    </row>
    <row r="777" spans="1:23" x14ac:dyDescent="0.25">
      <c r="A777" s="60"/>
      <c r="B777" s="56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7"/>
    </row>
    <row r="778" spans="1:23" x14ac:dyDescent="0.25">
      <c r="A778" s="60"/>
      <c r="B778" s="56"/>
      <c r="C778" s="56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7"/>
    </row>
    <row r="779" spans="1:23" x14ac:dyDescent="0.25">
      <c r="A779" s="60"/>
      <c r="B779" s="56"/>
      <c r="C779" s="56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7"/>
    </row>
    <row r="780" spans="1:23" x14ac:dyDescent="0.25">
      <c r="A780" s="60"/>
      <c r="B780" s="56"/>
      <c r="C780" s="56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7"/>
    </row>
    <row r="781" spans="1:23" x14ac:dyDescent="0.25">
      <c r="A781" s="60"/>
      <c r="B781" s="56"/>
      <c r="C781" s="56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7"/>
    </row>
    <row r="782" spans="1:23" x14ac:dyDescent="0.25">
      <c r="A782" s="60"/>
      <c r="B782" s="56"/>
      <c r="C782" s="56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7"/>
    </row>
    <row r="783" spans="1:23" x14ac:dyDescent="0.25">
      <c r="A783" s="60"/>
      <c r="B783" s="56"/>
      <c r="C783" s="56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7"/>
    </row>
    <row r="784" spans="1:23" x14ac:dyDescent="0.25">
      <c r="A784" s="60"/>
      <c r="B784" s="56"/>
      <c r="C784" s="56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7"/>
    </row>
    <row r="785" spans="1:23" x14ac:dyDescent="0.25">
      <c r="A785" s="60"/>
      <c r="B785" s="56"/>
      <c r="C785" s="56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7"/>
    </row>
    <row r="786" spans="1:23" x14ac:dyDescent="0.25">
      <c r="A786" s="60"/>
      <c r="B786" s="56"/>
      <c r="C786" s="56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7"/>
    </row>
    <row r="787" spans="1:23" x14ac:dyDescent="0.25">
      <c r="A787" s="60"/>
      <c r="B787" s="56"/>
      <c r="C787" s="56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7"/>
    </row>
    <row r="788" spans="1:23" x14ac:dyDescent="0.25">
      <c r="A788" s="60"/>
      <c r="B788" s="56"/>
      <c r="C788" s="56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7"/>
    </row>
    <row r="789" spans="1:23" x14ac:dyDescent="0.25">
      <c r="A789" s="60"/>
      <c r="B789" s="56"/>
      <c r="C789" s="56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7"/>
    </row>
    <row r="790" spans="1:23" x14ac:dyDescent="0.25">
      <c r="A790" s="60"/>
      <c r="B790" s="56"/>
      <c r="C790" s="56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7"/>
    </row>
    <row r="791" spans="1:23" x14ac:dyDescent="0.25">
      <c r="A791" s="60"/>
      <c r="B791" s="56"/>
      <c r="C791" s="56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7"/>
    </row>
    <row r="792" spans="1:23" x14ac:dyDescent="0.25">
      <c r="A792" s="60"/>
      <c r="B792" s="56"/>
      <c r="C792" s="56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7"/>
    </row>
    <row r="793" spans="1:23" x14ac:dyDescent="0.25">
      <c r="A793" s="60"/>
      <c r="B793" s="56"/>
      <c r="C793" s="56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7"/>
    </row>
    <row r="794" spans="1:23" x14ac:dyDescent="0.25">
      <c r="A794" s="60"/>
      <c r="B794" s="56"/>
      <c r="C794" s="56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7"/>
    </row>
    <row r="795" spans="1:23" x14ac:dyDescent="0.25">
      <c r="A795" s="60"/>
      <c r="B795" s="56"/>
      <c r="C795" s="56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7"/>
    </row>
    <row r="796" spans="1:23" x14ac:dyDescent="0.25">
      <c r="A796" s="60"/>
      <c r="B796" s="56"/>
      <c r="C796" s="56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7"/>
    </row>
    <row r="797" spans="1:23" x14ac:dyDescent="0.25">
      <c r="A797" s="60"/>
      <c r="B797" s="56"/>
      <c r="C797" s="56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7"/>
    </row>
    <row r="798" spans="1:23" x14ac:dyDescent="0.25">
      <c r="A798" s="60"/>
      <c r="B798" s="56"/>
      <c r="C798" s="56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7"/>
    </row>
    <row r="799" spans="1:23" x14ac:dyDescent="0.25">
      <c r="A799" s="60"/>
      <c r="B799" s="56"/>
      <c r="C799" s="56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7"/>
    </row>
    <row r="800" spans="1:23" x14ac:dyDescent="0.25">
      <c r="A800" s="60"/>
      <c r="B800" s="56"/>
      <c r="C800" s="56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7"/>
    </row>
    <row r="801" spans="1:23" x14ac:dyDescent="0.25">
      <c r="A801" s="60"/>
      <c r="B801" s="56"/>
      <c r="C801" s="56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7"/>
    </row>
    <row r="802" spans="1:23" x14ac:dyDescent="0.25">
      <c r="A802" s="60"/>
      <c r="B802" s="56"/>
      <c r="C802" s="56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7"/>
    </row>
    <row r="803" spans="1:23" x14ac:dyDescent="0.25">
      <c r="A803" s="60"/>
      <c r="B803" s="56"/>
      <c r="C803" s="56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7"/>
    </row>
    <row r="804" spans="1:23" x14ac:dyDescent="0.25">
      <c r="A804" s="60"/>
      <c r="B804" s="56"/>
      <c r="C804" s="56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7"/>
    </row>
    <row r="805" spans="1:23" x14ac:dyDescent="0.25">
      <c r="A805" s="60"/>
      <c r="B805" s="56"/>
      <c r="C805" s="56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7"/>
    </row>
    <row r="806" spans="1:23" x14ac:dyDescent="0.25">
      <c r="A806" s="60"/>
      <c r="B806" s="56"/>
      <c r="C806" s="56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7"/>
    </row>
    <row r="807" spans="1:23" x14ac:dyDescent="0.25">
      <c r="A807" s="60"/>
      <c r="B807" s="56"/>
      <c r="C807" s="56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7"/>
    </row>
    <row r="808" spans="1:23" x14ac:dyDescent="0.25">
      <c r="A808" s="60"/>
      <c r="B808" s="56"/>
      <c r="C808" s="56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7"/>
    </row>
    <row r="809" spans="1:23" x14ac:dyDescent="0.25">
      <c r="A809" s="60"/>
      <c r="B809" s="56"/>
      <c r="C809" s="56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7"/>
    </row>
    <row r="810" spans="1:23" x14ac:dyDescent="0.25">
      <c r="A810" s="60"/>
      <c r="B810" s="56"/>
      <c r="C810" s="56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7"/>
    </row>
    <row r="811" spans="1:23" x14ac:dyDescent="0.25">
      <c r="A811" s="60"/>
      <c r="B811" s="56"/>
      <c r="C811" s="56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7"/>
    </row>
    <row r="812" spans="1:23" x14ac:dyDescent="0.25">
      <c r="A812" s="60"/>
      <c r="B812" s="56"/>
      <c r="C812" s="56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7"/>
    </row>
    <row r="813" spans="1:23" x14ac:dyDescent="0.25">
      <c r="A813" s="60"/>
      <c r="B813" s="56"/>
      <c r="C813" s="56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7"/>
    </row>
    <row r="814" spans="1:23" x14ac:dyDescent="0.25">
      <c r="A814" s="60"/>
      <c r="B814" s="56"/>
      <c r="C814" s="56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7"/>
    </row>
    <row r="815" spans="1:23" x14ac:dyDescent="0.25">
      <c r="A815" s="60"/>
      <c r="B815" s="56"/>
      <c r="C815" s="56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7"/>
    </row>
    <row r="816" spans="1:23" x14ac:dyDescent="0.25">
      <c r="A816" s="60"/>
      <c r="B816" s="56"/>
      <c r="C816" s="56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7"/>
    </row>
    <row r="817" spans="1:23" x14ac:dyDescent="0.25">
      <c r="A817" s="60"/>
      <c r="B817" s="56"/>
      <c r="C817" s="56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7"/>
    </row>
    <row r="818" spans="1:23" x14ac:dyDescent="0.25">
      <c r="A818" s="60"/>
      <c r="B818" s="56"/>
      <c r="C818" s="56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7"/>
    </row>
    <row r="819" spans="1:23" x14ac:dyDescent="0.25">
      <c r="A819" s="60"/>
      <c r="B819" s="56"/>
      <c r="C819" s="56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7"/>
    </row>
    <row r="820" spans="1:23" x14ac:dyDescent="0.25">
      <c r="A820" s="60"/>
      <c r="B820" s="56"/>
      <c r="C820" s="56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7"/>
    </row>
    <row r="821" spans="1:23" x14ac:dyDescent="0.25">
      <c r="A821" s="60"/>
      <c r="B821" s="56"/>
      <c r="C821" s="56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7"/>
    </row>
    <row r="822" spans="1:23" x14ac:dyDescent="0.25">
      <c r="A822" s="60"/>
      <c r="B822" s="56"/>
      <c r="C822" s="56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7"/>
    </row>
    <row r="823" spans="1:23" x14ac:dyDescent="0.25">
      <c r="A823" s="60"/>
      <c r="B823" s="56"/>
      <c r="C823" s="56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7"/>
    </row>
    <row r="824" spans="1:23" x14ac:dyDescent="0.25">
      <c r="A824" s="60"/>
      <c r="B824" s="56"/>
      <c r="C824" s="56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7"/>
    </row>
    <row r="825" spans="1:23" x14ac:dyDescent="0.25">
      <c r="A825" s="60"/>
      <c r="B825" s="56"/>
      <c r="C825" s="56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7"/>
    </row>
    <row r="826" spans="1:23" x14ac:dyDescent="0.25">
      <c r="A826" s="60"/>
      <c r="B826" s="56"/>
      <c r="C826" s="56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7"/>
    </row>
    <row r="827" spans="1:23" x14ac:dyDescent="0.25">
      <c r="A827" s="60"/>
      <c r="B827" s="56"/>
      <c r="C827" s="56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7"/>
    </row>
    <row r="828" spans="1:23" x14ac:dyDescent="0.25">
      <c r="A828" s="60"/>
      <c r="B828" s="56"/>
      <c r="C828" s="56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7"/>
    </row>
    <row r="829" spans="1:23" x14ac:dyDescent="0.25">
      <c r="A829" s="60"/>
      <c r="B829" s="56"/>
      <c r="C829" s="56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7"/>
    </row>
    <row r="830" spans="1:23" x14ac:dyDescent="0.25">
      <c r="A830" s="60"/>
      <c r="B830" s="56"/>
      <c r="C830" s="56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7"/>
    </row>
    <row r="831" spans="1:23" x14ac:dyDescent="0.25">
      <c r="A831" s="60"/>
      <c r="B831" s="56"/>
      <c r="C831" s="56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7"/>
    </row>
    <row r="832" spans="1:23" x14ac:dyDescent="0.25">
      <c r="A832" s="60"/>
      <c r="B832" s="56"/>
      <c r="C832" s="56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7"/>
    </row>
    <row r="833" spans="1:23" x14ac:dyDescent="0.25">
      <c r="A833" s="60"/>
      <c r="B833" s="56"/>
      <c r="C833" s="56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7"/>
    </row>
    <row r="834" spans="1:23" x14ac:dyDescent="0.25">
      <c r="A834" s="60"/>
      <c r="B834" s="56"/>
      <c r="C834" s="56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7"/>
    </row>
    <row r="835" spans="1:23" x14ac:dyDescent="0.25">
      <c r="A835" s="60"/>
      <c r="B835" s="56"/>
      <c r="C835" s="56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7"/>
    </row>
    <row r="836" spans="1:23" x14ac:dyDescent="0.25">
      <c r="A836" s="60"/>
      <c r="B836" s="56"/>
      <c r="C836" s="56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7"/>
    </row>
    <row r="837" spans="1:23" x14ac:dyDescent="0.25">
      <c r="A837" s="60"/>
      <c r="B837" s="56"/>
      <c r="C837" s="56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7"/>
    </row>
    <row r="838" spans="1:23" x14ac:dyDescent="0.25">
      <c r="A838" s="60"/>
      <c r="B838" s="56"/>
      <c r="C838" s="56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7"/>
    </row>
    <row r="839" spans="1:23" x14ac:dyDescent="0.25">
      <c r="A839" s="60"/>
      <c r="B839" s="56"/>
      <c r="C839" s="56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7"/>
    </row>
    <row r="840" spans="1:23" x14ac:dyDescent="0.25">
      <c r="A840" s="60"/>
      <c r="B840" s="56"/>
      <c r="C840" s="56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7"/>
    </row>
    <row r="841" spans="1:23" x14ac:dyDescent="0.25">
      <c r="A841" s="60"/>
      <c r="B841" s="56"/>
      <c r="C841" s="56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7"/>
    </row>
    <row r="842" spans="1:23" x14ac:dyDescent="0.25">
      <c r="A842" s="60"/>
      <c r="B842" s="56"/>
      <c r="C842" s="56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7"/>
    </row>
    <row r="843" spans="1:23" x14ac:dyDescent="0.25">
      <c r="A843" s="60"/>
      <c r="B843" s="56"/>
      <c r="C843" s="56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7"/>
    </row>
    <row r="844" spans="1:23" x14ac:dyDescent="0.25">
      <c r="A844" s="60"/>
      <c r="B844" s="56"/>
      <c r="C844" s="56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7"/>
    </row>
    <row r="845" spans="1:23" x14ac:dyDescent="0.25">
      <c r="A845" s="60"/>
      <c r="B845" s="56"/>
      <c r="C845" s="56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7"/>
    </row>
    <row r="846" spans="1:23" x14ac:dyDescent="0.25">
      <c r="A846" s="60"/>
      <c r="B846" s="56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7"/>
    </row>
    <row r="847" spans="1:23" x14ac:dyDescent="0.25">
      <c r="A847" s="60"/>
      <c r="B847" s="56"/>
      <c r="C847" s="56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7"/>
    </row>
    <row r="848" spans="1:23" x14ac:dyDescent="0.25">
      <c r="A848" s="60"/>
      <c r="B848" s="56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7"/>
    </row>
    <row r="849" spans="1:23" x14ac:dyDescent="0.25">
      <c r="A849" s="60"/>
      <c r="B849" s="56"/>
      <c r="C849" s="56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7"/>
    </row>
    <row r="850" spans="1:23" x14ac:dyDescent="0.25">
      <c r="A850" s="60"/>
      <c r="B850" s="56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7"/>
    </row>
    <row r="851" spans="1:23" x14ac:dyDescent="0.25">
      <c r="A851" s="60"/>
      <c r="B851" s="56"/>
      <c r="C851" s="56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7"/>
    </row>
    <row r="852" spans="1:23" x14ac:dyDescent="0.25">
      <c r="A852" s="60"/>
      <c r="B852" s="56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7"/>
    </row>
    <row r="853" spans="1:23" x14ac:dyDescent="0.25">
      <c r="A853" s="60"/>
      <c r="B853" s="56"/>
      <c r="C853" s="56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7"/>
    </row>
    <row r="854" spans="1:23" x14ac:dyDescent="0.25">
      <c r="A854" s="60"/>
      <c r="B854" s="56"/>
      <c r="C854" s="56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7"/>
    </row>
    <row r="855" spans="1:23" x14ac:dyDescent="0.25">
      <c r="A855" s="60"/>
      <c r="B855" s="56"/>
      <c r="C855" s="56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7"/>
    </row>
    <row r="856" spans="1:23" x14ac:dyDescent="0.25">
      <c r="A856" s="60"/>
      <c r="B856" s="56"/>
      <c r="C856" s="56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7"/>
    </row>
    <row r="857" spans="1:23" x14ac:dyDescent="0.25">
      <c r="A857" s="60"/>
      <c r="B857" s="56"/>
      <c r="C857" s="56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7"/>
    </row>
    <row r="858" spans="1:23" x14ac:dyDescent="0.25">
      <c r="A858" s="60"/>
      <c r="B858" s="56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7"/>
    </row>
    <row r="859" spans="1:23" x14ac:dyDescent="0.25">
      <c r="A859" s="60"/>
      <c r="B859" s="56"/>
      <c r="C859" s="56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7"/>
    </row>
    <row r="860" spans="1:23" x14ac:dyDescent="0.25">
      <c r="A860" s="60"/>
      <c r="B860" s="56"/>
      <c r="C860" s="56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7"/>
    </row>
    <row r="861" spans="1:23" x14ac:dyDescent="0.25">
      <c r="A861" s="60"/>
      <c r="B861" s="56"/>
      <c r="C861" s="56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7"/>
    </row>
    <row r="862" spans="1:23" x14ac:dyDescent="0.25">
      <c r="A862" s="60"/>
      <c r="B862" s="56"/>
      <c r="C862" s="56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7"/>
    </row>
    <row r="863" spans="1:23" x14ac:dyDescent="0.25">
      <c r="A863" s="60"/>
      <c r="B863" s="56"/>
      <c r="C863" s="56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7"/>
    </row>
    <row r="864" spans="1:23" x14ac:dyDescent="0.25">
      <c r="A864" s="60"/>
      <c r="B864" s="56"/>
      <c r="C864" s="56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7"/>
    </row>
    <row r="865" spans="1:23" x14ac:dyDescent="0.25">
      <c r="A865" s="60"/>
      <c r="B865" s="56"/>
      <c r="C865" s="56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7"/>
    </row>
    <row r="866" spans="1:23" x14ac:dyDescent="0.25">
      <c r="A866" s="60"/>
      <c r="B866" s="56"/>
      <c r="C866" s="56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7"/>
    </row>
    <row r="867" spans="1:23" x14ac:dyDescent="0.25">
      <c r="A867" s="60"/>
      <c r="B867" s="56"/>
      <c r="C867" s="56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7"/>
    </row>
    <row r="868" spans="1:23" x14ac:dyDescent="0.25">
      <c r="A868" s="60"/>
      <c r="B868" s="56"/>
      <c r="C868" s="56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7"/>
    </row>
    <row r="869" spans="1:23" x14ac:dyDescent="0.25">
      <c r="A869" s="60"/>
      <c r="B869" s="56"/>
      <c r="C869" s="56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7"/>
    </row>
    <row r="870" spans="1:23" x14ac:dyDescent="0.25">
      <c r="A870" s="60"/>
      <c r="B870" s="56"/>
      <c r="C870" s="56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7"/>
    </row>
    <row r="871" spans="1:23" x14ac:dyDescent="0.25">
      <c r="A871" s="60"/>
      <c r="B871" s="56"/>
      <c r="C871" s="56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7"/>
    </row>
    <row r="872" spans="1:23" x14ac:dyDescent="0.25">
      <c r="A872" s="60"/>
      <c r="B872" s="56"/>
      <c r="C872" s="56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7"/>
    </row>
    <row r="873" spans="1:23" x14ac:dyDescent="0.25">
      <c r="A873" s="60"/>
      <c r="B873" s="56"/>
      <c r="C873" s="56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7"/>
    </row>
    <row r="874" spans="1:23" x14ac:dyDescent="0.25">
      <c r="A874" s="60"/>
      <c r="B874" s="56"/>
      <c r="C874" s="56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7"/>
    </row>
    <row r="875" spans="1:23" x14ac:dyDescent="0.25">
      <c r="A875" s="60"/>
      <c r="B875" s="56"/>
      <c r="C875" s="56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7"/>
    </row>
    <row r="876" spans="1:23" x14ac:dyDescent="0.25">
      <c r="A876" s="60"/>
      <c r="B876" s="56"/>
      <c r="C876" s="56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7"/>
    </row>
    <row r="877" spans="1:23" x14ac:dyDescent="0.25">
      <c r="A877" s="60"/>
      <c r="B877" s="56"/>
      <c r="C877" s="56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7"/>
    </row>
    <row r="878" spans="1:23" x14ac:dyDescent="0.25">
      <c r="A878" s="60"/>
      <c r="B878" s="56"/>
      <c r="C878" s="56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7"/>
    </row>
    <row r="879" spans="1:23" x14ac:dyDescent="0.25">
      <c r="A879" s="60"/>
      <c r="B879" s="56"/>
      <c r="C879" s="56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7"/>
    </row>
    <row r="880" spans="1:23" x14ac:dyDescent="0.25">
      <c r="A880" s="60"/>
      <c r="B880" s="56"/>
      <c r="C880" s="56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7"/>
    </row>
    <row r="881" spans="1:23" x14ac:dyDescent="0.25">
      <c r="A881" s="60"/>
      <c r="B881" s="56"/>
      <c r="C881" s="56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7"/>
    </row>
    <row r="882" spans="1:23" x14ac:dyDescent="0.25">
      <c r="A882" s="60"/>
      <c r="B882" s="56"/>
      <c r="C882" s="56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7"/>
    </row>
    <row r="883" spans="1:23" x14ac:dyDescent="0.25">
      <c r="A883" s="60"/>
      <c r="B883" s="56"/>
      <c r="C883" s="56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7"/>
    </row>
    <row r="884" spans="1:23" x14ac:dyDescent="0.25">
      <c r="A884" s="60"/>
      <c r="B884" s="56"/>
      <c r="C884" s="56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7"/>
    </row>
    <row r="885" spans="1:23" x14ac:dyDescent="0.25">
      <c r="A885" s="60"/>
      <c r="B885" s="56"/>
      <c r="C885" s="56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7"/>
    </row>
    <row r="886" spans="1:23" x14ac:dyDescent="0.25">
      <c r="A886" s="60"/>
      <c r="B886" s="56"/>
      <c r="C886" s="56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7"/>
    </row>
    <row r="887" spans="1:23" x14ac:dyDescent="0.25">
      <c r="A887" s="60"/>
      <c r="B887" s="56"/>
      <c r="C887" s="56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7"/>
    </row>
    <row r="888" spans="1:23" x14ac:dyDescent="0.25">
      <c r="A888" s="60"/>
      <c r="B888" s="56"/>
      <c r="C888" s="56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7"/>
    </row>
    <row r="889" spans="1:23" x14ac:dyDescent="0.25">
      <c r="A889" s="60"/>
      <c r="B889" s="56"/>
      <c r="C889" s="56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7"/>
    </row>
    <row r="890" spans="1:23" x14ac:dyDescent="0.25">
      <c r="A890" s="60"/>
      <c r="B890" s="56"/>
      <c r="C890" s="56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7"/>
    </row>
    <row r="891" spans="1:23" x14ac:dyDescent="0.25">
      <c r="A891" s="60"/>
      <c r="B891" s="56"/>
      <c r="C891" s="56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7"/>
    </row>
    <row r="892" spans="1:23" x14ac:dyDescent="0.25">
      <c r="A892" s="60"/>
      <c r="B892" s="56"/>
      <c r="C892" s="56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7"/>
    </row>
    <row r="893" spans="1:23" x14ac:dyDescent="0.25">
      <c r="A893" s="60"/>
      <c r="B893" s="56"/>
      <c r="C893" s="56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7"/>
    </row>
    <row r="894" spans="1:23" x14ac:dyDescent="0.25">
      <c r="A894" s="60"/>
      <c r="B894" s="56"/>
      <c r="C894" s="56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7"/>
    </row>
    <row r="895" spans="1:23" x14ac:dyDescent="0.25">
      <c r="A895" s="60"/>
      <c r="B895" s="56"/>
      <c r="C895" s="56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7"/>
    </row>
    <row r="896" spans="1:23" x14ac:dyDescent="0.25">
      <c r="A896" s="60"/>
      <c r="B896" s="56"/>
      <c r="C896" s="56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7"/>
    </row>
    <row r="897" spans="1:23" x14ac:dyDescent="0.25">
      <c r="A897" s="60"/>
      <c r="B897" s="56"/>
      <c r="C897" s="56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7"/>
    </row>
    <row r="898" spans="1:23" x14ac:dyDescent="0.25">
      <c r="A898" s="60"/>
      <c r="B898" s="56"/>
      <c r="C898" s="56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7"/>
    </row>
    <row r="899" spans="1:23" x14ac:dyDescent="0.25">
      <c r="A899" s="60"/>
      <c r="B899" s="56"/>
      <c r="C899" s="56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7"/>
    </row>
    <row r="900" spans="1:23" x14ac:dyDescent="0.25">
      <c r="A900" s="60"/>
      <c r="B900" s="56"/>
      <c r="C900" s="56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7"/>
    </row>
    <row r="901" spans="1:23" x14ac:dyDescent="0.25">
      <c r="A901" s="60"/>
      <c r="B901" s="56"/>
      <c r="C901" s="56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7"/>
    </row>
    <row r="902" spans="1:23" x14ac:dyDescent="0.25">
      <c r="A902" s="60"/>
      <c r="B902" s="56"/>
      <c r="C902" s="56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7"/>
    </row>
    <row r="903" spans="1:23" x14ac:dyDescent="0.25">
      <c r="A903" s="60"/>
      <c r="B903" s="56"/>
      <c r="C903" s="56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7"/>
    </row>
    <row r="904" spans="1:23" x14ac:dyDescent="0.25">
      <c r="A904" s="60"/>
      <c r="B904" s="56"/>
      <c r="C904" s="56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7"/>
    </row>
    <row r="905" spans="1:23" x14ac:dyDescent="0.25">
      <c r="A905" s="60"/>
      <c r="B905" s="56"/>
      <c r="C905" s="56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7"/>
    </row>
    <row r="906" spans="1:23" x14ac:dyDescent="0.25">
      <c r="A906" s="60"/>
      <c r="B906" s="56"/>
      <c r="C906" s="56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7"/>
    </row>
    <row r="907" spans="1:23" x14ac:dyDescent="0.25">
      <c r="A907" s="60"/>
      <c r="B907" s="56"/>
      <c r="C907" s="56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7"/>
    </row>
    <row r="908" spans="1:23" x14ac:dyDescent="0.25">
      <c r="A908" s="60"/>
      <c r="B908" s="56"/>
      <c r="C908" s="56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7"/>
    </row>
    <row r="909" spans="1:23" x14ac:dyDescent="0.25">
      <c r="A909" s="60"/>
      <c r="B909" s="56"/>
      <c r="C909" s="56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7"/>
    </row>
    <row r="910" spans="1:23" x14ac:dyDescent="0.25">
      <c r="A910" s="60"/>
      <c r="B910" s="56"/>
      <c r="C910" s="56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7"/>
    </row>
    <row r="911" spans="1:23" x14ac:dyDescent="0.25">
      <c r="A911" s="60"/>
      <c r="B911" s="56"/>
      <c r="C911" s="56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7"/>
    </row>
    <row r="912" spans="1:23" x14ac:dyDescent="0.25">
      <c r="A912" s="60"/>
      <c r="B912" s="56"/>
      <c r="C912" s="56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7"/>
    </row>
    <row r="913" spans="1:23" x14ac:dyDescent="0.25">
      <c r="A913" s="60"/>
      <c r="B913" s="56"/>
      <c r="C913" s="56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7"/>
    </row>
    <row r="914" spans="1:23" x14ac:dyDescent="0.25">
      <c r="A914" s="60"/>
      <c r="B914" s="56"/>
      <c r="C914" s="56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7"/>
    </row>
    <row r="915" spans="1:23" x14ac:dyDescent="0.25">
      <c r="A915" s="60"/>
      <c r="B915" s="56"/>
      <c r="C915" s="56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7"/>
    </row>
    <row r="916" spans="1:23" x14ac:dyDescent="0.25">
      <c r="A916" s="60"/>
      <c r="B916" s="56"/>
      <c r="C916" s="56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7"/>
    </row>
    <row r="917" spans="1:23" x14ac:dyDescent="0.25">
      <c r="A917" s="60"/>
      <c r="B917" s="56"/>
      <c r="C917" s="56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7"/>
    </row>
    <row r="918" spans="1:23" x14ac:dyDescent="0.25">
      <c r="A918" s="60"/>
      <c r="B918" s="56"/>
      <c r="C918" s="56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7"/>
    </row>
    <row r="919" spans="1:23" x14ac:dyDescent="0.25">
      <c r="A919" s="60"/>
      <c r="B919" s="56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7"/>
    </row>
    <row r="920" spans="1:23" x14ac:dyDescent="0.25">
      <c r="A920" s="60"/>
      <c r="B920" s="56"/>
      <c r="C920" s="56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7"/>
    </row>
    <row r="921" spans="1:23" x14ac:dyDescent="0.25">
      <c r="A921" s="60"/>
      <c r="B921" s="56"/>
      <c r="C921" s="56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7"/>
    </row>
    <row r="922" spans="1:23" x14ac:dyDescent="0.25">
      <c r="A922" s="60"/>
      <c r="B922" s="56"/>
      <c r="C922" s="56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7"/>
    </row>
    <row r="923" spans="1:23" x14ac:dyDescent="0.25">
      <c r="A923" s="60"/>
      <c r="B923" s="56"/>
      <c r="C923" s="56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7"/>
    </row>
    <row r="924" spans="1:23" x14ac:dyDescent="0.25">
      <c r="A924" s="60"/>
      <c r="B924" s="56"/>
      <c r="C924" s="56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7"/>
    </row>
    <row r="925" spans="1:23" x14ac:dyDescent="0.25">
      <c r="A925" s="60"/>
      <c r="B925" s="56"/>
      <c r="C925" s="56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7"/>
    </row>
    <row r="926" spans="1:23" x14ac:dyDescent="0.25">
      <c r="A926" s="60"/>
      <c r="B926" s="56"/>
      <c r="C926" s="56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7"/>
    </row>
    <row r="927" spans="1:23" x14ac:dyDescent="0.25">
      <c r="A927" s="60"/>
      <c r="B927" s="56"/>
      <c r="C927" s="56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7"/>
    </row>
    <row r="928" spans="1:23" x14ac:dyDescent="0.25">
      <c r="A928" s="60"/>
      <c r="B928" s="56"/>
      <c r="C928" s="56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7"/>
    </row>
    <row r="929" spans="1:23" x14ac:dyDescent="0.25">
      <c r="A929" s="60"/>
      <c r="B929" s="56"/>
      <c r="C929" s="56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7"/>
    </row>
    <row r="930" spans="1:23" x14ac:dyDescent="0.25">
      <c r="A930" s="60"/>
      <c r="B930" s="56"/>
      <c r="C930" s="56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7"/>
    </row>
    <row r="931" spans="1:23" x14ac:dyDescent="0.25">
      <c r="A931" s="60"/>
      <c r="B931" s="56"/>
      <c r="C931" s="56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7"/>
    </row>
    <row r="932" spans="1:23" x14ac:dyDescent="0.25">
      <c r="A932" s="60"/>
      <c r="B932" s="56"/>
      <c r="C932" s="56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7"/>
    </row>
    <row r="933" spans="1:23" x14ac:dyDescent="0.25">
      <c r="A933" s="60"/>
      <c r="B933" s="56"/>
      <c r="C933" s="56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7"/>
    </row>
    <row r="934" spans="1:23" x14ac:dyDescent="0.25">
      <c r="A934" s="60"/>
      <c r="B934" s="56"/>
      <c r="C934" s="56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7"/>
    </row>
    <row r="935" spans="1:23" x14ac:dyDescent="0.25">
      <c r="A935" s="60"/>
      <c r="B935" s="56"/>
      <c r="C935" s="56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7"/>
    </row>
    <row r="936" spans="1:23" x14ac:dyDescent="0.25">
      <c r="A936" s="60"/>
      <c r="B936" s="56"/>
      <c r="C936" s="56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7"/>
    </row>
    <row r="937" spans="1:23" x14ac:dyDescent="0.25">
      <c r="A937" s="60"/>
      <c r="B937" s="56"/>
      <c r="C937" s="56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7"/>
    </row>
    <row r="938" spans="1:23" x14ac:dyDescent="0.25">
      <c r="A938" s="60"/>
      <c r="B938" s="56"/>
      <c r="C938" s="56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7"/>
    </row>
    <row r="939" spans="1:23" x14ac:dyDescent="0.25">
      <c r="A939" s="60"/>
      <c r="B939" s="56"/>
      <c r="C939" s="56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7"/>
    </row>
    <row r="940" spans="1:23" x14ac:dyDescent="0.25">
      <c r="A940" s="60"/>
      <c r="B940" s="56"/>
      <c r="C940" s="56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7"/>
    </row>
    <row r="941" spans="1:23" x14ac:dyDescent="0.25">
      <c r="A941" s="60"/>
      <c r="B941" s="56"/>
      <c r="C941" s="56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7"/>
    </row>
    <row r="942" spans="1:23" x14ac:dyDescent="0.25">
      <c r="A942" s="60"/>
      <c r="B942" s="56"/>
      <c r="C942" s="56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7"/>
    </row>
    <row r="943" spans="1:23" x14ac:dyDescent="0.25">
      <c r="A943" s="60"/>
      <c r="B943" s="56"/>
      <c r="C943" s="56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7"/>
    </row>
    <row r="944" spans="1:23" x14ac:dyDescent="0.25">
      <c r="A944" s="60"/>
      <c r="B944" s="56"/>
      <c r="C944" s="56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7"/>
    </row>
    <row r="945" spans="1:23" x14ac:dyDescent="0.25">
      <c r="A945" s="60"/>
      <c r="B945" s="56"/>
      <c r="C945" s="56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7"/>
    </row>
    <row r="946" spans="1:23" x14ac:dyDescent="0.25">
      <c r="A946" s="60"/>
      <c r="B946" s="56"/>
      <c r="C946" s="56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7"/>
    </row>
    <row r="947" spans="1:23" x14ac:dyDescent="0.25">
      <c r="A947" s="60"/>
      <c r="B947" s="56"/>
      <c r="C947" s="56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7"/>
    </row>
    <row r="948" spans="1:23" x14ac:dyDescent="0.25">
      <c r="A948" s="60"/>
      <c r="B948" s="56"/>
      <c r="C948" s="56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7"/>
    </row>
    <row r="949" spans="1:23" x14ac:dyDescent="0.25">
      <c r="A949" s="60"/>
      <c r="B949" s="56"/>
      <c r="C949" s="56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7"/>
    </row>
    <row r="950" spans="1:23" x14ac:dyDescent="0.25">
      <c r="A950" s="60"/>
      <c r="B950" s="56"/>
      <c r="C950" s="56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7"/>
    </row>
    <row r="951" spans="1:23" x14ac:dyDescent="0.25">
      <c r="A951" s="60"/>
      <c r="B951" s="56"/>
      <c r="C951" s="56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7"/>
    </row>
    <row r="952" spans="1:23" x14ac:dyDescent="0.25">
      <c r="A952" s="60"/>
      <c r="B952" s="56"/>
      <c r="C952" s="56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7"/>
    </row>
    <row r="953" spans="1:23" x14ac:dyDescent="0.25">
      <c r="A953" s="60"/>
      <c r="B953" s="56"/>
      <c r="C953" s="56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7"/>
    </row>
    <row r="954" spans="1:23" x14ac:dyDescent="0.25">
      <c r="A954" s="60"/>
      <c r="B954" s="56"/>
      <c r="C954" s="56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7"/>
    </row>
    <row r="955" spans="1:23" x14ac:dyDescent="0.25">
      <c r="A955" s="60"/>
      <c r="B955" s="56"/>
      <c r="C955" s="56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7"/>
    </row>
    <row r="956" spans="1:23" x14ac:dyDescent="0.25">
      <c r="A956" s="60"/>
      <c r="B956" s="56"/>
      <c r="C956" s="56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7"/>
    </row>
    <row r="957" spans="1:23" x14ac:dyDescent="0.25">
      <c r="A957" s="60"/>
      <c r="B957" s="56"/>
      <c r="C957" s="56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7"/>
    </row>
    <row r="958" spans="1:23" x14ac:dyDescent="0.25">
      <c r="A958" s="60"/>
      <c r="B958" s="56"/>
      <c r="C958" s="56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7"/>
    </row>
    <row r="959" spans="1:23" x14ac:dyDescent="0.25">
      <c r="A959" s="60"/>
      <c r="B959" s="56"/>
      <c r="C959" s="56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7"/>
    </row>
    <row r="960" spans="1:23" x14ac:dyDescent="0.25">
      <c r="A960" s="60"/>
      <c r="B960" s="56"/>
      <c r="C960" s="56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7"/>
    </row>
    <row r="961" spans="1:23" x14ac:dyDescent="0.25">
      <c r="A961" s="60"/>
      <c r="B961" s="56"/>
      <c r="C961" s="56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7"/>
    </row>
    <row r="962" spans="1:23" x14ac:dyDescent="0.25">
      <c r="A962" s="60"/>
      <c r="B962" s="56"/>
      <c r="C962" s="56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7"/>
    </row>
    <row r="963" spans="1:23" x14ac:dyDescent="0.25">
      <c r="A963" s="60"/>
      <c r="B963" s="56"/>
      <c r="C963" s="56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7"/>
    </row>
    <row r="964" spans="1:23" x14ac:dyDescent="0.25">
      <c r="A964" s="60"/>
      <c r="B964" s="56"/>
      <c r="C964" s="56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7"/>
    </row>
    <row r="965" spans="1:23" x14ac:dyDescent="0.25">
      <c r="A965" s="60"/>
      <c r="B965" s="56"/>
      <c r="C965" s="56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7"/>
    </row>
    <row r="966" spans="1:23" x14ac:dyDescent="0.25">
      <c r="A966" s="60"/>
      <c r="B966" s="56"/>
      <c r="C966" s="56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7"/>
    </row>
    <row r="967" spans="1:23" x14ac:dyDescent="0.25">
      <c r="A967" s="60"/>
      <c r="B967" s="56"/>
      <c r="C967" s="56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7"/>
    </row>
    <row r="968" spans="1:23" x14ac:dyDescent="0.25">
      <c r="A968" s="60"/>
      <c r="B968" s="56"/>
      <c r="C968" s="56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7"/>
    </row>
    <row r="969" spans="1:23" x14ac:dyDescent="0.25">
      <c r="A969" s="60"/>
      <c r="B969" s="56"/>
      <c r="C969" s="56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7"/>
    </row>
    <row r="970" spans="1:23" x14ac:dyDescent="0.25">
      <c r="A970" s="60"/>
      <c r="B970" s="56"/>
      <c r="C970" s="56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7"/>
    </row>
    <row r="971" spans="1:23" x14ac:dyDescent="0.25">
      <c r="A971" s="60"/>
      <c r="B971" s="56"/>
      <c r="C971" s="56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7"/>
    </row>
    <row r="972" spans="1:23" x14ac:dyDescent="0.25">
      <c r="A972" s="60"/>
      <c r="B972" s="56"/>
      <c r="C972" s="56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7"/>
    </row>
    <row r="973" spans="1:23" x14ac:dyDescent="0.25">
      <c r="A973" s="60"/>
      <c r="B973" s="56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7"/>
    </row>
    <row r="974" spans="1:23" x14ac:dyDescent="0.25">
      <c r="A974" s="60"/>
      <c r="B974" s="56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7"/>
    </row>
    <row r="975" spans="1:23" x14ac:dyDescent="0.25">
      <c r="A975" s="60"/>
      <c r="B975" s="56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7"/>
    </row>
    <row r="976" spans="1:23" x14ac:dyDescent="0.25">
      <c r="A976" s="60"/>
      <c r="B976" s="56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7"/>
    </row>
    <row r="977" spans="1:23" x14ac:dyDescent="0.25">
      <c r="A977" s="60"/>
      <c r="B977" s="56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7"/>
    </row>
    <row r="978" spans="1:23" x14ac:dyDescent="0.25">
      <c r="A978" s="60"/>
      <c r="B978" s="56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7"/>
    </row>
    <row r="979" spans="1:23" x14ac:dyDescent="0.25">
      <c r="A979" s="60"/>
      <c r="B979" s="56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7"/>
    </row>
    <row r="980" spans="1:23" x14ac:dyDescent="0.25">
      <c r="A980" s="60"/>
      <c r="B980" s="56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7"/>
    </row>
    <row r="981" spans="1:23" x14ac:dyDescent="0.25">
      <c r="A981" s="60"/>
      <c r="B981" s="56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7"/>
    </row>
    <row r="982" spans="1:23" x14ac:dyDescent="0.25">
      <c r="A982" s="60"/>
      <c r="B982" s="56"/>
      <c r="C982" s="56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7"/>
    </row>
    <row r="983" spans="1:23" x14ac:dyDescent="0.25">
      <c r="A983" s="60"/>
      <c r="B983" s="56"/>
      <c r="C983" s="56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7"/>
    </row>
    <row r="984" spans="1:23" x14ac:dyDescent="0.25">
      <c r="A984" s="60"/>
      <c r="B984" s="56"/>
      <c r="C984" s="56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7"/>
    </row>
    <row r="985" spans="1:23" x14ac:dyDescent="0.25">
      <c r="A985" s="60"/>
      <c r="B985" s="56"/>
      <c r="C985" s="56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7"/>
    </row>
    <row r="986" spans="1:23" x14ac:dyDescent="0.25">
      <c r="A986" s="60"/>
      <c r="B986" s="56"/>
      <c r="C986" s="56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7"/>
    </row>
    <row r="987" spans="1:23" x14ac:dyDescent="0.25">
      <c r="A987" s="60"/>
      <c r="B987" s="56"/>
      <c r="C987" s="56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7"/>
    </row>
    <row r="988" spans="1:23" x14ac:dyDescent="0.25">
      <c r="A988" s="60"/>
      <c r="B988" s="56"/>
      <c r="C988" s="56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7"/>
    </row>
    <row r="989" spans="1:23" x14ac:dyDescent="0.25">
      <c r="A989" s="60"/>
      <c r="B989" s="56"/>
      <c r="C989" s="56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7"/>
    </row>
    <row r="990" spans="1:23" x14ac:dyDescent="0.25">
      <c r="A990" s="60"/>
      <c r="B990" s="56"/>
      <c r="C990" s="56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7"/>
    </row>
    <row r="991" spans="1:23" x14ac:dyDescent="0.25">
      <c r="A991" s="60"/>
      <c r="B991" s="56"/>
      <c r="C991" s="56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7"/>
    </row>
    <row r="992" spans="1:23" x14ac:dyDescent="0.25">
      <c r="A992" s="60"/>
      <c r="B992" s="56"/>
      <c r="C992" s="56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7"/>
    </row>
    <row r="993" spans="1:23" x14ac:dyDescent="0.25">
      <c r="A993" s="60"/>
      <c r="B993" s="56"/>
      <c r="C993" s="56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7"/>
    </row>
    <row r="994" spans="1:23" x14ac:dyDescent="0.25">
      <c r="A994" s="60"/>
      <c r="B994" s="56"/>
      <c r="C994" s="56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7"/>
    </row>
    <row r="995" spans="1:23" x14ac:dyDescent="0.25">
      <c r="A995" s="60"/>
      <c r="B995" s="56"/>
      <c r="C995" s="56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7"/>
    </row>
    <row r="996" spans="1:23" x14ac:dyDescent="0.25">
      <c r="A996" s="60"/>
      <c r="B996" s="56"/>
      <c r="C996" s="56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7"/>
    </row>
    <row r="997" spans="1:23" x14ac:dyDescent="0.25">
      <c r="A997" s="60"/>
      <c r="B997" s="56"/>
      <c r="C997" s="56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7"/>
    </row>
    <row r="998" spans="1:23" x14ac:dyDescent="0.25">
      <c r="A998" s="60"/>
      <c r="B998" s="56"/>
      <c r="C998" s="56"/>
      <c r="D998" s="56"/>
      <c r="E998" s="56"/>
      <c r="F998" s="56"/>
      <c r="G998" s="56"/>
      <c r="H998" s="56"/>
      <c r="I998" s="56"/>
      <c r="J998" s="56"/>
      <c r="K998" s="56"/>
      <c r="L998" s="56"/>
      <c r="M998" s="56"/>
      <c r="N998" s="56"/>
      <c r="O998" s="56"/>
      <c r="P998" s="56"/>
      <c r="Q998" s="56"/>
      <c r="R998" s="56"/>
      <c r="S998" s="56"/>
      <c r="T998" s="56"/>
      <c r="U998" s="56"/>
      <c r="V998" s="56"/>
      <c r="W998" s="57"/>
    </row>
    <row r="999" spans="1:23" x14ac:dyDescent="0.25">
      <c r="A999" s="60"/>
      <c r="B999" s="56"/>
      <c r="C999" s="56"/>
      <c r="D999" s="56"/>
      <c r="E999" s="56"/>
      <c r="F999" s="56"/>
      <c r="G999" s="56"/>
      <c r="H999" s="56"/>
      <c r="I999" s="56"/>
      <c r="J999" s="56"/>
      <c r="K999" s="56"/>
      <c r="L999" s="56"/>
      <c r="M999" s="56"/>
      <c r="N999" s="56"/>
      <c r="O999" s="56"/>
      <c r="P999" s="56"/>
      <c r="Q999" s="56"/>
      <c r="R999" s="56"/>
      <c r="S999" s="56"/>
      <c r="T999" s="56"/>
      <c r="U999" s="56"/>
      <c r="V999" s="56"/>
      <c r="W999" s="57"/>
    </row>
    <row r="1000" spans="1:23" x14ac:dyDescent="0.25">
      <c r="A1000" s="60"/>
      <c r="B1000" s="56"/>
      <c r="C1000" s="56"/>
      <c r="D1000" s="56"/>
      <c r="E1000" s="56"/>
      <c r="F1000" s="56"/>
      <c r="G1000" s="56"/>
      <c r="H1000" s="56"/>
      <c r="I1000" s="56"/>
      <c r="J1000" s="56"/>
      <c r="K1000" s="56"/>
      <c r="L1000" s="56"/>
      <c r="M1000" s="56"/>
      <c r="N1000" s="56"/>
      <c r="O1000" s="56"/>
      <c r="P1000" s="56"/>
      <c r="Q1000" s="56"/>
      <c r="R1000" s="56"/>
      <c r="S1000" s="56"/>
      <c r="T1000" s="56"/>
      <c r="U1000" s="56"/>
      <c r="V1000" s="56"/>
      <c r="W1000" s="57"/>
    </row>
    <row r="1001" spans="1:23" x14ac:dyDescent="0.25">
      <c r="A1001" s="60"/>
      <c r="B1001" s="56"/>
      <c r="C1001" s="56"/>
      <c r="D1001" s="56"/>
      <c r="E1001" s="56"/>
      <c r="F1001" s="56"/>
      <c r="G1001" s="56"/>
      <c r="H1001" s="56"/>
      <c r="I1001" s="56"/>
      <c r="J1001" s="56"/>
      <c r="K1001" s="56"/>
      <c r="L1001" s="56"/>
      <c r="M1001" s="56"/>
      <c r="N1001" s="56"/>
      <c r="O1001" s="56"/>
      <c r="P1001" s="56"/>
      <c r="Q1001" s="56"/>
      <c r="R1001" s="56"/>
      <c r="S1001" s="56"/>
      <c r="T1001" s="56"/>
      <c r="U1001" s="56"/>
      <c r="V1001" s="56"/>
      <c r="W1001" s="57"/>
    </row>
    <row r="1002" spans="1:23" x14ac:dyDescent="0.25">
      <c r="A1002" s="60"/>
      <c r="B1002" s="56"/>
      <c r="C1002" s="56"/>
      <c r="D1002" s="56"/>
      <c r="E1002" s="56"/>
      <c r="F1002" s="56"/>
      <c r="G1002" s="56"/>
      <c r="H1002" s="56"/>
      <c r="I1002" s="56"/>
      <c r="J1002" s="56"/>
      <c r="K1002" s="56"/>
      <c r="L1002" s="56"/>
      <c r="M1002" s="56"/>
      <c r="N1002" s="56"/>
      <c r="O1002" s="56"/>
      <c r="P1002" s="56"/>
      <c r="Q1002" s="56"/>
      <c r="R1002" s="56"/>
      <c r="S1002" s="56"/>
      <c r="T1002" s="56"/>
      <c r="U1002" s="56"/>
      <c r="V1002" s="56"/>
      <c r="W1002" s="57"/>
    </row>
    <row r="1003" spans="1:23" x14ac:dyDescent="0.25">
      <c r="A1003" s="60"/>
      <c r="B1003" s="56"/>
      <c r="C1003" s="56"/>
      <c r="D1003" s="56"/>
      <c r="E1003" s="56"/>
      <c r="F1003" s="56"/>
      <c r="G1003" s="56"/>
      <c r="H1003" s="56"/>
      <c r="I1003" s="56"/>
      <c r="J1003" s="56"/>
      <c r="K1003" s="56"/>
      <c r="L1003" s="56"/>
      <c r="M1003" s="56"/>
      <c r="N1003" s="56"/>
      <c r="O1003" s="56"/>
      <c r="P1003" s="56"/>
      <c r="Q1003" s="56"/>
      <c r="R1003" s="56"/>
      <c r="S1003" s="56"/>
      <c r="T1003" s="56"/>
      <c r="U1003" s="56"/>
      <c r="V1003" s="56"/>
      <c r="W1003" s="57"/>
    </row>
    <row r="1004" spans="1:23" x14ac:dyDescent="0.25">
      <c r="A1004" s="61"/>
      <c r="B1004" s="62"/>
      <c r="C1004" s="62"/>
      <c r="D1004" s="62"/>
      <c r="E1004" s="62"/>
      <c r="F1004" s="62"/>
      <c r="G1004" s="62"/>
      <c r="H1004" s="62"/>
      <c r="I1004" s="62"/>
      <c r="J1004" s="62"/>
      <c r="K1004" s="62"/>
      <c r="L1004" s="62"/>
      <c r="M1004" s="62"/>
      <c r="N1004" s="62"/>
      <c r="O1004" s="62"/>
      <c r="P1004" s="62"/>
      <c r="Q1004" s="62"/>
      <c r="R1004" s="62"/>
      <c r="S1004" s="62"/>
      <c r="T1004" s="62"/>
      <c r="U1004" s="62"/>
      <c r="V1004" s="62"/>
      <c r="W1004" s="63"/>
    </row>
  </sheetData>
  <mergeCells count="1">
    <mergeCell ref="A1:E1"/>
  </mergeCells>
  <hyperlinks>
    <hyperlink ref="A10" r:id="rId1" location="zClosurez" xr:uid="{2EAE294E-1B5D-4BD7-93D4-C243F3D46B82}"/>
    <hyperlink ref="A11" r:id="rId2" location="zClosurez" xr:uid="{2151AC5C-4BEE-4B52-ACC3-57F7700F104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ENTREGABLES</vt:lpstr>
      <vt:lpstr>PRESUPUESTO</vt:lpstr>
      <vt:lpstr>VALOR ACTIVIDAD DESGLOSADA</vt:lpstr>
      <vt:lpstr>Hoja1</vt:lpstr>
      <vt:lpstr>kit de fortalecimiento</vt:lpstr>
      <vt:lpstr>INSUMOS ANCESTRALES</vt:lpstr>
      <vt:lpstr>TABLERO DE INSUMOS CIMB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Jessica Carolina Ibanez Gutierrez</dc:creator>
  <cp:keywords/>
  <dc:description/>
  <cp:lastModifiedBy>Jessica Carolina Ibanez Gutierrez</cp:lastModifiedBy>
  <cp:revision/>
  <dcterms:created xsi:type="dcterms:W3CDTF">2026-06-25T20:27:26Z</dcterms:created>
  <dcterms:modified xsi:type="dcterms:W3CDTF">2026-09-04T16:51:26Z</dcterms:modified>
  <cp:category/>
  <cp:contentStatus/>
</cp:coreProperties>
</file>